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6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  <sheet name="Available Power (2)" sheetId="8" r:id="rId7"/>
    <sheet name="Power Data (2)" sheetId="9" r:id="rId8"/>
    <sheet name="Stored Energy" sheetId="10" r:id="rId9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8" l="1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3" i="8"/>
  <c r="C5" i="10" l="1"/>
  <c r="L5" i="10" s="1"/>
  <c r="C9" i="10"/>
  <c r="L9" i="10" s="1"/>
  <c r="C13" i="10"/>
  <c r="L13" i="10" s="1"/>
  <c r="C81" i="10"/>
  <c r="L81" i="10" s="1"/>
  <c r="C97" i="10"/>
  <c r="L97" i="10" s="1"/>
  <c r="C113" i="10"/>
  <c r="L113" i="10" s="1"/>
  <c r="C129" i="10"/>
  <c r="L129" i="10" s="1"/>
  <c r="C133" i="10"/>
  <c r="L133" i="10" s="1"/>
  <c r="C137" i="10"/>
  <c r="L137" i="10" s="1"/>
  <c r="C141" i="10"/>
  <c r="L141" i="10" s="1"/>
  <c r="C145" i="10"/>
  <c r="L145" i="10" s="1"/>
  <c r="C149" i="10"/>
  <c r="L149" i="10" s="1"/>
  <c r="C153" i="10"/>
  <c r="L153" i="10" s="1"/>
  <c r="C157" i="10"/>
  <c r="L157" i="10" s="1"/>
  <c r="C161" i="10"/>
  <c r="L161" i="10" s="1"/>
  <c r="C165" i="10"/>
  <c r="L165" i="10" s="1"/>
  <c r="C169" i="10"/>
  <c r="L169" i="10" s="1"/>
  <c r="C2" i="10"/>
  <c r="L2" i="10" s="1"/>
  <c r="K92" i="10"/>
  <c r="K108" i="10"/>
  <c r="K140" i="10"/>
  <c r="K171" i="10"/>
  <c r="K18" i="10"/>
  <c r="B172" i="10"/>
  <c r="G172" i="10" s="1"/>
  <c r="A172" i="10"/>
  <c r="B171" i="10"/>
  <c r="G171" i="10" s="1"/>
  <c r="A171" i="10"/>
  <c r="B170" i="10"/>
  <c r="G170" i="10" s="1"/>
  <c r="A170" i="10"/>
  <c r="B169" i="10"/>
  <c r="G169" i="10" s="1"/>
  <c r="A169" i="10"/>
  <c r="B168" i="10"/>
  <c r="G168" i="10" s="1"/>
  <c r="A168" i="10"/>
  <c r="B167" i="10"/>
  <c r="G167" i="10" s="1"/>
  <c r="A167" i="10"/>
  <c r="B166" i="10"/>
  <c r="G166" i="10" s="1"/>
  <c r="A166" i="10"/>
  <c r="B165" i="10"/>
  <c r="G165" i="10" s="1"/>
  <c r="A165" i="10"/>
  <c r="B164" i="10"/>
  <c r="G164" i="10" s="1"/>
  <c r="A164" i="10"/>
  <c r="B163" i="10"/>
  <c r="G163" i="10" s="1"/>
  <c r="A163" i="10"/>
  <c r="B162" i="10"/>
  <c r="G162" i="10" s="1"/>
  <c r="A162" i="10"/>
  <c r="B161" i="10"/>
  <c r="G161" i="10" s="1"/>
  <c r="A161" i="10"/>
  <c r="B160" i="10"/>
  <c r="A160" i="10"/>
  <c r="B159" i="10"/>
  <c r="G159" i="10" s="1"/>
  <c r="A159" i="10"/>
  <c r="B158" i="10"/>
  <c r="A158" i="10"/>
  <c r="B157" i="10"/>
  <c r="G157" i="10" s="1"/>
  <c r="A157" i="10"/>
  <c r="B156" i="10"/>
  <c r="K156" i="10" s="1"/>
  <c r="A156" i="10"/>
  <c r="B155" i="10"/>
  <c r="G155" i="10" s="1"/>
  <c r="A155" i="10"/>
  <c r="B154" i="10"/>
  <c r="A154" i="10"/>
  <c r="B153" i="10"/>
  <c r="G153" i="10" s="1"/>
  <c r="A153" i="10"/>
  <c r="B152" i="10"/>
  <c r="A152" i="10"/>
  <c r="B151" i="10"/>
  <c r="G151" i="10" s="1"/>
  <c r="A151" i="10"/>
  <c r="B150" i="10"/>
  <c r="A150" i="10"/>
  <c r="B149" i="10"/>
  <c r="G149" i="10" s="1"/>
  <c r="A149" i="10"/>
  <c r="B148" i="10"/>
  <c r="A148" i="10"/>
  <c r="B147" i="10"/>
  <c r="G147" i="10" s="1"/>
  <c r="A147" i="10"/>
  <c r="B146" i="10"/>
  <c r="A146" i="10"/>
  <c r="B145" i="10"/>
  <c r="G145" i="10" s="1"/>
  <c r="A145" i="10"/>
  <c r="G144" i="10"/>
  <c r="B144" i="10"/>
  <c r="K144" i="10" s="1"/>
  <c r="A144" i="10"/>
  <c r="B143" i="10"/>
  <c r="G143" i="10" s="1"/>
  <c r="A143" i="10"/>
  <c r="B142" i="10"/>
  <c r="G142" i="10" s="1"/>
  <c r="A142" i="10"/>
  <c r="B141" i="10"/>
  <c r="G141" i="10" s="1"/>
  <c r="A141" i="10"/>
  <c r="B140" i="10"/>
  <c r="G140" i="10" s="1"/>
  <c r="A140" i="10"/>
  <c r="B139" i="10"/>
  <c r="G139" i="10" s="1"/>
  <c r="A139" i="10"/>
  <c r="B138" i="10"/>
  <c r="G138" i="10" s="1"/>
  <c r="A138" i="10"/>
  <c r="B137" i="10"/>
  <c r="G137" i="10" s="1"/>
  <c r="A137" i="10"/>
  <c r="B136" i="10"/>
  <c r="G136" i="10" s="1"/>
  <c r="A136" i="10"/>
  <c r="B135" i="10"/>
  <c r="G135" i="10" s="1"/>
  <c r="A135" i="10"/>
  <c r="B134" i="10"/>
  <c r="G134" i="10" s="1"/>
  <c r="A134" i="10"/>
  <c r="B133" i="10"/>
  <c r="G133" i="10" s="1"/>
  <c r="A133" i="10"/>
  <c r="B132" i="10"/>
  <c r="G132" i="10" s="1"/>
  <c r="A132" i="10"/>
  <c r="B131" i="10"/>
  <c r="A131" i="10"/>
  <c r="B130" i="10"/>
  <c r="G130" i="10" s="1"/>
  <c r="A130" i="10"/>
  <c r="B129" i="10"/>
  <c r="G129" i="10" s="1"/>
  <c r="A129" i="10"/>
  <c r="B128" i="10"/>
  <c r="G128" i="10" s="1"/>
  <c r="A128" i="10"/>
  <c r="B127" i="10"/>
  <c r="A127" i="10"/>
  <c r="B126" i="10"/>
  <c r="K126" i="10" s="1"/>
  <c r="A126" i="10"/>
  <c r="B125" i="10"/>
  <c r="G125" i="10" s="1"/>
  <c r="A125" i="10"/>
  <c r="B124" i="10"/>
  <c r="G124" i="10" s="1"/>
  <c r="A124" i="10"/>
  <c r="B123" i="10"/>
  <c r="A123" i="10"/>
  <c r="B122" i="10"/>
  <c r="G122" i="10" s="1"/>
  <c r="A122" i="10"/>
  <c r="B121" i="10"/>
  <c r="G121" i="10" s="1"/>
  <c r="A121" i="10"/>
  <c r="B120" i="10"/>
  <c r="G120" i="10" s="1"/>
  <c r="A120" i="10"/>
  <c r="B119" i="10"/>
  <c r="A119" i="10"/>
  <c r="B118" i="10"/>
  <c r="G118" i="10" s="1"/>
  <c r="A118" i="10"/>
  <c r="B117" i="10"/>
  <c r="G117" i="10" s="1"/>
  <c r="A117" i="10"/>
  <c r="B116" i="10"/>
  <c r="G116" i="10" s="1"/>
  <c r="A116" i="10"/>
  <c r="B115" i="10"/>
  <c r="A115" i="10"/>
  <c r="B114" i="10"/>
  <c r="G114" i="10" s="1"/>
  <c r="A114" i="10"/>
  <c r="B113" i="10"/>
  <c r="G113" i="10" s="1"/>
  <c r="A113" i="10"/>
  <c r="B112" i="10"/>
  <c r="G112" i="10" s="1"/>
  <c r="A112" i="10"/>
  <c r="B111" i="10"/>
  <c r="A111" i="10"/>
  <c r="B110" i="10"/>
  <c r="G110" i="10" s="1"/>
  <c r="A110" i="10"/>
  <c r="B109" i="10"/>
  <c r="G109" i="10" s="1"/>
  <c r="A109" i="10"/>
  <c r="B108" i="10"/>
  <c r="G108" i="10" s="1"/>
  <c r="A108" i="10"/>
  <c r="B107" i="10"/>
  <c r="A107" i="10"/>
  <c r="B106" i="10"/>
  <c r="G106" i="10" s="1"/>
  <c r="A106" i="10"/>
  <c r="B105" i="10"/>
  <c r="G105" i="10" s="1"/>
  <c r="A105" i="10"/>
  <c r="B104" i="10"/>
  <c r="G104" i="10" s="1"/>
  <c r="A104" i="10"/>
  <c r="B103" i="10"/>
  <c r="A103" i="10"/>
  <c r="B102" i="10"/>
  <c r="G102" i="10" s="1"/>
  <c r="A102" i="10"/>
  <c r="B101" i="10"/>
  <c r="G101" i="10" s="1"/>
  <c r="A101" i="10"/>
  <c r="B100" i="10"/>
  <c r="G100" i="10" s="1"/>
  <c r="A100" i="10"/>
  <c r="B99" i="10"/>
  <c r="A99" i="10"/>
  <c r="B98" i="10"/>
  <c r="G98" i="10" s="1"/>
  <c r="A98" i="10"/>
  <c r="B97" i="10"/>
  <c r="G97" i="10" s="1"/>
  <c r="A97" i="10"/>
  <c r="B96" i="10"/>
  <c r="G96" i="10" s="1"/>
  <c r="A96" i="10"/>
  <c r="B95" i="10"/>
  <c r="A95" i="10"/>
  <c r="B94" i="10"/>
  <c r="G94" i="10" s="1"/>
  <c r="A94" i="10"/>
  <c r="B93" i="10"/>
  <c r="G93" i="10" s="1"/>
  <c r="A93" i="10"/>
  <c r="B92" i="10"/>
  <c r="G92" i="10" s="1"/>
  <c r="A92" i="10"/>
  <c r="B91" i="10"/>
  <c r="A91" i="10"/>
  <c r="B90" i="10"/>
  <c r="G90" i="10" s="1"/>
  <c r="A90" i="10"/>
  <c r="B89" i="10"/>
  <c r="G89" i="10" s="1"/>
  <c r="A89" i="10"/>
  <c r="B88" i="10"/>
  <c r="G88" i="10" s="1"/>
  <c r="A88" i="10"/>
  <c r="B87" i="10"/>
  <c r="A87" i="10"/>
  <c r="B86" i="10"/>
  <c r="G86" i="10" s="1"/>
  <c r="A86" i="10"/>
  <c r="B85" i="10"/>
  <c r="G85" i="10" s="1"/>
  <c r="A85" i="10"/>
  <c r="B84" i="10"/>
  <c r="G84" i="10" s="1"/>
  <c r="A84" i="10"/>
  <c r="B83" i="10"/>
  <c r="A83" i="10"/>
  <c r="B82" i="10"/>
  <c r="G82" i="10" s="1"/>
  <c r="A82" i="10"/>
  <c r="B81" i="10"/>
  <c r="G81" i="10" s="1"/>
  <c r="A81" i="10"/>
  <c r="B80" i="10"/>
  <c r="G80" i="10" s="1"/>
  <c r="A80" i="10"/>
  <c r="B79" i="10"/>
  <c r="A79" i="10"/>
  <c r="B78" i="10"/>
  <c r="G78" i="10" s="1"/>
  <c r="A78" i="10"/>
  <c r="B77" i="10"/>
  <c r="G77" i="10" s="1"/>
  <c r="A77" i="10"/>
  <c r="B76" i="10"/>
  <c r="G76" i="10" s="1"/>
  <c r="A76" i="10"/>
  <c r="B75" i="10"/>
  <c r="A75" i="10"/>
  <c r="B74" i="10"/>
  <c r="G74" i="10" s="1"/>
  <c r="A74" i="10"/>
  <c r="B73" i="10"/>
  <c r="G73" i="10" s="1"/>
  <c r="A73" i="10"/>
  <c r="B72" i="10"/>
  <c r="G72" i="10" s="1"/>
  <c r="A72" i="10"/>
  <c r="B71" i="10"/>
  <c r="A71" i="10"/>
  <c r="B70" i="10"/>
  <c r="G70" i="10" s="1"/>
  <c r="A70" i="10"/>
  <c r="B69" i="10"/>
  <c r="G69" i="10" s="1"/>
  <c r="A69" i="10"/>
  <c r="B68" i="10"/>
  <c r="G68" i="10" s="1"/>
  <c r="A68" i="10"/>
  <c r="B67" i="10"/>
  <c r="A67" i="10"/>
  <c r="B66" i="10"/>
  <c r="G66" i="10" s="1"/>
  <c r="A66" i="10"/>
  <c r="B65" i="10"/>
  <c r="G65" i="10" s="1"/>
  <c r="A65" i="10"/>
  <c r="B64" i="10"/>
  <c r="G64" i="10" s="1"/>
  <c r="A64" i="10"/>
  <c r="B63" i="10"/>
  <c r="A63" i="10"/>
  <c r="B62" i="10"/>
  <c r="G62" i="10" s="1"/>
  <c r="A62" i="10"/>
  <c r="B61" i="10"/>
  <c r="G61" i="10" s="1"/>
  <c r="A61" i="10"/>
  <c r="B60" i="10"/>
  <c r="G60" i="10" s="1"/>
  <c r="A60" i="10"/>
  <c r="B59" i="10"/>
  <c r="A59" i="10"/>
  <c r="B58" i="10"/>
  <c r="G58" i="10" s="1"/>
  <c r="A58" i="10"/>
  <c r="B57" i="10"/>
  <c r="G57" i="10" s="1"/>
  <c r="A57" i="10"/>
  <c r="B56" i="10"/>
  <c r="G56" i="10" s="1"/>
  <c r="A56" i="10"/>
  <c r="B55" i="10"/>
  <c r="A55" i="10"/>
  <c r="B54" i="10"/>
  <c r="G54" i="10" s="1"/>
  <c r="A54" i="10"/>
  <c r="B53" i="10"/>
  <c r="G53" i="10" s="1"/>
  <c r="A53" i="10"/>
  <c r="B52" i="10"/>
  <c r="G52" i="10" s="1"/>
  <c r="A52" i="10"/>
  <c r="B51" i="10"/>
  <c r="A51" i="10"/>
  <c r="B50" i="10"/>
  <c r="G50" i="10" s="1"/>
  <c r="A50" i="10"/>
  <c r="B49" i="10"/>
  <c r="G49" i="10" s="1"/>
  <c r="A49" i="10"/>
  <c r="B48" i="10"/>
  <c r="G48" i="10" s="1"/>
  <c r="A48" i="10"/>
  <c r="B47" i="10"/>
  <c r="A47" i="10"/>
  <c r="B46" i="10"/>
  <c r="G46" i="10" s="1"/>
  <c r="A46" i="10"/>
  <c r="B45" i="10"/>
  <c r="G45" i="10" s="1"/>
  <c r="A45" i="10"/>
  <c r="B44" i="10"/>
  <c r="G44" i="10" s="1"/>
  <c r="A44" i="10"/>
  <c r="B43" i="10"/>
  <c r="A43" i="10"/>
  <c r="B42" i="10"/>
  <c r="G42" i="10" s="1"/>
  <c r="A42" i="10"/>
  <c r="B41" i="10"/>
  <c r="G41" i="10" s="1"/>
  <c r="A41" i="10"/>
  <c r="B40" i="10"/>
  <c r="G40" i="10" s="1"/>
  <c r="A40" i="10"/>
  <c r="B39" i="10"/>
  <c r="A39" i="10"/>
  <c r="B38" i="10"/>
  <c r="G38" i="10" s="1"/>
  <c r="A38" i="10"/>
  <c r="B37" i="10"/>
  <c r="G37" i="10" s="1"/>
  <c r="A37" i="10"/>
  <c r="B36" i="10"/>
  <c r="G36" i="10" s="1"/>
  <c r="A36" i="10"/>
  <c r="B35" i="10"/>
  <c r="A35" i="10"/>
  <c r="B34" i="10"/>
  <c r="G34" i="10" s="1"/>
  <c r="A34" i="10"/>
  <c r="B33" i="10"/>
  <c r="G33" i="10" s="1"/>
  <c r="A33" i="10"/>
  <c r="B32" i="10"/>
  <c r="G32" i="10" s="1"/>
  <c r="A32" i="10"/>
  <c r="B31" i="10"/>
  <c r="A31" i="10"/>
  <c r="B30" i="10"/>
  <c r="G30" i="10" s="1"/>
  <c r="A30" i="10"/>
  <c r="B29" i="10"/>
  <c r="G29" i="10" s="1"/>
  <c r="A29" i="10"/>
  <c r="B28" i="10"/>
  <c r="G28" i="10" s="1"/>
  <c r="A28" i="10"/>
  <c r="B27" i="10"/>
  <c r="A27" i="10"/>
  <c r="B26" i="10"/>
  <c r="G26" i="10" s="1"/>
  <c r="A26" i="10"/>
  <c r="B25" i="10"/>
  <c r="G25" i="10" s="1"/>
  <c r="A25" i="10"/>
  <c r="B24" i="10"/>
  <c r="G24" i="10" s="1"/>
  <c r="A24" i="10"/>
  <c r="B23" i="10"/>
  <c r="A23" i="10"/>
  <c r="B22" i="10"/>
  <c r="G22" i="10" s="1"/>
  <c r="A22" i="10"/>
  <c r="B21" i="10"/>
  <c r="G21" i="10" s="1"/>
  <c r="A21" i="10"/>
  <c r="B20" i="10"/>
  <c r="G20" i="10" s="1"/>
  <c r="A20" i="10"/>
  <c r="B19" i="10"/>
  <c r="A19" i="10"/>
  <c r="B18" i="10"/>
  <c r="G18" i="10" s="1"/>
  <c r="A18" i="10"/>
  <c r="B17" i="10"/>
  <c r="K17" i="10" s="1"/>
  <c r="A17" i="10"/>
  <c r="B16" i="10"/>
  <c r="A16" i="10"/>
  <c r="B15" i="10"/>
  <c r="A15" i="10"/>
  <c r="B14" i="10"/>
  <c r="A14" i="10"/>
  <c r="G13" i="10"/>
  <c r="B13" i="10"/>
  <c r="K13" i="10" s="1"/>
  <c r="A13" i="10"/>
  <c r="B12" i="10"/>
  <c r="G12" i="10" s="1"/>
  <c r="A12" i="10"/>
  <c r="B11" i="10"/>
  <c r="G11" i="10" s="1"/>
  <c r="A11" i="10"/>
  <c r="B10" i="10"/>
  <c r="G10" i="10" s="1"/>
  <c r="A10" i="10"/>
  <c r="B9" i="10"/>
  <c r="G9" i="10" s="1"/>
  <c r="A9" i="10"/>
  <c r="B8" i="10"/>
  <c r="G8" i="10" s="1"/>
  <c r="A8" i="10"/>
  <c r="B7" i="10"/>
  <c r="G7" i="10" s="1"/>
  <c r="A7" i="10"/>
  <c r="B6" i="10"/>
  <c r="G6" i="10" s="1"/>
  <c r="A6" i="10"/>
  <c r="B5" i="10"/>
  <c r="G5" i="10" s="1"/>
  <c r="A5" i="10"/>
  <c r="B4" i="10"/>
  <c r="G4" i="10" s="1"/>
  <c r="A4" i="10"/>
  <c r="B3" i="10"/>
  <c r="G3" i="10" s="1"/>
  <c r="A3" i="10"/>
  <c r="B2" i="10"/>
  <c r="G2" i="10" s="1"/>
  <c r="A2" i="10"/>
  <c r="G15" i="10" l="1"/>
  <c r="C15" i="10"/>
  <c r="L15" i="10" s="1"/>
  <c r="G27" i="10"/>
  <c r="C27" i="10"/>
  <c r="L27" i="10" s="1"/>
  <c r="G31" i="10"/>
  <c r="C31" i="10"/>
  <c r="L31" i="10" s="1"/>
  <c r="G43" i="10"/>
  <c r="C43" i="10"/>
  <c r="L43" i="10" s="1"/>
  <c r="C65" i="10"/>
  <c r="L65" i="10" s="1"/>
  <c r="C49" i="10"/>
  <c r="L49" i="10" s="1"/>
  <c r="C33" i="10"/>
  <c r="L33" i="10" s="1"/>
  <c r="C17" i="10"/>
  <c r="L17" i="10" s="1"/>
  <c r="M17" i="10" s="1"/>
  <c r="G14" i="10"/>
  <c r="C14" i="10"/>
  <c r="L14" i="10" s="1"/>
  <c r="K14" i="10"/>
  <c r="M14" i="10" s="1"/>
  <c r="G16" i="10"/>
  <c r="C16" i="10"/>
  <c r="L16" i="10" s="1"/>
  <c r="C125" i="10"/>
  <c r="L125" i="10" s="1"/>
  <c r="C109" i="10"/>
  <c r="L109" i="10" s="1"/>
  <c r="C93" i="10"/>
  <c r="L93" i="10" s="1"/>
  <c r="C77" i="10"/>
  <c r="L77" i="10" s="1"/>
  <c r="C61" i="10"/>
  <c r="L61" i="10" s="1"/>
  <c r="C45" i="10"/>
  <c r="L45" i="10" s="1"/>
  <c r="C29" i="10"/>
  <c r="L29" i="10" s="1"/>
  <c r="G23" i="10"/>
  <c r="C23" i="10"/>
  <c r="L23" i="10" s="1"/>
  <c r="G146" i="10"/>
  <c r="C146" i="10"/>
  <c r="L146" i="10" s="1"/>
  <c r="G148" i="10"/>
  <c r="K148" i="10"/>
  <c r="C148" i="10"/>
  <c r="L148" i="10" s="1"/>
  <c r="G150" i="10"/>
  <c r="C150" i="10"/>
  <c r="L150" i="10" s="1"/>
  <c r="G152" i="10"/>
  <c r="C152" i="10"/>
  <c r="L152" i="10" s="1"/>
  <c r="K152" i="10"/>
  <c r="G154" i="10"/>
  <c r="C154" i="10"/>
  <c r="L154" i="10" s="1"/>
  <c r="G156" i="10"/>
  <c r="C156" i="10"/>
  <c r="L156" i="10" s="1"/>
  <c r="M156" i="10" s="1"/>
  <c r="G158" i="10"/>
  <c r="C158" i="10"/>
  <c r="L158" i="10" s="1"/>
  <c r="K160" i="10"/>
  <c r="M160" i="10" s="1"/>
  <c r="C160" i="10"/>
  <c r="L160" i="10" s="1"/>
  <c r="G160" i="10"/>
  <c r="C121" i="10"/>
  <c r="L121" i="10" s="1"/>
  <c r="C105" i="10"/>
  <c r="L105" i="10" s="1"/>
  <c r="C89" i="10"/>
  <c r="L89" i="10" s="1"/>
  <c r="C73" i="10"/>
  <c r="L73" i="10" s="1"/>
  <c r="C57" i="10"/>
  <c r="L57" i="10" s="1"/>
  <c r="C41" i="10"/>
  <c r="L41" i="10" s="1"/>
  <c r="C25" i="10"/>
  <c r="L25" i="10" s="1"/>
  <c r="G19" i="10"/>
  <c r="C19" i="10"/>
  <c r="L19" i="10" s="1"/>
  <c r="G35" i="10"/>
  <c r="C35" i="10"/>
  <c r="L35" i="10" s="1"/>
  <c r="G39" i="10"/>
  <c r="C39" i="10"/>
  <c r="L39" i="10" s="1"/>
  <c r="G47" i="10"/>
  <c r="C47" i="10"/>
  <c r="L47" i="10" s="1"/>
  <c r="G51" i="10"/>
  <c r="C51" i="10"/>
  <c r="L51" i="10" s="1"/>
  <c r="G55" i="10"/>
  <c r="C55" i="10"/>
  <c r="L55" i="10" s="1"/>
  <c r="G59" i="10"/>
  <c r="C59" i="10"/>
  <c r="L59" i="10" s="1"/>
  <c r="G63" i="10"/>
  <c r="C63" i="10"/>
  <c r="L63" i="10" s="1"/>
  <c r="G67" i="10"/>
  <c r="C67" i="10"/>
  <c r="L67" i="10" s="1"/>
  <c r="G71" i="10"/>
  <c r="C71" i="10"/>
  <c r="L71" i="10" s="1"/>
  <c r="G75" i="10"/>
  <c r="C75" i="10"/>
  <c r="L75" i="10" s="1"/>
  <c r="G79" i="10"/>
  <c r="C79" i="10"/>
  <c r="L79" i="10" s="1"/>
  <c r="G83" i="10"/>
  <c r="C83" i="10"/>
  <c r="L83" i="10" s="1"/>
  <c r="G87" i="10"/>
  <c r="C87" i="10"/>
  <c r="L87" i="10" s="1"/>
  <c r="G91" i="10"/>
  <c r="C91" i="10"/>
  <c r="L91" i="10" s="1"/>
  <c r="G95" i="10"/>
  <c r="C95" i="10"/>
  <c r="L95" i="10" s="1"/>
  <c r="K99" i="10"/>
  <c r="C99" i="10"/>
  <c r="L99" i="10" s="1"/>
  <c r="G103" i="10"/>
  <c r="C103" i="10"/>
  <c r="L103" i="10" s="1"/>
  <c r="G107" i="10"/>
  <c r="C107" i="10"/>
  <c r="L107" i="10" s="1"/>
  <c r="G111" i="10"/>
  <c r="C111" i="10"/>
  <c r="L111" i="10" s="1"/>
  <c r="G115" i="10"/>
  <c r="C115" i="10"/>
  <c r="L115" i="10" s="1"/>
  <c r="G119" i="10"/>
  <c r="C119" i="10"/>
  <c r="L119" i="10" s="1"/>
  <c r="G123" i="10"/>
  <c r="C123" i="10"/>
  <c r="L123" i="10" s="1"/>
  <c r="G127" i="10"/>
  <c r="C127" i="10"/>
  <c r="L127" i="10" s="1"/>
  <c r="K131" i="10"/>
  <c r="C131" i="10"/>
  <c r="L131" i="10" s="1"/>
  <c r="G131" i="10"/>
  <c r="C117" i="10"/>
  <c r="L117" i="10" s="1"/>
  <c r="C101" i="10"/>
  <c r="L101" i="10" s="1"/>
  <c r="C85" i="10"/>
  <c r="L85" i="10" s="1"/>
  <c r="C69" i="10"/>
  <c r="L69" i="10" s="1"/>
  <c r="C53" i="10"/>
  <c r="L53" i="10" s="1"/>
  <c r="C37" i="10"/>
  <c r="L37" i="10" s="1"/>
  <c r="C21" i="10"/>
  <c r="L21" i="10" s="1"/>
  <c r="K167" i="10"/>
  <c r="K136" i="10"/>
  <c r="K104" i="10"/>
  <c r="K88" i="10"/>
  <c r="C172" i="10"/>
  <c r="L172" i="10" s="1"/>
  <c r="C168" i="10"/>
  <c r="L168" i="10" s="1"/>
  <c r="C164" i="10"/>
  <c r="L164" i="10" s="1"/>
  <c r="C144" i="10"/>
  <c r="L144" i="10" s="1"/>
  <c r="M144" i="10" s="1"/>
  <c r="C140" i="10"/>
  <c r="L140" i="10" s="1"/>
  <c r="M140" i="10" s="1"/>
  <c r="C136" i="10"/>
  <c r="L136" i="10" s="1"/>
  <c r="C132" i="10"/>
  <c r="L132" i="10" s="1"/>
  <c r="C128" i="10"/>
  <c r="L128" i="10" s="1"/>
  <c r="C124" i="10"/>
  <c r="L124" i="10" s="1"/>
  <c r="C120" i="10"/>
  <c r="L120" i="10" s="1"/>
  <c r="C116" i="10"/>
  <c r="L116" i="10" s="1"/>
  <c r="C112" i="10"/>
  <c r="L112" i="10" s="1"/>
  <c r="C108" i="10"/>
  <c r="L108" i="10" s="1"/>
  <c r="M108" i="10" s="1"/>
  <c r="C104" i="10"/>
  <c r="L104" i="10" s="1"/>
  <c r="C100" i="10"/>
  <c r="L100" i="10" s="1"/>
  <c r="C96" i="10"/>
  <c r="L96" i="10" s="1"/>
  <c r="C92" i="10"/>
  <c r="L92" i="10" s="1"/>
  <c r="M92" i="10" s="1"/>
  <c r="C88" i="10"/>
  <c r="L88" i="10" s="1"/>
  <c r="C84" i="10"/>
  <c r="L84" i="10" s="1"/>
  <c r="C80" i="10"/>
  <c r="L80" i="10" s="1"/>
  <c r="C76" i="10"/>
  <c r="L76" i="10" s="1"/>
  <c r="C72" i="10"/>
  <c r="L72" i="10" s="1"/>
  <c r="C68" i="10"/>
  <c r="L68" i="10" s="1"/>
  <c r="C64" i="10"/>
  <c r="L64" i="10" s="1"/>
  <c r="C60" i="10"/>
  <c r="L60" i="10" s="1"/>
  <c r="C56" i="10"/>
  <c r="L56" i="10" s="1"/>
  <c r="C52" i="10"/>
  <c r="L52" i="10" s="1"/>
  <c r="C48" i="10"/>
  <c r="L48" i="10" s="1"/>
  <c r="C44" i="10"/>
  <c r="L44" i="10" s="1"/>
  <c r="C40" i="10"/>
  <c r="L40" i="10" s="1"/>
  <c r="C36" i="10"/>
  <c r="L36" i="10" s="1"/>
  <c r="C32" i="10"/>
  <c r="L32" i="10" s="1"/>
  <c r="C28" i="10"/>
  <c r="L28" i="10" s="1"/>
  <c r="C24" i="10"/>
  <c r="L24" i="10" s="1"/>
  <c r="C20" i="10"/>
  <c r="L20" i="10" s="1"/>
  <c r="C12" i="10"/>
  <c r="L12" i="10" s="1"/>
  <c r="C8" i="10"/>
  <c r="L8" i="10" s="1"/>
  <c r="C4" i="10"/>
  <c r="L4" i="10" s="1"/>
  <c r="K26" i="10"/>
  <c r="K10" i="10"/>
  <c r="K163" i="10"/>
  <c r="M163" i="10" s="1"/>
  <c r="K132" i="10"/>
  <c r="M132" i="10" s="1"/>
  <c r="K100" i="10"/>
  <c r="M100" i="10" s="1"/>
  <c r="K84" i="10"/>
  <c r="M84" i="10" s="1"/>
  <c r="C171" i="10"/>
  <c r="L171" i="10" s="1"/>
  <c r="M171" i="10" s="1"/>
  <c r="C167" i="10"/>
  <c r="L167" i="10" s="1"/>
  <c r="C163" i="10"/>
  <c r="L163" i="10" s="1"/>
  <c r="C159" i="10"/>
  <c r="L159" i="10" s="1"/>
  <c r="C155" i="10"/>
  <c r="L155" i="10" s="1"/>
  <c r="C151" i="10"/>
  <c r="L151" i="10" s="1"/>
  <c r="C147" i="10"/>
  <c r="L147" i="10" s="1"/>
  <c r="C143" i="10"/>
  <c r="L143" i="10" s="1"/>
  <c r="C139" i="10"/>
  <c r="L139" i="10" s="1"/>
  <c r="C135" i="10"/>
  <c r="L135" i="10" s="1"/>
  <c r="C11" i="10"/>
  <c r="L11" i="10" s="1"/>
  <c r="C7" i="10"/>
  <c r="L7" i="10" s="1"/>
  <c r="C3" i="10"/>
  <c r="L3" i="10" s="1"/>
  <c r="M13" i="10"/>
  <c r="K22" i="10"/>
  <c r="K6" i="10"/>
  <c r="K128" i="10"/>
  <c r="M128" i="10" s="1"/>
  <c r="K96" i="10"/>
  <c r="M96" i="10" s="1"/>
  <c r="K80" i="10"/>
  <c r="M80" i="10" s="1"/>
  <c r="C170" i="10"/>
  <c r="L170" i="10" s="1"/>
  <c r="C166" i="10"/>
  <c r="L166" i="10" s="1"/>
  <c r="C162" i="10"/>
  <c r="L162" i="10" s="1"/>
  <c r="C142" i="10"/>
  <c r="L142" i="10" s="1"/>
  <c r="C138" i="10"/>
  <c r="L138" i="10" s="1"/>
  <c r="C134" i="10"/>
  <c r="L134" i="10" s="1"/>
  <c r="C130" i="10"/>
  <c r="L130" i="10" s="1"/>
  <c r="C126" i="10"/>
  <c r="L126" i="10" s="1"/>
  <c r="M126" i="10" s="1"/>
  <c r="C122" i="10"/>
  <c r="L122" i="10" s="1"/>
  <c r="C118" i="10"/>
  <c r="L118" i="10" s="1"/>
  <c r="C114" i="10"/>
  <c r="L114" i="10" s="1"/>
  <c r="C110" i="10"/>
  <c r="L110" i="10" s="1"/>
  <c r="C106" i="10"/>
  <c r="L106" i="10" s="1"/>
  <c r="C102" i="10"/>
  <c r="L102" i="10" s="1"/>
  <c r="C98" i="10"/>
  <c r="L98" i="10" s="1"/>
  <c r="C94" i="10"/>
  <c r="L94" i="10" s="1"/>
  <c r="C90" i="10"/>
  <c r="L90" i="10" s="1"/>
  <c r="C86" i="10"/>
  <c r="L86" i="10" s="1"/>
  <c r="C82" i="10"/>
  <c r="L82" i="10" s="1"/>
  <c r="C78" i="10"/>
  <c r="L78" i="10" s="1"/>
  <c r="C74" i="10"/>
  <c r="L74" i="10" s="1"/>
  <c r="C70" i="10"/>
  <c r="L70" i="10" s="1"/>
  <c r="C66" i="10"/>
  <c r="L66" i="10" s="1"/>
  <c r="C62" i="10"/>
  <c r="L62" i="10" s="1"/>
  <c r="C58" i="10"/>
  <c r="L58" i="10" s="1"/>
  <c r="C54" i="10"/>
  <c r="L54" i="10" s="1"/>
  <c r="C50" i="10"/>
  <c r="L50" i="10" s="1"/>
  <c r="C46" i="10"/>
  <c r="L46" i="10" s="1"/>
  <c r="C42" i="10"/>
  <c r="L42" i="10" s="1"/>
  <c r="C38" i="10"/>
  <c r="L38" i="10" s="1"/>
  <c r="C34" i="10"/>
  <c r="L34" i="10" s="1"/>
  <c r="C30" i="10"/>
  <c r="L30" i="10" s="1"/>
  <c r="C26" i="10"/>
  <c r="L26" i="10" s="1"/>
  <c r="C22" i="10"/>
  <c r="L22" i="10" s="1"/>
  <c r="C18" i="10"/>
  <c r="L18" i="10" s="1"/>
  <c r="M18" i="10" s="1"/>
  <c r="C10" i="10"/>
  <c r="L10" i="10" s="1"/>
  <c r="C6" i="10"/>
  <c r="L6" i="10" s="1"/>
  <c r="K50" i="10"/>
  <c r="M50" i="10" s="1"/>
  <c r="K30" i="10"/>
  <c r="K172" i="10"/>
  <c r="M172" i="10" s="1"/>
  <c r="K124" i="10"/>
  <c r="M124" i="10" s="1"/>
  <c r="K120" i="10"/>
  <c r="M120" i="10" s="1"/>
  <c r="K76" i="10"/>
  <c r="M76" i="10" s="1"/>
  <c r="K72" i="10"/>
  <c r="K68" i="10"/>
  <c r="M68" i="10" s="1"/>
  <c r="K64" i="10"/>
  <c r="M64" i="10" s="1"/>
  <c r="G17" i="10"/>
  <c r="G99" i="10"/>
  <c r="G126" i="10"/>
  <c r="K2" i="10"/>
  <c r="M2" i="10" s="1"/>
  <c r="N2" i="10" s="1"/>
  <c r="K49" i="10"/>
  <c r="M49" i="10" s="1"/>
  <c r="K45" i="10"/>
  <c r="M45" i="10" s="1"/>
  <c r="K41" i="10"/>
  <c r="M41" i="10" s="1"/>
  <c r="K37" i="10"/>
  <c r="M37" i="10" s="1"/>
  <c r="K33" i="10"/>
  <c r="M33" i="10" s="1"/>
  <c r="K29" i="10"/>
  <c r="K25" i="10"/>
  <c r="M25" i="10" s="1"/>
  <c r="K21" i="10"/>
  <c r="M21" i="10" s="1"/>
  <c r="K9" i="10"/>
  <c r="M9" i="10" s="1"/>
  <c r="K5" i="10"/>
  <c r="M5" i="10" s="1"/>
  <c r="K159" i="10"/>
  <c r="M159" i="10" s="1"/>
  <c r="K155" i="10"/>
  <c r="M155" i="10" s="1"/>
  <c r="K151" i="10"/>
  <c r="M151" i="10" s="1"/>
  <c r="K147" i="10"/>
  <c r="M147" i="10" s="1"/>
  <c r="K143" i="10"/>
  <c r="M143" i="10" s="1"/>
  <c r="K139" i="10"/>
  <c r="M139" i="10" s="1"/>
  <c r="K135" i="10"/>
  <c r="M135" i="10" s="1"/>
  <c r="K127" i="10"/>
  <c r="M127" i="10" s="1"/>
  <c r="K123" i="10"/>
  <c r="K119" i="10"/>
  <c r="M119" i="10" s="1"/>
  <c r="K115" i="10"/>
  <c r="K111" i="10"/>
  <c r="M111" i="10" s="1"/>
  <c r="K107" i="10"/>
  <c r="K103" i="10"/>
  <c r="M103" i="10" s="1"/>
  <c r="K95" i="10"/>
  <c r="M95" i="10" s="1"/>
  <c r="K91" i="10"/>
  <c r="K87" i="10"/>
  <c r="M87" i="10" s="1"/>
  <c r="K83" i="10"/>
  <c r="M83" i="10" s="1"/>
  <c r="K79" i="10"/>
  <c r="M79" i="10" s="1"/>
  <c r="K75" i="10"/>
  <c r="K71" i="10"/>
  <c r="M71" i="10" s="1"/>
  <c r="K67" i="10"/>
  <c r="M67" i="10" s="1"/>
  <c r="K63" i="10"/>
  <c r="M63" i="10" s="1"/>
  <c r="K59" i="10"/>
  <c r="K55" i="10"/>
  <c r="M55" i="10" s="1"/>
  <c r="K46" i="10"/>
  <c r="M46" i="10" s="1"/>
  <c r="K38" i="10"/>
  <c r="K168" i="10"/>
  <c r="K116" i="10"/>
  <c r="M116" i="10" s="1"/>
  <c r="K56" i="10"/>
  <c r="M56" i="10" s="1"/>
  <c r="K52" i="10"/>
  <c r="M52" i="10" s="1"/>
  <c r="K48" i="10"/>
  <c r="M48" i="10" s="1"/>
  <c r="K44" i="10"/>
  <c r="M44" i="10" s="1"/>
  <c r="K40" i="10"/>
  <c r="M40" i="10" s="1"/>
  <c r="K36" i="10"/>
  <c r="M36" i="10" s="1"/>
  <c r="K32" i="10"/>
  <c r="M32" i="10" s="1"/>
  <c r="K28" i="10"/>
  <c r="M28" i="10" s="1"/>
  <c r="K24" i="10"/>
  <c r="M24" i="10" s="1"/>
  <c r="K20" i="10"/>
  <c r="M20" i="10" s="1"/>
  <c r="K16" i="10"/>
  <c r="K12" i="10"/>
  <c r="M12" i="10" s="1"/>
  <c r="K8" i="10"/>
  <c r="M8" i="10" s="1"/>
  <c r="K4" i="10"/>
  <c r="K170" i="10"/>
  <c r="M170" i="10" s="1"/>
  <c r="K166" i="10"/>
  <c r="K162" i="10"/>
  <c r="M162" i="10" s="1"/>
  <c r="K158" i="10"/>
  <c r="M158" i="10" s="1"/>
  <c r="K154" i="10"/>
  <c r="M154" i="10" s="1"/>
  <c r="K150" i="10"/>
  <c r="M150" i="10" s="1"/>
  <c r="K146" i="10"/>
  <c r="M146" i="10" s="1"/>
  <c r="K142" i="10"/>
  <c r="M142" i="10" s="1"/>
  <c r="K138" i="10"/>
  <c r="M138" i="10" s="1"/>
  <c r="K134" i="10"/>
  <c r="M134" i="10" s="1"/>
  <c r="K130" i="10"/>
  <c r="M130" i="10" s="1"/>
  <c r="K122" i="10"/>
  <c r="M122" i="10" s="1"/>
  <c r="K118" i="10"/>
  <c r="K114" i="10"/>
  <c r="M114" i="10" s="1"/>
  <c r="K110" i="10"/>
  <c r="M110" i="10" s="1"/>
  <c r="K106" i="10"/>
  <c r="M106" i="10" s="1"/>
  <c r="K102" i="10"/>
  <c r="K98" i="10"/>
  <c r="M98" i="10" s="1"/>
  <c r="K94" i="10"/>
  <c r="M94" i="10" s="1"/>
  <c r="K90" i="10"/>
  <c r="M90" i="10" s="1"/>
  <c r="K86" i="10"/>
  <c r="K82" i="10"/>
  <c r="M82" i="10" s="1"/>
  <c r="K78" i="10"/>
  <c r="M78" i="10" s="1"/>
  <c r="K74" i="10"/>
  <c r="M74" i="10" s="1"/>
  <c r="K70" i="10"/>
  <c r="K66" i="10"/>
  <c r="M66" i="10" s="1"/>
  <c r="K62" i="10"/>
  <c r="M62" i="10" s="1"/>
  <c r="K58" i="10"/>
  <c r="M58" i="10" s="1"/>
  <c r="K54" i="10"/>
  <c r="K42" i="10"/>
  <c r="M42" i="10" s="1"/>
  <c r="K34" i="10"/>
  <c r="M34" i="10" s="1"/>
  <c r="K164" i="10"/>
  <c r="M164" i="10" s="1"/>
  <c r="K112" i="10"/>
  <c r="M112" i="10" s="1"/>
  <c r="K60" i="10"/>
  <c r="M60" i="10" s="1"/>
  <c r="K51" i="10"/>
  <c r="M51" i="10" s="1"/>
  <c r="K47" i="10"/>
  <c r="M47" i="10" s="1"/>
  <c r="K43" i="10"/>
  <c r="M43" i="10" s="1"/>
  <c r="K39" i="10"/>
  <c r="K35" i="10"/>
  <c r="M35" i="10" s="1"/>
  <c r="K31" i="10"/>
  <c r="M31" i="10" s="1"/>
  <c r="K27" i="10"/>
  <c r="M27" i="10" s="1"/>
  <c r="K23" i="10"/>
  <c r="M23" i="10" s="1"/>
  <c r="K19" i="10"/>
  <c r="M19" i="10" s="1"/>
  <c r="K15" i="10"/>
  <c r="M15" i="10" s="1"/>
  <c r="K11" i="10"/>
  <c r="M11" i="10" s="1"/>
  <c r="K7" i="10"/>
  <c r="M7" i="10" s="1"/>
  <c r="K3" i="10"/>
  <c r="M3" i="10" s="1"/>
  <c r="K169" i="10"/>
  <c r="M169" i="10" s="1"/>
  <c r="K165" i="10"/>
  <c r="M165" i="10" s="1"/>
  <c r="K161" i="10"/>
  <c r="M161" i="10" s="1"/>
  <c r="K157" i="10"/>
  <c r="M157" i="10" s="1"/>
  <c r="K153" i="10"/>
  <c r="M153" i="10" s="1"/>
  <c r="K149" i="10"/>
  <c r="M149" i="10" s="1"/>
  <c r="K145" i="10"/>
  <c r="M145" i="10" s="1"/>
  <c r="K141" i="10"/>
  <c r="M141" i="10" s="1"/>
  <c r="K137" i="10"/>
  <c r="M137" i="10" s="1"/>
  <c r="K133" i="10"/>
  <c r="M133" i="10" s="1"/>
  <c r="K129" i="10"/>
  <c r="M129" i="10" s="1"/>
  <c r="K125" i="10"/>
  <c r="M125" i="10" s="1"/>
  <c r="K121" i="10"/>
  <c r="K117" i="10"/>
  <c r="K113" i="10"/>
  <c r="M113" i="10" s="1"/>
  <c r="K109" i="10"/>
  <c r="M109" i="10" s="1"/>
  <c r="K105" i="10"/>
  <c r="M105" i="10" s="1"/>
  <c r="K101" i="10"/>
  <c r="M101" i="10" s="1"/>
  <c r="K97" i="10"/>
  <c r="M97" i="10" s="1"/>
  <c r="K93" i="10"/>
  <c r="M93" i="10" s="1"/>
  <c r="K89" i="10"/>
  <c r="M89" i="10" s="1"/>
  <c r="K85" i="10"/>
  <c r="M85" i="10" s="1"/>
  <c r="K81" i="10"/>
  <c r="M81" i="10" s="1"/>
  <c r="K77" i="10"/>
  <c r="M77" i="10" s="1"/>
  <c r="K73" i="10"/>
  <c r="M73" i="10" s="1"/>
  <c r="K69" i="10"/>
  <c r="M69" i="10" s="1"/>
  <c r="K65" i="10"/>
  <c r="K61" i="10"/>
  <c r="M61" i="10" s="1"/>
  <c r="K57" i="10"/>
  <c r="K53" i="10"/>
  <c r="L20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31" i="9"/>
  <c r="N14" i="9"/>
  <c r="M166" i="10" l="1"/>
  <c r="M107" i="10"/>
  <c r="M123" i="10"/>
  <c r="M6" i="10"/>
  <c r="M10" i="10"/>
  <c r="M167" i="10"/>
  <c r="M131" i="10"/>
  <c r="M99" i="10"/>
  <c r="M148" i="10"/>
  <c r="M136" i="10"/>
  <c r="M65" i="10"/>
  <c r="M53" i="10"/>
  <c r="M117" i="10"/>
  <c r="M54" i="10"/>
  <c r="M70" i="10"/>
  <c r="M86" i="10"/>
  <c r="M102" i="10"/>
  <c r="M118" i="10"/>
  <c r="M16" i="10"/>
  <c r="M168" i="10"/>
  <c r="M59" i="10"/>
  <c r="M75" i="10"/>
  <c r="M91" i="10"/>
  <c r="M29" i="10"/>
  <c r="M72" i="10"/>
  <c r="M22" i="10"/>
  <c r="M26" i="10"/>
  <c r="M88" i="10"/>
  <c r="M39" i="10"/>
  <c r="M57" i="10"/>
  <c r="M121" i="10"/>
  <c r="M4" i="10"/>
  <c r="M38" i="10"/>
  <c r="M115" i="10"/>
  <c r="M30" i="10"/>
  <c r="M104" i="10"/>
  <c r="M152" i="10"/>
  <c r="E201" i="9"/>
  <c r="B201" i="9"/>
  <c r="E200" i="9"/>
  <c r="B200" i="9"/>
  <c r="E199" i="9"/>
  <c r="B199" i="9"/>
  <c r="E198" i="9"/>
  <c r="B198" i="9"/>
  <c r="E197" i="9"/>
  <c r="B197" i="9"/>
  <c r="E196" i="9"/>
  <c r="B196" i="9"/>
  <c r="E195" i="9"/>
  <c r="B195" i="9"/>
  <c r="E194" i="9"/>
  <c r="B194" i="9"/>
  <c r="E193" i="9"/>
  <c r="B193" i="9"/>
  <c r="E192" i="9"/>
  <c r="B192" i="9"/>
  <c r="E191" i="9"/>
  <c r="B191" i="9"/>
  <c r="E190" i="9"/>
  <c r="B190" i="9"/>
  <c r="E189" i="9"/>
  <c r="B189" i="9"/>
  <c r="C189" i="9" s="1"/>
  <c r="F189" i="9" s="1"/>
  <c r="E188" i="9"/>
  <c r="B188" i="9"/>
  <c r="E187" i="9"/>
  <c r="B187" i="9"/>
  <c r="E186" i="9"/>
  <c r="B186" i="9"/>
  <c r="E185" i="9"/>
  <c r="B185" i="9"/>
  <c r="E184" i="9"/>
  <c r="B184" i="9"/>
  <c r="E183" i="9"/>
  <c r="B183" i="9"/>
  <c r="E182" i="9"/>
  <c r="B182" i="9"/>
  <c r="E181" i="9"/>
  <c r="B181" i="9"/>
  <c r="E180" i="9"/>
  <c r="B180" i="9"/>
  <c r="E179" i="9"/>
  <c r="B179" i="9"/>
  <c r="E178" i="9"/>
  <c r="B178" i="9"/>
  <c r="E177" i="9"/>
  <c r="B177" i="9"/>
  <c r="E176" i="9"/>
  <c r="B176" i="9"/>
  <c r="E175" i="9"/>
  <c r="B175" i="9"/>
  <c r="E174" i="9"/>
  <c r="B174" i="9"/>
  <c r="E173" i="9"/>
  <c r="B173" i="9"/>
  <c r="E172" i="9"/>
  <c r="B172" i="9"/>
  <c r="E171" i="9"/>
  <c r="B171" i="9"/>
  <c r="E170" i="9"/>
  <c r="B170" i="9"/>
  <c r="E169" i="9"/>
  <c r="B169" i="9"/>
  <c r="E168" i="9"/>
  <c r="B168" i="9"/>
  <c r="E167" i="9"/>
  <c r="B167" i="9"/>
  <c r="E166" i="9"/>
  <c r="B166" i="9"/>
  <c r="E165" i="9"/>
  <c r="B165" i="9"/>
  <c r="E164" i="9"/>
  <c r="B164" i="9"/>
  <c r="E163" i="9"/>
  <c r="B163" i="9"/>
  <c r="E162" i="9"/>
  <c r="B162" i="9"/>
  <c r="E161" i="9"/>
  <c r="B161" i="9"/>
  <c r="E160" i="9"/>
  <c r="B160" i="9"/>
  <c r="E159" i="9"/>
  <c r="B159" i="9"/>
  <c r="E158" i="9"/>
  <c r="B158" i="9"/>
  <c r="E157" i="9"/>
  <c r="B157" i="9"/>
  <c r="E156" i="9"/>
  <c r="B156" i="9"/>
  <c r="E155" i="9"/>
  <c r="B155" i="9"/>
  <c r="E154" i="9"/>
  <c r="B154" i="9"/>
  <c r="E153" i="9"/>
  <c r="B153" i="9"/>
  <c r="E152" i="9"/>
  <c r="B152" i="9"/>
  <c r="E151" i="9"/>
  <c r="B151" i="9"/>
  <c r="E150" i="9"/>
  <c r="B150" i="9"/>
  <c r="E149" i="9"/>
  <c r="B149" i="9"/>
  <c r="E148" i="9"/>
  <c r="B148" i="9"/>
  <c r="E147" i="9"/>
  <c r="B147" i="9"/>
  <c r="E146" i="9"/>
  <c r="B146" i="9"/>
  <c r="E145" i="9"/>
  <c r="B145" i="9"/>
  <c r="E144" i="9"/>
  <c r="B144" i="9"/>
  <c r="E143" i="9"/>
  <c r="B143" i="9"/>
  <c r="E142" i="9"/>
  <c r="B142" i="9"/>
  <c r="E141" i="9"/>
  <c r="B141" i="9"/>
  <c r="E140" i="9"/>
  <c r="B140" i="9"/>
  <c r="E139" i="9"/>
  <c r="B139" i="9"/>
  <c r="E138" i="9"/>
  <c r="B138" i="9"/>
  <c r="E137" i="9"/>
  <c r="B137" i="9"/>
  <c r="E136" i="9"/>
  <c r="B136" i="9"/>
  <c r="E135" i="9"/>
  <c r="B135" i="9"/>
  <c r="E134" i="9"/>
  <c r="B134" i="9"/>
  <c r="E133" i="9"/>
  <c r="B133" i="9"/>
  <c r="E132" i="9"/>
  <c r="B132" i="9"/>
  <c r="E131" i="9"/>
  <c r="B131" i="9"/>
  <c r="E130" i="9"/>
  <c r="B130" i="9"/>
  <c r="E129" i="9"/>
  <c r="B129" i="9"/>
  <c r="E128" i="9"/>
  <c r="B128" i="9"/>
  <c r="E127" i="9"/>
  <c r="B127" i="9"/>
  <c r="E126" i="9"/>
  <c r="B126" i="9"/>
  <c r="E125" i="9"/>
  <c r="B125" i="9"/>
  <c r="E124" i="9"/>
  <c r="B124" i="9"/>
  <c r="E123" i="9"/>
  <c r="B123" i="9"/>
  <c r="E122" i="9"/>
  <c r="B122" i="9"/>
  <c r="E121" i="9"/>
  <c r="B121" i="9"/>
  <c r="E120" i="9"/>
  <c r="B120" i="9"/>
  <c r="E119" i="9"/>
  <c r="B119" i="9"/>
  <c r="E118" i="9"/>
  <c r="B118" i="9"/>
  <c r="E117" i="9"/>
  <c r="B117" i="9"/>
  <c r="E116" i="9"/>
  <c r="B116" i="9"/>
  <c r="E115" i="9"/>
  <c r="B115" i="9"/>
  <c r="E114" i="9"/>
  <c r="B114" i="9"/>
  <c r="E113" i="9"/>
  <c r="B113" i="9"/>
  <c r="E112" i="9"/>
  <c r="B112" i="9"/>
  <c r="E111" i="9"/>
  <c r="B111" i="9"/>
  <c r="E110" i="9"/>
  <c r="B110" i="9"/>
  <c r="E109" i="9"/>
  <c r="B109" i="9"/>
  <c r="E108" i="9"/>
  <c r="B108" i="9"/>
  <c r="E107" i="9"/>
  <c r="B107" i="9"/>
  <c r="E106" i="9"/>
  <c r="B106" i="9"/>
  <c r="E105" i="9"/>
  <c r="B105" i="9"/>
  <c r="E104" i="9"/>
  <c r="B104" i="9"/>
  <c r="C104" i="9" s="1"/>
  <c r="F104" i="9" s="1"/>
  <c r="E103" i="9"/>
  <c r="B103" i="9"/>
  <c r="E102" i="9"/>
  <c r="B102" i="9"/>
  <c r="E101" i="9"/>
  <c r="B101" i="9"/>
  <c r="E100" i="9"/>
  <c r="B100" i="9"/>
  <c r="E99" i="9"/>
  <c r="B99" i="9"/>
  <c r="E98" i="9"/>
  <c r="B98" i="9"/>
  <c r="E97" i="9"/>
  <c r="B97" i="9"/>
  <c r="E96" i="9"/>
  <c r="B96" i="9"/>
  <c r="E95" i="9"/>
  <c r="B95" i="9"/>
  <c r="E94" i="9"/>
  <c r="B94" i="9"/>
  <c r="E93" i="9"/>
  <c r="B93" i="9"/>
  <c r="E92" i="9"/>
  <c r="B92" i="9"/>
  <c r="E91" i="9"/>
  <c r="B91" i="9"/>
  <c r="E90" i="9"/>
  <c r="B90" i="9"/>
  <c r="E89" i="9"/>
  <c r="B89" i="9"/>
  <c r="E88" i="9"/>
  <c r="B88" i="9"/>
  <c r="E87" i="9"/>
  <c r="B87" i="9"/>
  <c r="E86" i="9"/>
  <c r="B86" i="9"/>
  <c r="E85" i="9"/>
  <c r="B85" i="9"/>
  <c r="E84" i="9"/>
  <c r="B84" i="9"/>
  <c r="E83" i="9"/>
  <c r="B83" i="9"/>
  <c r="E82" i="9"/>
  <c r="B82" i="9"/>
  <c r="E81" i="9"/>
  <c r="B81" i="9"/>
  <c r="E80" i="9"/>
  <c r="B80" i="9"/>
  <c r="E79" i="9"/>
  <c r="B79" i="9"/>
  <c r="E78" i="9"/>
  <c r="B78" i="9"/>
  <c r="E77" i="9"/>
  <c r="B77" i="9"/>
  <c r="E76" i="9"/>
  <c r="B76" i="9"/>
  <c r="E75" i="9"/>
  <c r="B75" i="9"/>
  <c r="E74" i="9"/>
  <c r="B74" i="9"/>
  <c r="E73" i="9"/>
  <c r="B73" i="9"/>
  <c r="E72" i="9"/>
  <c r="B72" i="9"/>
  <c r="C72" i="9" s="1"/>
  <c r="F72" i="9" s="1"/>
  <c r="E71" i="9"/>
  <c r="B71" i="9"/>
  <c r="E70" i="9"/>
  <c r="B70" i="9"/>
  <c r="E69" i="9"/>
  <c r="B69" i="9"/>
  <c r="E68" i="9"/>
  <c r="B68" i="9"/>
  <c r="E67" i="9"/>
  <c r="B67" i="9"/>
  <c r="E66" i="9"/>
  <c r="B66" i="9"/>
  <c r="E65" i="9"/>
  <c r="B65" i="9"/>
  <c r="E64" i="9"/>
  <c r="B64" i="9"/>
  <c r="E63" i="9"/>
  <c r="B63" i="9"/>
  <c r="E62" i="9"/>
  <c r="B62" i="9"/>
  <c r="E61" i="9"/>
  <c r="B61" i="9"/>
  <c r="E60" i="9"/>
  <c r="B60" i="9"/>
  <c r="E59" i="9"/>
  <c r="B59" i="9"/>
  <c r="E58" i="9"/>
  <c r="B58" i="9"/>
  <c r="E57" i="9"/>
  <c r="B57" i="9"/>
  <c r="E56" i="9"/>
  <c r="B56" i="9"/>
  <c r="E55" i="9"/>
  <c r="B55" i="9"/>
  <c r="E54" i="9"/>
  <c r="B54" i="9"/>
  <c r="E53" i="9"/>
  <c r="B53" i="9"/>
  <c r="E52" i="9"/>
  <c r="B52" i="9"/>
  <c r="E51" i="9"/>
  <c r="B51" i="9"/>
  <c r="E50" i="9"/>
  <c r="B50" i="9"/>
  <c r="E49" i="9"/>
  <c r="B49" i="9"/>
  <c r="E48" i="9"/>
  <c r="B48" i="9"/>
  <c r="E47" i="9"/>
  <c r="B47" i="9"/>
  <c r="C47" i="9" s="1"/>
  <c r="F47" i="9" s="1"/>
  <c r="E46" i="9"/>
  <c r="B46" i="9"/>
  <c r="E45" i="9"/>
  <c r="B45" i="9"/>
  <c r="E44" i="9"/>
  <c r="B44" i="9"/>
  <c r="E43" i="9"/>
  <c r="B43" i="9"/>
  <c r="E42" i="9"/>
  <c r="B42" i="9"/>
  <c r="E41" i="9"/>
  <c r="B41" i="9"/>
  <c r="E40" i="9"/>
  <c r="B40" i="9"/>
  <c r="E39" i="9"/>
  <c r="B39" i="9"/>
  <c r="E38" i="9"/>
  <c r="B38" i="9"/>
  <c r="E37" i="9"/>
  <c r="B37" i="9"/>
  <c r="E36" i="9"/>
  <c r="B36" i="9"/>
  <c r="E35" i="9"/>
  <c r="B35" i="9"/>
  <c r="C35" i="9" s="1"/>
  <c r="F35" i="9" s="1"/>
  <c r="E34" i="9"/>
  <c r="B34" i="9"/>
  <c r="E33" i="9"/>
  <c r="B33" i="9"/>
  <c r="E32" i="9"/>
  <c r="B32" i="9"/>
  <c r="B31" i="9"/>
  <c r="B30" i="9"/>
  <c r="B29" i="9"/>
  <c r="B28" i="9"/>
  <c r="B27" i="9"/>
  <c r="B26" i="9"/>
  <c r="B25" i="9"/>
  <c r="B24" i="9"/>
  <c r="C24" i="9" s="1"/>
  <c r="F24" i="9" s="1"/>
  <c r="H24" i="9" s="1"/>
  <c r="I24" i="9" s="1"/>
  <c r="J24" i="9" s="1"/>
  <c r="K24" i="9" s="1"/>
  <c r="B23" i="9"/>
  <c r="B22" i="9"/>
  <c r="B21" i="9"/>
  <c r="B20" i="9"/>
  <c r="B19" i="9"/>
  <c r="B18" i="9"/>
  <c r="C18" i="9" s="1"/>
  <c r="F18" i="9" s="1"/>
  <c r="H18" i="9" s="1"/>
  <c r="I18" i="9" s="1"/>
  <c r="J18" i="9" s="1"/>
  <c r="K18" i="9" s="1"/>
  <c r="B17" i="9"/>
  <c r="B16" i="9"/>
  <c r="B15" i="9"/>
  <c r="B14" i="9"/>
  <c r="C14" i="9" s="1"/>
  <c r="F14" i="9" s="1"/>
  <c r="H14" i="9" s="1"/>
  <c r="I14" i="9" s="1"/>
  <c r="J14" i="9" s="1"/>
  <c r="K14" i="9" s="1"/>
  <c r="B13" i="9"/>
  <c r="B12" i="9"/>
  <c r="B11" i="9"/>
  <c r="C11" i="9" s="1"/>
  <c r="F11" i="9" s="1"/>
  <c r="H11" i="9" s="1"/>
  <c r="I11" i="9" s="1"/>
  <c r="J11" i="9" s="1"/>
  <c r="K11" i="9" s="1"/>
  <c r="B10" i="9"/>
  <c r="B9" i="9"/>
  <c r="N8" i="9"/>
  <c r="B8" i="9"/>
  <c r="B7" i="9"/>
  <c r="C7" i="9" s="1"/>
  <c r="F7" i="9" s="1"/>
  <c r="H7" i="9" s="1"/>
  <c r="I7" i="9" s="1"/>
  <c r="J7" i="9" s="1"/>
  <c r="K7" i="9" s="1"/>
  <c r="B6" i="9"/>
  <c r="N5" i="9"/>
  <c r="B5" i="9"/>
  <c r="N4" i="9"/>
  <c r="C12" i="9" s="1"/>
  <c r="F12" i="9" s="1"/>
  <c r="H12" i="9" s="1"/>
  <c r="I12" i="9" s="1"/>
  <c r="J12" i="9" s="1"/>
  <c r="K12" i="9" s="1"/>
  <c r="B4" i="9"/>
  <c r="B3" i="9"/>
  <c r="B2" i="9"/>
  <c r="C2" i="9" l="1"/>
  <c r="F2" i="9" s="1"/>
  <c r="H2" i="9" s="1"/>
  <c r="I2" i="9" s="1"/>
  <c r="J2" i="9" s="1"/>
  <c r="K2" i="9" s="1"/>
  <c r="N11" i="9"/>
  <c r="C19" i="9"/>
  <c r="F19" i="9" s="1"/>
  <c r="H19" i="9" s="1"/>
  <c r="I19" i="9" s="1"/>
  <c r="J19" i="9" s="1"/>
  <c r="K19" i="9" s="1"/>
  <c r="C32" i="9"/>
  <c r="F32" i="9" s="1"/>
  <c r="C43" i="9"/>
  <c r="F43" i="9" s="1"/>
  <c r="C103" i="9"/>
  <c r="F103" i="9" s="1"/>
  <c r="C5" i="9"/>
  <c r="F5" i="9" s="1"/>
  <c r="H5" i="9" s="1"/>
  <c r="I5" i="9" s="1"/>
  <c r="J5" i="9" s="1"/>
  <c r="K5" i="9" s="1"/>
  <c r="C10" i="9"/>
  <c r="F10" i="9" s="1"/>
  <c r="H10" i="9" s="1"/>
  <c r="I10" i="9" s="1"/>
  <c r="J10" i="9" s="1"/>
  <c r="K10" i="9" s="1"/>
  <c r="C17" i="9"/>
  <c r="F17" i="9" s="1"/>
  <c r="H17" i="9" s="1"/>
  <c r="I17" i="9" s="1"/>
  <c r="J17" i="9" s="1"/>
  <c r="K17" i="9" s="1"/>
  <c r="C23" i="9"/>
  <c r="F23" i="9" s="1"/>
  <c r="H23" i="9" s="1"/>
  <c r="I23" i="9" s="1"/>
  <c r="J23" i="9" s="1"/>
  <c r="K23" i="9" s="1"/>
  <c r="C29" i="9"/>
  <c r="F29" i="9" s="1"/>
  <c r="H29" i="9" s="1"/>
  <c r="I29" i="9" s="1"/>
  <c r="J29" i="9" s="1"/>
  <c r="K29" i="9" s="1"/>
  <c r="C36" i="9"/>
  <c r="F36" i="9" s="1"/>
  <c r="C38" i="9"/>
  <c r="F38" i="9" s="1"/>
  <c r="C40" i="9"/>
  <c r="F40" i="9" s="1"/>
  <c r="C53" i="9"/>
  <c r="F53" i="9" s="1"/>
  <c r="C55" i="9"/>
  <c r="F55" i="9" s="1"/>
  <c r="C117" i="9"/>
  <c r="F117" i="9" s="1"/>
  <c r="C119" i="9"/>
  <c r="F119" i="9" s="1"/>
  <c r="C34" i="9"/>
  <c r="F34" i="9" s="1"/>
  <c r="C8" i="9"/>
  <c r="F8" i="9" s="1"/>
  <c r="H8" i="9" s="1"/>
  <c r="I8" i="9" s="1"/>
  <c r="J8" i="9" s="1"/>
  <c r="K8" i="9" s="1"/>
  <c r="C15" i="9"/>
  <c r="F15" i="9" s="1"/>
  <c r="H15" i="9" s="1"/>
  <c r="I15" i="9" s="1"/>
  <c r="J15" i="9" s="1"/>
  <c r="K15" i="9" s="1"/>
  <c r="C20" i="9"/>
  <c r="F20" i="9" s="1"/>
  <c r="H20" i="9" s="1"/>
  <c r="I20" i="9" s="1"/>
  <c r="J20" i="9" s="1"/>
  <c r="K20" i="9" s="1"/>
  <c r="C27" i="9"/>
  <c r="F27" i="9" s="1"/>
  <c r="H27" i="9" s="1"/>
  <c r="I27" i="9" s="1"/>
  <c r="J27" i="9" s="1"/>
  <c r="K27" i="9" s="1"/>
  <c r="C42" i="9"/>
  <c r="F42" i="9" s="1"/>
  <c r="C69" i="9"/>
  <c r="F69" i="9" s="1"/>
  <c r="C71" i="9"/>
  <c r="F71" i="9" s="1"/>
  <c r="C88" i="9"/>
  <c r="F88" i="9" s="1"/>
  <c r="C9" i="9"/>
  <c r="F9" i="9" s="1"/>
  <c r="H9" i="9" s="1"/>
  <c r="I9" i="9" s="1"/>
  <c r="J9" i="9" s="1"/>
  <c r="K9" i="9" s="1"/>
  <c r="C16" i="9"/>
  <c r="F16" i="9" s="1"/>
  <c r="H16" i="9" s="1"/>
  <c r="I16" i="9" s="1"/>
  <c r="J16" i="9" s="1"/>
  <c r="K16" i="9" s="1"/>
  <c r="C25" i="9"/>
  <c r="F25" i="9" s="1"/>
  <c r="H25" i="9" s="1"/>
  <c r="I25" i="9" s="1"/>
  <c r="J25" i="9" s="1"/>
  <c r="K25" i="9" s="1"/>
  <c r="C28" i="9"/>
  <c r="F28" i="9" s="1"/>
  <c r="H28" i="9" s="1"/>
  <c r="I28" i="9" s="1"/>
  <c r="J28" i="9" s="1"/>
  <c r="K28" i="9" s="1"/>
  <c r="C56" i="9"/>
  <c r="F56" i="9" s="1"/>
  <c r="C101" i="9"/>
  <c r="F101" i="9" s="1"/>
  <c r="C3" i="9"/>
  <c r="F3" i="9" s="1"/>
  <c r="H3" i="9" s="1"/>
  <c r="I3" i="9" s="1"/>
  <c r="J3" i="9" s="1"/>
  <c r="K3" i="9" s="1"/>
  <c r="C4" i="9"/>
  <c r="F4" i="9" s="1"/>
  <c r="H4" i="9" s="1"/>
  <c r="I4" i="9" s="1"/>
  <c r="J4" i="9" s="1"/>
  <c r="K4" i="9" s="1"/>
  <c r="C6" i="9"/>
  <c r="F6" i="9" s="1"/>
  <c r="H6" i="9" s="1"/>
  <c r="I6" i="9" s="1"/>
  <c r="J6" i="9" s="1"/>
  <c r="K6" i="9" s="1"/>
  <c r="N9" i="9"/>
  <c r="C13" i="9"/>
  <c r="F13" i="9" s="1"/>
  <c r="H13" i="9" s="1"/>
  <c r="I13" i="9" s="1"/>
  <c r="J13" i="9" s="1"/>
  <c r="K13" i="9" s="1"/>
  <c r="C21" i="9"/>
  <c r="F21" i="9" s="1"/>
  <c r="H21" i="9" s="1"/>
  <c r="I21" i="9" s="1"/>
  <c r="J21" i="9" s="1"/>
  <c r="K21" i="9" s="1"/>
  <c r="C31" i="9"/>
  <c r="F31" i="9" s="1"/>
  <c r="C41" i="9"/>
  <c r="F41" i="9" s="1"/>
  <c r="C48" i="9"/>
  <c r="F48" i="9" s="1"/>
  <c r="C85" i="9"/>
  <c r="F85" i="9" s="1"/>
  <c r="C87" i="9"/>
  <c r="F87" i="9" s="1"/>
  <c r="C200" i="9"/>
  <c r="F200" i="9" s="1"/>
  <c r="C192" i="9"/>
  <c r="F192" i="9" s="1"/>
  <c r="C188" i="9"/>
  <c r="F188" i="9" s="1"/>
  <c r="C171" i="9"/>
  <c r="F171" i="9" s="1"/>
  <c r="C167" i="9"/>
  <c r="F167" i="9" s="1"/>
  <c r="C159" i="9"/>
  <c r="F159" i="9" s="1"/>
  <c r="C155" i="9"/>
  <c r="F155" i="9" s="1"/>
  <c r="C193" i="9"/>
  <c r="F193" i="9" s="1"/>
  <c r="C177" i="9"/>
  <c r="F177" i="9" s="1"/>
  <c r="C161" i="9"/>
  <c r="F161" i="9" s="1"/>
  <c r="C197" i="9"/>
  <c r="F197" i="9" s="1"/>
  <c r="C181" i="9"/>
  <c r="F181" i="9" s="1"/>
  <c r="C165" i="9"/>
  <c r="F165" i="9" s="1"/>
  <c r="C153" i="9"/>
  <c r="F153" i="9" s="1"/>
  <c r="C149" i="9"/>
  <c r="F149" i="9" s="1"/>
  <c r="C145" i="9"/>
  <c r="F145" i="9" s="1"/>
  <c r="C141" i="9"/>
  <c r="F141" i="9" s="1"/>
  <c r="C137" i="9"/>
  <c r="F137" i="9" s="1"/>
  <c r="C133" i="9"/>
  <c r="F133" i="9" s="1"/>
  <c r="C129" i="9"/>
  <c r="F129" i="9" s="1"/>
  <c r="C125" i="9"/>
  <c r="F125" i="9" s="1"/>
  <c r="C201" i="9"/>
  <c r="F201" i="9" s="1"/>
  <c r="C185" i="9"/>
  <c r="F185" i="9" s="1"/>
  <c r="C169" i="9"/>
  <c r="F169" i="9" s="1"/>
  <c r="C143" i="9"/>
  <c r="F143" i="9" s="1"/>
  <c r="C127" i="9"/>
  <c r="F127" i="9" s="1"/>
  <c r="C157" i="9"/>
  <c r="F157" i="9" s="1"/>
  <c r="C147" i="9"/>
  <c r="F147" i="9" s="1"/>
  <c r="C131" i="9"/>
  <c r="F131" i="9" s="1"/>
  <c r="C121" i="9"/>
  <c r="F121" i="9" s="1"/>
  <c r="C118" i="9"/>
  <c r="F118" i="9" s="1"/>
  <c r="C114" i="9"/>
  <c r="F114" i="9" s="1"/>
  <c r="C110" i="9"/>
  <c r="F110" i="9" s="1"/>
  <c r="C106" i="9"/>
  <c r="F106" i="9" s="1"/>
  <c r="C102" i="9"/>
  <c r="F102" i="9" s="1"/>
  <c r="C98" i="9"/>
  <c r="F98" i="9" s="1"/>
  <c r="C94" i="9"/>
  <c r="F94" i="9" s="1"/>
  <c r="C90" i="9"/>
  <c r="F90" i="9" s="1"/>
  <c r="C86" i="9"/>
  <c r="F86" i="9" s="1"/>
  <c r="C82" i="9"/>
  <c r="F82" i="9" s="1"/>
  <c r="C78" i="9"/>
  <c r="F78" i="9" s="1"/>
  <c r="C74" i="9"/>
  <c r="F74" i="9" s="1"/>
  <c r="C70" i="9"/>
  <c r="F70" i="9" s="1"/>
  <c r="C66" i="9"/>
  <c r="F66" i="9" s="1"/>
  <c r="C62" i="9"/>
  <c r="F62" i="9" s="1"/>
  <c r="C58" i="9"/>
  <c r="F58" i="9" s="1"/>
  <c r="C54" i="9"/>
  <c r="F54" i="9" s="1"/>
  <c r="C50" i="9"/>
  <c r="F50" i="9" s="1"/>
  <c r="C173" i="9"/>
  <c r="F173" i="9" s="1"/>
  <c r="C151" i="9"/>
  <c r="F151" i="9" s="1"/>
  <c r="C135" i="9"/>
  <c r="F135" i="9" s="1"/>
  <c r="C45" i="9"/>
  <c r="F45" i="9" s="1"/>
  <c r="C46" i="9"/>
  <c r="F46" i="9" s="1"/>
  <c r="C51" i="9"/>
  <c r="F51" i="9" s="1"/>
  <c r="C52" i="9"/>
  <c r="F52" i="9" s="1"/>
  <c r="C65" i="9"/>
  <c r="F65" i="9" s="1"/>
  <c r="C67" i="9"/>
  <c r="F67" i="9" s="1"/>
  <c r="C68" i="9"/>
  <c r="F68" i="9" s="1"/>
  <c r="C81" i="9"/>
  <c r="F81" i="9" s="1"/>
  <c r="C83" i="9"/>
  <c r="F83" i="9" s="1"/>
  <c r="C84" i="9"/>
  <c r="F84" i="9" s="1"/>
  <c r="C97" i="9"/>
  <c r="F97" i="9" s="1"/>
  <c r="C99" i="9"/>
  <c r="F99" i="9" s="1"/>
  <c r="C100" i="9"/>
  <c r="F100" i="9" s="1"/>
  <c r="C113" i="9"/>
  <c r="F113" i="9" s="1"/>
  <c r="C115" i="9"/>
  <c r="F115" i="9" s="1"/>
  <c r="C116" i="9"/>
  <c r="F116" i="9" s="1"/>
  <c r="C22" i="9"/>
  <c r="F22" i="9" s="1"/>
  <c r="H22" i="9" s="1"/>
  <c r="I22" i="9" s="1"/>
  <c r="J22" i="9" s="1"/>
  <c r="K22" i="9" s="1"/>
  <c r="C26" i="9"/>
  <c r="F26" i="9" s="1"/>
  <c r="H26" i="9" s="1"/>
  <c r="I26" i="9" s="1"/>
  <c r="J26" i="9" s="1"/>
  <c r="K26" i="9" s="1"/>
  <c r="C30" i="9"/>
  <c r="F30" i="9" s="1"/>
  <c r="H30" i="9" s="1"/>
  <c r="I30" i="9" s="1"/>
  <c r="J30" i="9" s="1"/>
  <c r="K30" i="9" s="1"/>
  <c r="C33" i="9"/>
  <c r="F33" i="9" s="1"/>
  <c r="C37" i="9"/>
  <c r="F37" i="9" s="1"/>
  <c r="C39" i="9"/>
  <c r="F39" i="9" s="1"/>
  <c r="C44" i="9"/>
  <c r="F44" i="9" s="1"/>
  <c r="C49" i="9"/>
  <c r="F49" i="9" s="1"/>
  <c r="C61" i="9"/>
  <c r="F61" i="9" s="1"/>
  <c r="C63" i="9"/>
  <c r="F63" i="9" s="1"/>
  <c r="C64" i="9"/>
  <c r="F64" i="9" s="1"/>
  <c r="C77" i="9"/>
  <c r="F77" i="9" s="1"/>
  <c r="C79" i="9"/>
  <c r="F79" i="9" s="1"/>
  <c r="C80" i="9"/>
  <c r="F80" i="9" s="1"/>
  <c r="C93" i="9"/>
  <c r="F93" i="9" s="1"/>
  <c r="C95" i="9"/>
  <c r="F95" i="9" s="1"/>
  <c r="C96" i="9"/>
  <c r="F96" i="9" s="1"/>
  <c r="C109" i="9"/>
  <c r="F109" i="9" s="1"/>
  <c r="C111" i="9"/>
  <c r="F111" i="9" s="1"/>
  <c r="C112" i="9"/>
  <c r="F112" i="9" s="1"/>
  <c r="C120" i="9"/>
  <c r="F120" i="9" s="1"/>
  <c r="C139" i="9"/>
  <c r="F139" i="9" s="1"/>
  <c r="C152" i="9"/>
  <c r="F152" i="9" s="1"/>
  <c r="C57" i="9"/>
  <c r="F57" i="9" s="1"/>
  <c r="C59" i="9"/>
  <c r="F59" i="9" s="1"/>
  <c r="C60" i="9"/>
  <c r="F60" i="9" s="1"/>
  <c r="C73" i="9"/>
  <c r="F73" i="9" s="1"/>
  <c r="C75" i="9"/>
  <c r="F75" i="9" s="1"/>
  <c r="C76" i="9"/>
  <c r="F76" i="9" s="1"/>
  <c r="C89" i="9"/>
  <c r="F89" i="9" s="1"/>
  <c r="C91" i="9"/>
  <c r="F91" i="9" s="1"/>
  <c r="C92" i="9"/>
  <c r="F92" i="9" s="1"/>
  <c r="C105" i="9"/>
  <c r="F105" i="9" s="1"/>
  <c r="C107" i="9"/>
  <c r="F107" i="9" s="1"/>
  <c r="C108" i="9"/>
  <c r="F108" i="9" s="1"/>
  <c r="C123" i="9"/>
  <c r="F123" i="9" s="1"/>
  <c r="C136" i="9"/>
  <c r="F136" i="9" s="1"/>
  <c r="C138" i="9"/>
  <c r="F138" i="9" s="1"/>
  <c r="C132" i="9"/>
  <c r="F132" i="9" s="1"/>
  <c r="C134" i="9"/>
  <c r="F134" i="9" s="1"/>
  <c r="C148" i="9"/>
  <c r="F148" i="9" s="1"/>
  <c r="C150" i="9"/>
  <c r="F150" i="9" s="1"/>
  <c r="C186" i="9"/>
  <c r="F186" i="9" s="1"/>
  <c r="C128" i="9"/>
  <c r="F128" i="9" s="1"/>
  <c r="C130" i="9"/>
  <c r="F130" i="9" s="1"/>
  <c r="C144" i="9"/>
  <c r="F144" i="9" s="1"/>
  <c r="C146" i="9"/>
  <c r="F146" i="9" s="1"/>
  <c r="C170" i="9"/>
  <c r="F170" i="9" s="1"/>
  <c r="C172" i="9"/>
  <c r="F172" i="9" s="1"/>
  <c r="C122" i="9"/>
  <c r="F122" i="9" s="1"/>
  <c r="C124" i="9"/>
  <c r="F124" i="9" s="1"/>
  <c r="C126" i="9"/>
  <c r="F126" i="9" s="1"/>
  <c r="C140" i="9"/>
  <c r="F140" i="9" s="1"/>
  <c r="C142" i="9"/>
  <c r="F142" i="9" s="1"/>
  <c r="C154" i="9"/>
  <c r="F154" i="9" s="1"/>
  <c r="C156" i="9"/>
  <c r="F156" i="9" s="1"/>
  <c r="C187" i="9"/>
  <c r="F187" i="9" s="1"/>
  <c r="C166" i="9"/>
  <c r="F166" i="9" s="1"/>
  <c r="C168" i="9"/>
  <c r="F168" i="9" s="1"/>
  <c r="C182" i="9"/>
  <c r="F182" i="9" s="1"/>
  <c r="C183" i="9"/>
  <c r="F183" i="9" s="1"/>
  <c r="C184" i="9"/>
  <c r="F184" i="9" s="1"/>
  <c r="C198" i="9"/>
  <c r="F198" i="9" s="1"/>
  <c r="C199" i="9"/>
  <c r="F199" i="9" s="1"/>
  <c r="C162" i="9"/>
  <c r="F162" i="9" s="1"/>
  <c r="C163" i="9"/>
  <c r="F163" i="9" s="1"/>
  <c r="C164" i="9"/>
  <c r="F164" i="9" s="1"/>
  <c r="C178" i="9"/>
  <c r="F178" i="9" s="1"/>
  <c r="C179" i="9"/>
  <c r="F179" i="9" s="1"/>
  <c r="C180" i="9"/>
  <c r="F180" i="9" s="1"/>
  <c r="C194" i="9"/>
  <c r="F194" i="9" s="1"/>
  <c r="C195" i="9"/>
  <c r="F195" i="9" s="1"/>
  <c r="C196" i="9"/>
  <c r="F196" i="9" s="1"/>
  <c r="C158" i="9"/>
  <c r="F158" i="9" s="1"/>
  <c r="C160" i="9"/>
  <c r="F160" i="9" s="1"/>
  <c r="C174" i="9"/>
  <c r="F174" i="9" s="1"/>
  <c r="C175" i="9"/>
  <c r="F175" i="9" s="1"/>
  <c r="C176" i="9"/>
  <c r="F176" i="9" s="1"/>
  <c r="C190" i="9"/>
  <c r="F190" i="9" s="1"/>
  <c r="C191" i="9"/>
  <c r="F191" i="9" s="1"/>
  <c r="B173" i="8"/>
  <c r="E173" i="8" s="1"/>
  <c r="A173" i="8"/>
  <c r="B172" i="8"/>
  <c r="E172" i="8" s="1"/>
  <c r="A172" i="8"/>
  <c r="B171" i="8"/>
  <c r="E171" i="8" s="1"/>
  <c r="A171" i="8"/>
  <c r="B170" i="8"/>
  <c r="E170" i="8" s="1"/>
  <c r="A170" i="8"/>
  <c r="B169" i="8"/>
  <c r="E169" i="8" s="1"/>
  <c r="A169" i="8"/>
  <c r="B168" i="8"/>
  <c r="E168" i="8" s="1"/>
  <c r="A168" i="8"/>
  <c r="B167" i="8"/>
  <c r="E167" i="8" s="1"/>
  <c r="A167" i="8"/>
  <c r="B166" i="8"/>
  <c r="E166" i="8" s="1"/>
  <c r="A166" i="8"/>
  <c r="B165" i="8"/>
  <c r="E165" i="8" s="1"/>
  <c r="A165" i="8"/>
  <c r="B164" i="8"/>
  <c r="E164" i="8" s="1"/>
  <c r="A164" i="8"/>
  <c r="B163" i="8"/>
  <c r="E163" i="8" s="1"/>
  <c r="A163" i="8"/>
  <c r="B162" i="8"/>
  <c r="E162" i="8" s="1"/>
  <c r="A162" i="8"/>
  <c r="B161" i="8"/>
  <c r="E161" i="8" s="1"/>
  <c r="A161" i="8"/>
  <c r="B160" i="8"/>
  <c r="E160" i="8" s="1"/>
  <c r="A160" i="8"/>
  <c r="B159" i="8"/>
  <c r="E159" i="8" s="1"/>
  <c r="A159" i="8"/>
  <c r="B158" i="8"/>
  <c r="E158" i="8" s="1"/>
  <c r="A158" i="8"/>
  <c r="B157" i="8"/>
  <c r="E157" i="8" s="1"/>
  <c r="A157" i="8"/>
  <c r="B156" i="8"/>
  <c r="E156" i="8" s="1"/>
  <c r="A156" i="8"/>
  <c r="B155" i="8"/>
  <c r="E155" i="8" s="1"/>
  <c r="A155" i="8"/>
  <c r="B154" i="8"/>
  <c r="E154" i="8" s="1"/>
  <c r="A154" i="8"/>
  <c r="B153" i="8"/>
  <c r="E153" i="8" s="1"/>
  <c r="A153" i="8"/>
  <c r="B152" i="8"/>
  <c r="E152" i="8" s="1"/>
  <c r="A152" i="8"/>
  <c r="B151" i="8"/>
  <c r="E151" i="8" s="1"/>
  <c r="A151" i="8"/>
  <c r="B150" i="8"/>
  <c r="E150" i="8" s="1"/>
  <c r="A150" i="8"/>
  <c r="B149" i="8"/>
  <c r="E149" i="8" s="1"/>
  <c r="A149" i="8"/>
  <c r="B148" i="8"/>
  <c r="E148" i="8" s="1"/>
  <c r="A148" i="8"/>
  <c r="B147" i="8"/>
  <c r="E147" i="8" s="1"/>
  <c r="A147" i="8"/>
  <c r="B146" i="8"/>
  <c r="E146" i="8" s="1"/>
  <c r="A146" i="8"/>
  <c r="B145" i="8"/>
  <c r="E145" i="8" s="1"/>
  <c r="A145" i="8"/>
  <c r="B144" i="8"/>
  <c r="E144" i="8" s="1"/>
  <c r="A144" i="8"/>
  <c r="B143" i="8"/>
  <c r="E143" i="8" s="1"/>
  <c r="A143" i="8"/>
  <c r="B142" i="8"/>
  <c r="E142" i="8" s="1"/>
  <c r="A142" i="8"/>
  <c r="B141" i="8"/>
  <c r="E141" i="8" s="1"/>
  <c r="A141" i="8"/>
  <c r="B140" i="8"/>
  <c r="E140" i="8" s="1"/>
  <c r="A140" i="8"/>
  <c r="B139" i="8"/>
  <c r="E139" i="8" s="1"/>
  <c r="A139" i="8"/>
  <c r="B138" i="8"/>
  <c r="E138" i="8" s="1"/>
  <c r="A138" i="8"/>
  <c r="B137" i="8"/>
  <c r="E137" i="8" s="1"/>
  <c r="A137" i="8"/>
  <c r="B136" i="8"/>
  <c r="E136" i="8" s="1"/>
  <c r="A136" i="8"/>
  <c r="B135" i="8"/>
  <c r="E135" i="8" s="1"/>
  <c r="A135" i="8"/>
  <c r="B134" i="8"/>
  <c r="E134" i="8" s="1"/>
  <c r="A134" i="8"/>
  <c r="B133" i="8"/>
  <c r="E133" i="8" s="1"/>
  <c r="A133" i="8"/>
  <c r="B132" i="8"/>
  <c r="E132" i="8" s="1"/>
  <c r="A132" i="8"/>
  <c r="B131" i="8"/>
  <c r="E131" i="8" s="1"/>
  <c r="A131" i="8"/>
  <c r="B130" i="8"/>
  <c r="E130" i="8" s="1"/>
  <c r="A130" i="8"/>
  <c r="B129" i="8"/>
  <c r="E129" i="8" s="1"/>
  <c r="A129" i="8"/>
  <c r="B128" i="8"/>
  <c r="E128" i="8" s="1"/>
  <c r="A128" i="8"/>
  <c r="B127" i="8"/>
  <c r="E127" i="8" s="1"/>
  <c r="A127" i="8"/>
  <c r="B126" i="8"/>
  <c r="E126" i="8" s="1"/>
  <c r="A126" i="8"/>
  <c r="B125" i="8"/>
  <c r="E125" i="8" s="1"/>
  <c r="A125" i="8"/>
  <c r="B124" i="8"/>
  <c r="E124" i="8" s="1"/>
  <c r="A124" i="8"/>
  <c r="B123" i="8"/>
  <c r="E123" i="8" s="1"/>
  <c r="A123" i="8"/>
  <c r="B122" i="8"/>
  <c r="E122" i="8" s="1"/>
  <c r="A122" i="8"/>
  <c r="B121" i="8"/>
  <c r="E121" i="8" s="1"/>
  <c r="A121" i="8"/>
  <c r="B120" i="8"/>
  <c r="E120" i="8" s="1"/>
  <c r="A120" i="8"/>
  <c r="B119" i="8"/>
  <c r="E119" i="8" s="1"/>
  <c r="A119" i="8"/>
  <c r="B118" i="8"/>
  <c r="E118" i="8" s="1"/>
  <c r="A118" i="8"/>
  <c r="B117" i="8"/>
  <c r="E117" i="8" s="1"/>
  <c r="A117" i="8"/>
  <c r="B116" i="8"/>
  <c r="E116" i="8" s="1"/>
  <c r="A116" i="8"/>
  <c r="B115" i="8"/>
  <c r="E115" i="8" s="1"/>
  <c r="A115" i="8"/>
  <c r="B114" i="8"/>
  <c r="E114" i="8" s="1"/>
  <c r="A114" i="8"/>
  <c r="B113" i="8"/>
  <c r="E113" i="8" s="1"/>
  <c r="A113" i="8"/>
  <c r="B112" i="8"/>
  <c r="E112" i="8" s="1"/>
  <c r="A112" i="8"/>
  <c r="B111" i="8"/>
  <c r="E111" i="8" s="1"/>
  <c r="A111" i="8"/>
  <c r="B110" i="8"/>
  <c r="E110" i="8" s="1"/>
  <c r="A110" i="8"/>
  <c r="B109" i="8"/>
  <c r="E109" i="8" s="1"/>
  <c r="A109" i="8"/>
  <c r="B108" i="8"/>
  <c r="E108" i="8" s="1"/>
  <c r="A108" i="8"/>
  <c r="B107" i="8"/>
  <c r="E107" i="8" s="1"/>
  <c r="A107" i="8"/>
  <c r="B106" i="8"/>
  <c r="E106" i="8" s="1"/>
  <c r="A106" i="8"/>
  <c r="B105" i="8"/>
  <c r="E105" i="8" s="1"/>
  <c r="A105" i="8"/>
  <c r="B104" i="8"/>
  <c r="E104" i="8" s="1"/>
  <c r="A104" i="8"/>
  <c r="B103" i="8"/>
  <c r="E103" i="8" s="1"/>
  <c r="A103" i="8"/>
  <c r="B102" i="8"/>
  <c r="E102" i="8" s="1"/>
  <c r="A102" i="8"/>
  <c r="B101" i="8"/>
  <c r="E101" i="8" s="1"/>
  <c r="A101" i="8"/>
  <c r="B100" i="8"/>
  <c r="E100" i="8" s="1"/>
  <c r="A100" i="8"/>
  <c r="B99" i="8"/>
  <c r="E99" i="8" s="1"/>
  <c r="A99" i="8"/>
  <c r="B98" i="8"/>
  <c r="E98" i="8" s="1"/>
  <c r="A98" i="8"/>
  <c r="B97" i="8"/>
  <c r="E97" i="8" s="1"/>
  <c r="A97" i="8"/>
  <c r="B96" i="8"/>
  <c r="E96" i="8" s="1"/>
  <c r="A96" i="8"/>
  <c r="B95" i="8"/>
  <c r="E95" i="8" s="1"/>
  <c r="A95" i="8"/>
  <c r="B94" i="8"/>
  <c r="E94" i="8" s="1"/>
  <c r="A94" i="8"/>
  <c r="B93" i="8"/>
  <c r="E93" i="8" s="1"/>
  <c r="A93" i="8"/>
  <c r="B92" i="8"/>
  <c r="E92" i="8" s="1"/>
  <c r="A92" i="8"/>
  <c r="B91" i="8"/>
  <c r="E91" i="8" s="1"/>
  <c r="A91" i="8"/>
  <c r="B90" i="8"/>
  <c r="E90" i="8" s="1"/>
  <c r="A90" i="8"/>
  <c r="B89" i="8"/>
  <c r="E89" i="8" s="1"/>
  <c r="A89" i="8"/>
  <c r="B88" i="8"/>
  <c r="E88" i="8" s="1"/>
  <c r="A88" i="8"/>
  <c r="B87" i="8"/>
  <c r="E87" i="8" s="1"/>
  <c r="A87" i="8"/>
  <c r="B86" i="8"/>
  <c r="E86" i="8" s="1"/>
  <c r="A86" i="8"/>
  <c r="B85" i="8"/>
  <c r="E85" i="8" s="1"/>
  <c r="A85" i="8"/>
  <c r="B84" i="8"/>
  <c r="E84" i="8" s="1"/>
  <c r="A84" i="8"/>
  <c r="B83" i="8"/>
  <c r="E83" i="8" s="1"/>
  <c r="A83" i="8"/>
  <c r="B82" i="8"/>
  <c r="E82" i="8" s="1"/>
  <c r="A82" i="8"/>
  <c r="B81" i="8"/>
  <c r="E81" i="8" s="1"/>
  <c r="A81" i="8"/>
  <c r="B80" i="8"/>
  <c r="E80" i="8" s="1"/>
  <c r="A80" i="8"/>
  <c r="B79" i="8"/>
  <c r="E79" i="8" s="1"/>
  <c r="A79" i="8"/>
  <c r="B78" i="8"/>
  <c r="E78" i="8" s="1"/>
  <c r="A78" i="8"/>
  <c r="B77" i="8"/>
  <c r="E77" i="8" s="1"/>
  <c r="A77" i="8"/>
  <c r="B76" i="8"/>
  <c r="E76" i="8" s="1"/>
  <c r="A76" i="8"/>
  <c r="B75" i="8"/>
  <c r="E75" i="8" s="1"/>
  <c r="A75" i="8"/>
  <c r="B74" i="8"/>
  <c r="E74" i="8" s="1"/>
  <c r="A74" i="8"/>
  <c r="B73" i="8"/>
  <c r="E73" i="8" s="1"/>
  <c r="A73" i="8"/>
  <c r="B72" i="8"/>
  <c r="E72" i="8" s="1"/>
  <c r="A72" i="8"/>
  <c r="B71" i="8"/>
  <c r="E71" i="8" s="1"/>
  <c r="A71" i="8"/>
  <c r="B70" i="8"/>
  <c r="E70" i="8" s="1"/>
  <c r="A70" i="8"/>
  <c r="B69" i="8"/>
  <c r="E69" i="8" s="1"/>
  <c r="A69" i="8"/>
  <c r="B68" i="8"/>
  <c r="E68" i="8" s="1"/>
  <c r="A68" i="8"/>
  <c r="B67" i="8"/>
  <c r="E67" i="8" s="1"/>
  <c r="A67" i="8"/>
  <c r="B66" i="8"/>
  <c r="E66" i="8" s="1"/>
  <c r="A66" i="8"/>
  <c r="B65" i="8"/>
  <c r="E65" i="8" s="1"/>
  <c r="A65" i="8"/>
  <c r="B64" i="8"/>
  <c r="E64" i="8" s="1"/>
  <c r="A64" i="8"/>
  <c r="B63" i="8"/>
  <c r="E63" i="8" s="1"/>
  <c r="A63" i="8"/>
  <c r="B62" i="8"/>
  <c r="E62" i="8" s="1"/>
  <c r="A62" i="8"/>
  <c r="B61" i="8"/>
  <c r="E61" i="8" s="1"/>
  <c r="A61" i="8"/>
  <c r="B60" i="8"/>
  <c r="E60" i="8" s="1"/>
  <c r="A60" i="8"/>
  <c r="B59" i="8"/>
  <c r="E59" i="8" s="1"/>
  <c r="A59" i="8"/>
  <c r="B58" i="8"/>
  <c r="E58" i="8" s="1"/>
  <c r="A58" i="8"/>
  <c r="B57" i="8"/>
  <c r="E57" i="8" s="1"/>
  <c r="A57" i="8"/>
  <c r="B56" i="8"/>
  <c r="E56" i="8" s="1"/>
  <c r="A56" i="8"/>
  <c r="B55" i="8"/>
  <c r="E55" i="8" s="1"/>
  <c r="A55" i="8"/>
  <c r="B54" i="8"/>
  <c r="E54" i="8" s="1"/>
  <c r="A54" i="8"/>
  <c r="B53" i="8"/>
  <c r="E53" i="8" s="1"/>
  <c r="A53" i="8"/>
  <c r="B52" i="8"/>
  <c r="E52" i="8" s="1"/>
  <c r="A52" i="8"/>
  <c r="B51" i="8"/>
  <c r="E51" i="8" s="1"/>
  <c r="A51" i="8"/>
  <c r="B50" i="8"/>
  <c r="E50" i="8" s="1"/>
  <c r="A50" i="8"/>
  <c r="B49" i="8"/>
  <c r="E49" i="8" s="1"/>
  <c r="A49" i="8"/>
  <c r="B48" i="8"/>
  <c r="E48" i="8" s="1"/>
  <c r="A48" i="8"/>
  <c r="B47" i="8"/>
  <c r="E47" i="8" s="1"/>
  <c r="A47" i="8"/>
  <c r="B46" i="8"/>
  <c r="E46" i="8" s="1"/>
  <c r="A46" i="8"/>
  <c r="B45" i="8"/>
  <c r="E45" i="8" s="1"/>
  <c r="A45" i="8"/>
  <c r="B44" i="8"/>
  <c r="E44" i="8" s="1"/>
  <c r="A44" i="8"/>
  <c r="B43" i="8"/>
  <c r="E43" i="8" s="1"/>
  <c r="A43" i="8"/>
  <c r="B42" i="8"/>
  <c r="E42" i="8" s="1"/>
  <c r="A42" i="8"/>
  <c r="B41" i="8"/>
  <c r="E41" i="8" s="1"/>
  <c r="A41" i="8"/>
  <c r="B40" i="8"/>
  <c r="E40" i="8" s="1"/>
  <c r="A40" i="8"/>
  <c r="B39" i="8"/>
  <c r="E39" i="8" s="1"/>
  <c r="A39" i="8"/>
  <c r="B38" i="8"/>
  <c r="E38" i="8" s="1"/>
  <c r="A38" i="8"/>
  <c r="B37" i="8"/>
  <c r="E37" i="8" s="1"/>
  <c r="A37" i="8"/>
  <c r="B36" i="8"/>
  <c r="E36" i="8" s="1"/>
  <c r="A36" i="8"/>
  <c r="B35" i="8"/>
  <c r="E35" i="8" s="1"/>
  <c r="A35" i="8"/>
  <c r="B34" i="8"/>
  <c r="E34" i="8" s="1"/>
  <c r="A34" i="8"/>
  <c r="B33" i="8"/>
  <c r="E33" i="8" s="1"/>
  <c r="A33" i="8"/>
  <c r="B32" i="8"/>
  <c r="E32" i="8" s="1"/>
  <c r="A32" i="8"/>
  <c r="B31" i="8"/>
  <c r="E31" i="8" s="1"/>
  <c r="A31" i="8"/>
  <c r="B30" i="8"/>
  <c r="E30" i="8" s="1"/>
  <c r="A30" i="8"/>
  <c r="B29" i="8"/>
  <c r="E29" i="8" s="1"/>
  <c r="A29" i="8"/>
  <c r="B28" i="8"/>
  <c r="E28" i="8" s="1"/>
  <c r="A28" i="8"/>
  <c r="B27" i="8"/>
  <c r="E27" i="8" s="1"/>
  <c r="A27" i="8"/>
  <c r="B26" i="8"/>
  <c r="E26" i="8" s="1"/>
  <c r="A26" i="8"/>
  <c r="B25" i="8"/>
  <c r="E25" i="8" s="1"/>
  <c r="A25" i="8"/>
  <c r="B24" i="8"/>
  <c r="E24" i="8" s="1"/>
  <c r="A24" i="8"/>
  <c r="B23" i="8"/>
  <c r="E23" i="8" s="1"/>
  <c r="A23" i="8"/>
  <c r="B22" i="8"/>
  <c r="E22" i="8" s="1"/>
  <c r="A22" i="8"/>
  <c r="B21" i="8"/>
  <c r="E21" i="8" s="1"/>
  <c r="A21" i="8"/>
  <c r="B20" i="8"/>
  <c r="E20" i="8" s="1"/>
  <c r="A20" i="8"/>
  <c r="B19" i="8"/>
  <c r="E19" i="8" s="1"/>
  <c r="A19" i="8"/>
  <c r="B18" i="8"/>
  <c r="E18" i="8" s="1"/>
  <c r="A18" i="8"/>
  <c r="B17" i="8"/>
  <c r="E17" i="8" s="1"/>
  <c r="A17" i="8"/>
  <c r="B16" i="8"/>
  <c r="E16" i="8" s="1"/>
  <c r="A16" i="8"/>
  <c r="B15" i="8"/>
  <c r="E15" i="8" s="1"/>
  <c r="A15" i="8"/>
  <c r="B14" i="8"/>
  <c r="E14" i="8" s="1"/>
  <c r="A14" i="8"/>
  <c r="B13" i="8"/>
  <c r="E13" i="8" s="1"/>
  <c r="A13" i="8"/>
  <c r="B12" i="8"/>
  <c r="E12" i="8" s="1"/>
  <c r="A12" i="8"/>
  <c r="B11" i="8"/>
  <c r="E11" i="8" s="1"/>
  <c r="A11" i="8"/>
  <c r="B10" i="8"/>
  <c r="E10" i="8" s="1"/>
  <c r="A10" i="8"/>
  <c r="B9" i="8"/>
  <c r="E9" i="8" s="1"/>
  <c r="A9" i="8"/>
  <c r="B8" i="8"/>
  <c r="E8" i="8" s="1"/>
  <c r="A8" i="8"/>
  <c r="B7" i="8"/>
  <c r="E7" i="8" s="1"/>
  <c r="A7" i="8"/>
  <c r="B6" i="8"/>
  <c r="E6" i="8" s="1"/>
  <c r="A6" i="8"/>
  <c r="B5" i="8"/>
  <c r="E5" i="8" s="1"/>
  <c r="A5" i="8"/>
  <c r="B4" i="8"/>
  <c r="E4" i="8" s="1"/>
  <c r="A4" i="8"/>
  <c r="B3" i="8"/>
  <c r="E3" i="8" s="1"/>
  <c r="A3" i="8"/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M11" i="2"/>
  <c r="B3" i="6"/>
  <c r="F3" i="6" s="1"/>
  <c r="B4" i="6"/>
  <c r="F4" i="6" s="1"/>
  <c r="B5" i="6"/>
  <c r="F5" i="6" s="1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F12" i="6" s="1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F36" i="6" s="1"/>
  <c r="B37" i="6"/>
  <c r="F37" i="6" s="1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F44" i="6" s="1"/>
  <c r="B45" i="6"/>
  <c r="F45" i="6" s="1"/>
  <c r="B46" i="6"/>
  <c r="F46" i="6" s="1"/>
  <c r="B47" i="6"/>
  <c r="F47" i="6" s="1"/>
  <c r="B48" i="6"/>
  <c r="F48" i="6" s="1"/>
  <c r="B49" i="6"/>
  <c r="F49" i="6" s="1"/>
  <c r="B50" i="6"/>
  <c r="F50" i="6" s="1"/>
  <c r="B51" i="6"/>
  <c r="F51" i="6" s="1"/>
  <c r="B52" i="6"/>
  <c r="F52" i="6" s="1"/>
  <c r="B53" i="6"/>
  <c r="F53" i="6" s="1"/>
  <c r="B54" i="6"/>
  <c r="F54" i="6" s="1"/>
  <c r="B55" i="6"/>
  <c r="F55" i="6" s="1"/>
  <c r="B56" i="6"/>
  <c r="F56" i="6" s="1"/>
  <c r="B57" i="6"/>
  <c r="F57" i="6" s="1"/>
  <c r="B58" i="6"/>
  <c r="F58" i="6" s="1"/>
  <c r="B59" i="6"/>
  <c r="F59" i="6" s="1"/>
  <c r="B60" i="6"/>
  <c r="F60" i="6" s="1"/>
  <c r="B61" i="6"/>
  <c r="F61" i="6" s="1"/>
  <c r="B62" i="6"/>
  <c r="F62" i="6" s="1"/>
  <c r="B63" i="6"/>
  <c r="F63" i="6" s="1"/>
  <c r="B64" i="6"/>
  <c r="F64" i="6" s="1"/>
  <c r="B65" i="6"/>
  <c r="F65" i="6" s="1"/>
  <c r="B66" i="6"/>
  <c r="F66" i="6" s="1"/>
  <c r="B67" i="6"/>
  <c r="F67" i="6" s="1"/>
  <c r="B68" i="6"/>
  <c r="F68" i="6" s="1"/>
  <c r="B69" i="6"/>
  <c r="F69" i="6" s="1"/>
  <c r="B70" i="6"/>
  <c r="F70" i="6" s="1"/>
  <c r="B71" i="6"/>
  <c r="F71" i="6" s="1"/>
  <c r="B72" i="6"/>
  <c r="F72" i="6" s="1"/>
  <c r="B73" i="6"/>
  <c r="F73" i="6" s="1"/>
  <c r="B74" i="6"/>
  <c r="F74" i="6" s="1"/>
  <c r="B75" i="6"/>
  <c r="F75" i="6" s="1"/>
  <c r="B76" i="6"/>
  <c r="F76" i="6" s="1"/>
  <c r="B77" i="6"/>
  <c r="F77" i="6" s="1"/>
  <c r="B78" i="6"/>
  <c r="F78" i="6" s="1"/>
  <c r="B79" i="6"/>
  <c r="F79" i="6" s="1"/>
  <c r="B80" i="6"/>
  <c r="F80" i="6" s="1"/>
  <c r="B81" i="6"/>
  <c r="F81" i="6" s="1"/>
  <c r="B82" i="6"/>
  <c r="F82" i="6" s="1"/>
  <c r="B83" i="6"/>
  <c r="F83" i="6" s="1"/>
  <c r="B84" i="6"/>
  <c r="F84" i="6" s="1"/>
  <c r="B85" i="6"/>
  <c r="F85" i="6" s="1"/>
  <c r="B86" i="6"/>
  <c r="F86" i="6" s="1"/>
  <c r="B87" i="6"/>
  <c r="F87" i="6" s="1"/>
  <c r="B88" i="6"/>
  <c r="F88" i="6" s="1"/>
  <c r="B89" i="6"/>
  <c r="F89" i="6" s="1"/>
  <c r="B90" i="6"/>
  <c r="F90" i="6" s="1"/>
  <c r="B91" i="6"/>
  <c r="F91" i="6" s="1"/>
  <c r="B92" i="6"/>
  <c r="F92" i="6" s="1"/>
  <c r="B93" i="6"/>
  <c r="F93" i="6" s="1"/>
  <c r="B94" i="6"/>
  <c r="F94" i="6" s="1"/>
  <c r="B95" i="6"/>
  <c r="F95" i="6" s="1"/>
  <c r="B96" i="6"/>
  <c r="F96" i="6" s="1"/>
  <c r="B97" i="6"/>
  <c r="F97" i="6" s="1"/>
  <c r="B98" i="6"/>
  <c r="F98" i="6" s="1"/>
  <c r="B99" i="6"/>
  <c r="F99" i="6" s="1"/>
  <c r="B100" i="6"/>
  <c r="F100" i="6" s="1"/>
  <c r="B101" i="6"/>
  <c r="F101" i="6" s="1"/>
  <c r="B102" i="6"/>
  <c r="F102" i="6" s="1"/>
  <c r="B103" i="6"/>
  <c r="F103" i="6" s="1"/>
  <c r="B104" i="6"/>
  <c r="F104" i="6" s="1"/>
  <c r="B105" i="6"/>
  <c r="F105" i="6" s="1"/>
  <c r="B106" i="6"/>
  <c r="F106" i="6" s="1"/>
  <c r="B107" i="6"/>
  <c r="F107" i="6" s="1"/>
  <c r="B108" i="6"/>
  <c r="F108" i="6" s="1"/>
  <c r="B109" i="6"/>
  <c r="F109" i="6" s="1"/>
  <c r="B110" i="6"/>
  <c r="F110" i="6" s="1"/>
  <c r="B111" i="6"/>
  <c r="F111" i="6" s="1"/>
  <c r="B112" i="6"/>
  <c r="F112" i="6" s="1"/>
  <c r="B113" i="6"/>
  <c r="F113" i="6" s="1"/>
  <c r="B114" i="6"/>
  <c r="F114" i="6" s="1"/>
  <c r="B115" i="6"/>
  <c r="F115" i="6" s="1"/>
  <c r="B116" i="6"/>
  <c r="F116" i="6" s="1"/>
  <c r="B117" i="6"/>
  <c r="F117" i="6" s="1"/>
  <c r="B118" i="6"/>
  <c r="F118" i="6" s="1"/>
  <c r="B119" i="6"/>
  <c r="F119" i="6" s="1"/>
  <c r="B120" i="6"/>
  <c r="F120" i="6" s="1"/>
  <c r="B121" i="6"/>
  <c r="F121" i="6" s="1"/>
  <c r="B122" i="6"/>
  <c r="F122" i="6" s="1"/>
  <c r="B123" i="6"/>
  <c r="F123" i="6" s="1"/>
  <c r="B124" i="6"/>
  <c r="F124" i="6" s="1"/>
  <c r="B125" i="6"/>
  <c r="F125" i="6" s="1"/>
  <c r="B126" i="6"/>
  <c r="F126" i="6" s="1"/>
  <c r="B127" i="6"/>
  <c r="F127" i="6" s="1"/>
  <c r="B128" i="6"/>
  <c r="F128" i="6" s="1"/>
  <c r="B129" i="6"/>
  <c r="F129" i="6" s="1"/>
  <c r="B130" i="6"/>
  <c r="F130" i="6" s="1"/>
  <c r="B131" i="6"/>
  <c r="F131" i="6" s="1"/>
  <c r="B132" i="6"/>
  <c r="F132" i="6" s="1"/>
  <c r="B133" i="6"/>
  <c r="F133" i="6" s="1"/>
  <c r="B134" i="6"/>
  <c r="F134" i="6" s="1"/>
  <c r="B135" i="6"/>
  <c r="F135" i="6" s="1"/>
  <c r="B136" i="6"/>
  <c r="F136" i="6" s="1"/>
  <c r="B137" i="6"/>
  <c r="F137" i="6" s="1"/>
  <c r="B138" i="6"/>
  <c r="F138" i="6" s="1"/>
  <c r="B139" i="6"/>
  <c r="F139" i="6" s="1"/>
  <c r="B140" i="6"/>
  <c r="F140" i="6" s="1"/>
  <c r="B141" i="6"/>
  <c r="F141" i="6" s="1"/>
  <c r="B142" i="6"/>
  <c r="F142" i="6" s="1"/>
  <c r="B143" i="6"/>
  <c r="F143" i="6" s="1"/>
  <c r="B144" i="6"/>
  <c r="F144" i="6" s="1"/>
  <c r="B145" i="6"/>
  <c r="F145" i="6" s="1"/>
  <c r="B146" i="6"/>
  <c r="F146" i="6" s="1"/>
  <c r="B147" i="6"/>
  <c r="F147" i="6" s="1"/>
  <c r="B148" i="6"/>
  <c r="F148" i="6" s="1"/>
  <c r="B149" i="6"/>
  <c r="F149" i="6" s="1"/>
  <c r="B150" i="6"/>
  <c r="F150" i="6" s="1"/>
  <c r="B151" i="6"/>
  <c r="F151" i="6" s="1"/>
  <c r="B152" i="6"/>
  <c r="F152" i="6" s="1"/>
  <c r="B153" i="6"/>
  <c r="F153" i="6" s="1"/>
  <c r="B154" i="6"/>
  <c r="F154" i="6" s="1"/>
  <c r="B155" i="6"/>
  <c r="F155" i="6" s="1"/>
  <c r="B156" i="6"/>
  <c r="F156" i="6" s="1"/>
  <c r="B157" i="6"/>
  <c r="F157" i="6" s="1"/>
  <c r="B158" i="6"/>
  <c r="F158" i="6" s="1"/>
  <c r="B159" i="6"/>
  <c r="F159" i="6" s="1"/>
  <c r="B160" i="6"/>
  <c r="F160" i="6" s="1"/>
  <c r="B161" i="6"/>
  <c r="F161" i="6" s="1"/>
  <c r="B162" i="6"/>
  <c r="F162" i="6" s="1"/>
  <c r="B163" i="6"/>
  <c r="F163" i="6" s="1"/>
  <c r="B164" i="6"/>
  <c r="F164" i="6" s="1"/>
  <c r="B165" i="6"/>
  <c r="F165" i="6" s="1"/>
  <c r="B166" i="6"/>
  <c r="F166" i="6" s="1"/>
  <c r="B167" i="6"/>
  <c r="F167" i="6" s="1"/>
  <c r="B168" i="6"/>
  <c r="F168" i="6" s="1"/>
  <c r="B169" i="6"/>
  <c r="F169" i="6" s="1"/>
  <c r="B170" i="6"/>
  <c r="F170" i="6" s="1"/>
  <c r="B171" i="6"/>
  <c r="F171" i="6" s="1"/>
  <c r="B172" i="6"/>
  <c r="F172" i="6" s="1"/>
  <c r="B2" i="6"/>
  <c r="F2" i="6" s="1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E2" i="6"/>
  <c r="G2" i="6"/>
  <c r="H2" i="6"/>
  <c r="I2" i="6"/>
  <c r="C3" i="6"/>
  <c r="D3" i="6"/>
  <c r="E3" i="6"/>
  <c r="G3" i="6"/>
  <c r="H3" i="6"/>
  <c r="I3" i="6"/>
  <c r="C4" i="6"/>
  <c r="D4" i="6"/>
  <c r="E4" i="6"/>
  <c r="G4" i="6"/>
  <c r="H4" i="6"/>
  <c r="I4" i="6"/>
  <c r="C5" i="6"/>
  <c r="D5" i="6"/>
  <c r="E5" i="6"/>
  <c r="G5" i="6"/>
  <c r="H5" i="6"/>
  <c r="I5" i="6"/>
  <c r="C6" i="6"/>
  <c r="D6" i="6"/>
  <c r="E6" i="6"/>
  <c r="G6" i="6"/>
  <c r="H6" i="6"/>
  <c r="I6" i="6"/>
  <c r="C7" i="6"/>
  <c r="D7" i="6"/>
  <c r="E7" i="6"/>
  <c r="G7" i="6"/>
  <c r="H7" i="6"/>
  <c r="I7" i="6"/>
  <c r="C8" i="6"/>
  <c r="D8" i="6"/>
  <c r="E8" i="6"/>
  <c r="G8" i="6"/>
  <c r="H8" i="6"/>
  <c r="I8" i="6"/>
  <c r="C9" i="6"/>
  <c r="D9" i="6"/>
  <c r="E9" i="6"/>
  <c r="G9" i="6"/>
  <c r="H9" i="6"/>
  <c r="I9" i="6"/>
  <c r="C10" i="6"/>
  <c r="D10" i="6"/>
  <c r="E10" i="6"/>
  <c r="G10" i="6"/>
  <c r="H10" i="6"/>
  <c r="I10" i="6"/>
  <c r="C11" i="6"/>
  <c r="D11" i="6"/>
  <c r="E11" i="6"/>
  <c r="G11" i="6"/>
  <c r="H11" i="6"/>
  <c r="I11" i="6"/>
  <c r="C12" i="6"/>
  <c r="D12" i="6"/>
  <c r="E12" i="6"/>
  <c r="G12" i="6"/>
  <c r="H12" i="6"/>
  <c r="I12" i="6"/>
  <c r="C13" i="6"/>
  <c r="D13" i="6"/>
  <c r="E13" i="6"/>
  <c r="G13" i="6"/>
  <c r="H13" i="6"/>
  <c r="I13" i="6"/>
  <c r="C14" i="6"/>
  <c r="D14" i="6"/>
  <c r="E14" i="6"/>
  <c r="G14" i="6"/>
  <c r="H14" i="6"/>
  <c r="I14" i="6"/>
  <c r="C15" i="6"/>
  <c r="D15" i="6"/>
  <c r="E15" i="6"/>
  <c r="G15" i="6"/>
  <c r="H15" i="6"/>
  <c r="I15" i="6"/>
  <c r="C16" i="6"/>
  <c r="D16" i="6"/>
  <c r="E16" i="6"/>
  <c r="G16" i="6"/>
  <c r="H16" i="6"/>
  <c r="I16" i="6"/>
  <c r="C17" i="6"/>
  <c r="D17" i="6"/>
  <c r="E17" i="6"/>
  <c r="G17" i="6"/>
  <c r="H17" i="6"/>
  <c r="I17" i="6"/>
  <c r="C18" i="6"/>
  <c r="D18" i="6"/>
  <c r="E18" i="6"/>
  <c r="G18" i="6"/>
  <c r="H18" i="6"/>
  <c r="I18" i="6"/>
  <c r="C19" i="6"/>
  <c r="D19" i="6"/>
  <c r="E19" i="6"/>
  <c r="G19" i="6"/>
  <c r="H19" i="6"/>
  <c r="I19" i="6"/>
  <c r="C20" i="6"/>
  <c r="D20" i="6"/>
  <c r="E20" i="6"/>
  <c r="G20" i="6"/>
  <c r="H20" i="6"/>
  <c r="I20" i="6"/>
  <c r="C21" i="6"/>
  <c r="D21" i="6"/>
  <c r="E21" i="6"/>
  <c r="G21" i="6"/>
  <c r="H21" i="6"/>
  <c r="I21" i="6"/>
  <c r="C22" i="6"/>
  <c r="D22" i="6"/>
  <c r="E22" i="6"/>
  <c r="G22" i="6"/>
  <c r="H22" i="6"/>
  <c r="I22" i="6"/>
  <c r="C23" i="6"/>
  <c r="D23" i="6"/>
  <c r="E23" i="6"/>
  <c r="G23" i="6"/>
  <c r="H23" i="6"/>
  <c r="I23" i="6"/>
  <c r="C24" i="6"/>
  <c r="D24" i="6"/>
  <c r="E24" i="6"/>
  <c r="G24" i="6"/>
  <c r="H24" i="6"/>
  <c r="I24" i="6"/>
  <c r="C25" i="6"/>
  <c r="D25" i="6"/>
  <c r="E25" i="6"/>
  <c r="G25" i="6"/>
  <c r="H25" i="6"/>
  <c r="I25" i="6"/>
  <c r="C26" i="6"/>
  <c r="D26" i="6"/>
  <c r="E26" i="6"/>
  <c r="G26" i="6"/>
  <c r="H26" i="6"/>
  <c r="I26" i="6"/>
  <c r="C27" i="6"/>
  <c r="D27" i="6"/>
  <c r="E27" i="6"/>
  <c r="G27" i="6"/>
  <c r="H27" i="6"/>
  <c r="I27" i="6"/>
  <c r="C28" i="6"/>
  <c r="D28" i="6"/>
  <c r="E28" i="6"/>
  <c r="G28" i="6"/>
  <c r="H28" i="6"/>
  <c r="I28" i="6"/>
  <c r="C29" i="6"/>
  <c r="D29" i="6"/>
  <c r="E29" i="6"/>
  <c r="G29" i="6"/>
  <c r="H29" i="6"/>
  <c r="I29" i="6"/>
  <c r="C30" i="6"/>
  <c r="D30" i="6"/>
  <c r="E30" i="6"/>
  <c r="G30" i="6"/>
  <c r="H30" i="6"/>
  <c r="I30" i="6"/>
  <c r="C31" i="6"/>
  <c r="D31" i="6"/>
  <c r="E31" i="6"/>
  <c r="G31" i="6"/>
  <c r="H31" i="6"/>
  <c r="I31" i="6"/>
  <c r="C32" i="6"/>
  <c r="D32" i="6"/>
  <c r="E32" i="6"/>
  <c r="G32" i="6"/>
  <c r="H32" i="6"/>
  <c r="I32" i="6"/>
  <c r="C33" i="6"/>
  <c r="D33" i="6"/>
  <c r="E33" i="6"/>
  <c r="G33" i="6"/>
  <c r="H33" i="6"/>
  <c r="I33" i="6"/>
  <c r="C34" i="6"/>
  <c r="D34" i="6"/>
  <c r="E34" i="6"/>
  <c r="G34" i="6"/>
  <c r="H34" i="6"/>
  <c r="I34" i="6"/>
  <c r="C35" i="6"/>
  <c r="D35" i="6"/>
  <c r="E35" i="6"/>
  <c r="G35" i="6"/>
  <c r="H35" i="6"/>
  <c r="I35" i="6"/>
  <c r="C36" i="6"/>
  <c r="D36" i="6"/>
  <c r="E36" i="6"/>
  <c r="G36" i="6"/>
  <c r="H36" i="6"/>
  <c r="I36" i="6"/>
  <c r="C37" i="6"/>
  <c r="D37" i="6"/>
  <c r="E37" i="6"/>
  <c r="G37" i="6"/>
  <c r="H37" i="6"/>
  <c r="I37" i="6"/>
  <c r="C38" i="6"/>
  <c r="D38" i="6"/>
  <c r="E38" i="6"/>
  <c r="G38" i="6"/>
  <c r="H38" i="6"/>
  <c r="I38" i="6"/>
  <c r="C39" i="6"/>
  <c r="D39" i="6"/>
  <c r="E39" i="6"/>
  <c r="G39" i="6"/>
  <c r="H39" i="6"/>
  <c r="I39" i="6"/>
  <c r="C40" i="6"/>
  <c r="D40" i="6"/>
  <c r="E40" i="6"/>
  <c r="G40" i="6"/>
  <c r="H40" i="6"/>
  <c r="I40" i="6"/>
  <c r="C41" i="6"/>
  <c r="D41" i="6"/>
  <c r="E41" i="6"/>
  <c r="G41" i="6"/>
  <c r="H41" i="6"/>
  <c r="I41" i="6"/>
  <c r="C42" i="6"/>
  <c r="D42" i="6"/>
  <c r="E42" i="6"/>
  <c r="G42" i="6"/>
  <c r="H42" i="6"/>
  <c r="I42" i="6"/>
  <c r="C43" i="6"/>
  <c r="D43" i="6"/>
  <c r="E43" i="6"/>
  <c r="G43" i="6"/>
  <c r="H43" i="6"/>
  <c r="I43" i="6"/>
  <c r="C44" i="6"/>
  <c r="D44" i="6"/>
  <c r="E44" i="6"/>
  <c r="G44" i="6"/>
  <c r="H44" i="6"/>
  <c r="I44" i="6"/>
  <c r="C45" i="6"/>
  <c r="D45" i="6"/>
  <c r="E45" i="6"/>
  <c r="G45" i="6"/>
  <c r="H45" i="6"/>
  <c r="I45" i="6"/>
  <c r="C46" i="6"/>
  <c r="D46" i="6"/>
  <c r="E46" i="6"/>
  <c r="G46" i="6"/>
  <c r="H46" i="6"/>
  <c r="I46" i="6"/>
  <c r="C47" i="6"/>
  <c r="D47" i="6"/>
  <c r="E47" i="6"/>
  <c r="G47" i="6"/>
  <c r="H47" i="6"/>
  <c r="I47" i="6"/>
  <c r="C48" i="6"/>
  <c r="D48" i="6"/>
  <c r="E48" i="6"/>
  <c r="G48" i="6"/>
  <c r="H48" i="6"/>
  <c r="I48" i="6"/>
  <c r="C49" i="6"/>
  <c r="D49" i="6"/>
  <c r="E49" i="6"/>
  <c r="G49" i="6"/>
  <c r="H49" i="6"/>
  <c r="I49" i="6"/>
  <c r="C50" i="6"/>
  <c r="D50" i="6"/>
  <c r="E50" i="6"/>
  <c r="G50" i="6"/>
  <c r="H50" i="6"/>
  <c r="I50" i="6"/>
  <c r="C51" i="6"/>
  <c r="D51" i="6"/>
  <c r="E51" i="6"/>
  <c r="G51" i="6"/>
  <c r="H51" i="6"/>
  <c r="I51" i="6"/>
  <c r="C52" i="6"/>
  <c r="D52" i="6"/>
  <c r="E52" i="6"/>
  <c r="G52" i="6"/>
  <c r="H52" i="6"/>
  <c r="I52" i="6"/>
  <c r="C53" i="6"/>
  <c r="D53" i="6"/>
  <c r="E53" i="6"/>
  <c r="G53" i="6"/>
  <c r="H53" i="6"/>
  <c r="I53" i="6"/>
  <c r="C54" i="6"/>
  <c r="D54" i="6"/>
  <c r="E54" i="6"/>
  <c r="G54" i="6"/>
  <c r="H54" i="6"/>
  <c r="I54" i="6"/>
  <c r="C55" i="6"/>
  <c r="D55" i="6"/>
  <c r="E55" i="6"/>
  <c r="G55" i="6"/>
  <c r="H55" i="6"/>
  <c r="I55" i="6"/>
  <c r="C56" i="6"/>
  <c r="D56" i="6"/>
  <c r="E56" i="6"/>
  <c r="G56" i="6"/>
  <c r="H56" i="6"/>
  <c r="I56" i="6"/>
  <c r="C57" i="6"/>
  <c r="D57" i="6"/>
  <c r="E57" i="6"/>
  <c r="G57" i="6"/>
  <c r="H57" i="6"/>
  <c r="I57" i="6"/>
  <c r="C58" i="6"/>
  <c r="D58" i="6"/>
  <c r="E58" i="6"/>
  <c r="G58" i="6"/>
  <c r="H58" i="6"/>
  <c r="I58" i="6"/>
  <c r="C59" i="6"/>
  <c r="D59" i="6"/>
  <c r="E59" i="6"/>
  <c r="G59" i="6"/>
  <c r="H59" i="6"/>
  <c r="I59" i="6"/>
  <c r="C60" i="6"/>
  <c r="D60" i="6"/>
  <c r="E60" i="6"/>
  <c r="G60" i="6"/>
  <c r="H60" i="6"/>
  <c r="I60" i="6"/>
  <c r="C61" i="6"/>
  <c r="D61" i="6"/>
  <c r="E61" i="6"/>
  <c r="G61" i="6"/>
  <c r="H61" i="6"/>
  <c r="I61" i="6"/>
  <c r="C62" i="6"/>
  <c r="D62" i="6"/>
  <c r="E62" i="6"/>
  <c r="G62" i="6"/>
  <c r="H62" i="6"/>
  <c r="I62" i="6"/>
  <c r="C63" i="6"/>
  <c r="D63" i="6"/>
  <c r="E63" i="6"/>
  <c r="G63" i="6"/>
  <c r="H63" i="6"/>
  <c r="I63" i="6"/>
  <c r="C64" i="6"/>
  <c r="D64" i="6"/>
  <c r="E64" i="6"/>
  <c r="G64" i="6"/>
  <c r="H64" i="6"/>
  <c r="I64" i="6"/>
  <c r="C65" i="6"/>
  <c r="D65" i="6"/>
  <c r="E65" i="6"/>
  <c r="G65" i="6"/>
  <c r="H65" i="6"/>
  <c r="I65" i="6"/>
  <c r="C66" i="6"/>
  <c r="D66" i="6"/>
  <c r="E66" i="6"/>
  <c r="G66" i="6"/>
  <c r="H66" i="6"/>
  <c r="I66" i="6"/>
  <c r="C67" i="6"/>
  <c r="D67" i="6"/>
  <c r="E67" i="6"/>
  <c r="G67" i="6"/>
  <c r="H67" i="6"/>
  <c r="I67" i="6"/>
  <c r="C68" i="6"/>
  <c r="D68" i="6"/>
  <c r="E68" i="6"/>
  <c r="G68" i="6"/>
  <c r="H68" i="6"/>
  <c r="I68" i="6"/>
  <c r="C69" i="6"/>
  <c r="D69" i="6"/>
  <c r="E69" i="6"/>
  <c r="G69" i="6"/>
  <c r="H69" i="6"/>
  <c r="I69" i="6"/>
  <c r="C70" i="6"/>
  <c r="D70" i="6"/>
  <c r="E70" i="6"/>
  <c r="G70" i="6"/>
  <c r="H70" i="6"/>
  <c r="I70" i="6"/>
  <c r="C71" i="6"/>
  <c r="D71" i="6"/>
  <c r="E71" i="6"/>
  <c r="G71" i="6"/>
  <c r="H71" i="6"/>
  <c r="I71" i="6"/>
  <c r="C72" i="6"/>
  <c r="D72" i="6"/>
  <c r="E72" i="6"/>
  <c r="G72" i="6"/>
  <c r="H72" i="6"/>
  <c r="I72" i="6"/>
  <c r="C73" i="6"/>
  <c r="D73" i="6"/>
  <c r="E73" i="6"/>
  <c r="G73" i="6"/>
  <c r="H73" i="6"/>
  <c r="I73" i="6"/>
  <c r="C74" i="6"/>
  <c r="D74" i="6"/>
  <c r="E74" i="6"/>
  <c r="G74" i="6"/>
  <c r="H74" i="6"/>
  <c r="I74" i="6"/>
  <c r="C75" i="6"/>
  <c r="D75" i="6"/>
  <c r="E75" i="6"/>
  <c r="G75" i="6"/>
  <c r="H75" i="6"/>
  <c r="I75" i="6"/>
  <c r="C76" i="6"/>
  <c r="D76" i="6"/>
  <c r="E76" i="6"/>
  <c r="G76" i="6"/>
  <c r="H76" i="6"/>
  <c r="I76" i="6"/>
  <c r="C77" i="6"/>
  <c r="D77" i="6"/>
  <c r="E77" i="6"/>
  <c r="G77" i="6"/>
  <c r="H77" i="6"/>
  <c r="I77" i="6"/>
  <c r="C78" i="6"/>
  <c r="D78" i="6"/>
  <c r="E78" i="6"/>
  <c r="G78" i="6"/>
  <c r="H78" i="6"/>
  <c r="I78" i="6"/>
  <c r="C79" i="6"/>
  <c r="D79" i="6"/>
  <c r="E79" i="6"/>
  <c r="G79" i="6"/>
  <c r="H79" i="6"/>
  <c r="I79" i="6"/>
  <c r="C80" i="6"/>
  <c r="D80" i="6"/>
  <c r="E80" i="6"/>
  <c r="G80" i="6"/>
  <c r="H80" i="6"/>
  <c r="I80" i="6"/>
  <c r="C81" i="6"/>
  <c r="D81" i="6"/>
  <c r="E81" i="6"/>
  <c r="G81" i="6"/>
  <c r="H81" i="6"/>
  <c r="I81" i="6"/>
  <c r="C82" i="6"/>
  <c r="D82" i="6"/>
  <c r="E82" i="6"/>
  <c r="G82" i="6"/>
  <c r="H82" i="6"/>
  <c r="I82" i="6"/>
  <c r="C83" i="6"/>
  <c r="D83" i="6"/>
  <c r="E83" i="6"/>
  <c r="G83" i="6"/>
  <c r="H83" i="6"/>
  <c r="I83" i="6"/>
  <c r="C84" i="6"/>
  <c r="D84" i="6"/>
  <c r="E84" i="6"/>
  <c r="G84" i="6"/>
  <c r="H84" i="6"/>
  <c r="I84" i="6"/>
  <c r="C85" i="6"/>
  <c r="D85" i="6"/>
  <c r="E85" i="6"/>
  <c r="G85" i="6"/>
  <c r="H85" i="6"/>
  <c r="I85" i="6"/>
  <c r="C86" i="6"/>
  <c r="D86" i="6"/>
  <c r="E86" i="6"/>
  <c r="G86" i="6"/>
  <c r="H86" i="6"/>
  <c r="I86" i="6"/>
  <c r="C87" i="6"/>
  <c r="D87" i="6"/>
  <c r="E87" i="6"/>
  <c r="G87" i="6"/>
  <c r="H87" i="6"/>
  <c r="I87" i="6"/>
  <c r="C88" i="6"/>
  <c r="D88" i="6"/>
  <c r="E88" i="6"/>
  <c r="G88" i="6"/>
  <c r="H88" i="6"/>
  <c r="I88" i="6"/>
  <c r="C89" i="6"/>
  <c r="D89" i="6"/>
  <c r="E89" i="6"/>
  <c r="G89" i="6"/>
  <c r="H89" i="6"/>
  <c r="I89" i="6"/>
  <c r="C90" i="6"/>
  <c r="D90" i="6"/>
  <c r="E90" i="6"/>
  <c r="G90" i="6"/>
  <c r="H90" i="6"/>
  <c r="I90" i="6"/>
  <c r="C91" i="6"/>
  <c r="D91" i="6"/>
  <c r="E91" i="6"/>
  <c r="G91" i="6"/>
  <c r="H91" i="6"/>
  <c r="I91" i="6"/>
  <c r="C92" i="6"/>
  <c r="D92" i="6"/>
  <c r="E92" i="6"/>
  <c r="G92" i="6"/>
  <c r="H92" i="6"/>
  <c r="I92" i="6"/>
  <c r="C93" i="6"/>
  <c r="D93" i="6"/>
  <c r="E93" i="6"/>
  <c r="G93" i="6"/>
  <c r="H93" i="6"/>
  <c r="I93" i="6"/>
  <c r="C94" i="6"/>
  <c r="D94" i="6"/>
  <c r="E94" i="6"/>
  <c r="G94" i="6"/>
  <c r="H94" i="6"/>
  <c r="I94" i="6"/>
  <c r="C95" i="6"/>
  <c r="D95" i="6"/>
  <c r="E95" i="6"/>
  <c r="G95" i="6"/>
  <c r="H95" i="6"/>
  <c r="I95" i="6"/>
  <c r="C96" i="6"/>
  <c r="D96" i="6"/>
  <c r="E96" i="6"/>
  <c r="G96" i="6"/>
  <c r="H96" i="6"/>
  <c r="I96" i="6"/>
  <c r="C97" i="6"/>
  <c r="D97" i="6"/>
  <c r="E97" i="6"/>
  <c r="G97" i="6"/>
  <c r="H97" i="6"/>
  <c r="I97" i="6"/>
  <c r="C98" i="6"/>
  <c r="D98" i="6"/>
  <c r="E98" i="6"/>
  <c r="G98" i="6"/>
  <c r="H98" i="6"/>
  <c r="I98" i="6"/>
  <c r="C99" i="6"/>
  <c r="D99" i="6"/>
  <c r="E99" i="6"/>
  <c r="G99" i="6"/>
  <c r="H99" i="6"/>
  <c r="I99" i="6"/>
  <c r="C100" i="6"/>
  <c r="D100" i="6"/>
  <c r="E100" i="6"/>
  <c r="G100" i="6"/>
  <c r="H100" i="6"/>
  <c r="I100" i="6"/>
  <c r="C101" i="6"/>
  <c r="D101" i="6"/>
  <c r="E101" i="6"/>
  <c r="G101" i="6"/>
  <c r="H101" i="6"/>
  <c r="I101" i="6"/>
  <c r="C102" i="6"/>
  <c r="D102" i="6"/>
  <c r="E102" i="6"/>
  <c r="G102" i="6"/>
  <c r="H102" i="6"/>
  <c r="I102" i="6"/>
  <c r="C103" i="6"/>
  <c r="D103" i="6"/>
  <c r="E103" i="6"/>
  <c r="G103" i="6"/>
  <c r="H103" i="6"/>
  <c r="I103" i="6"/>
  <c r="C104" i="6"/>
  <c r="D104" i="6"/>
  <c r="E104" i="6"/>
  <c r="G104" i="6"/>
  <c r="H104" i="6"/>
  <c r="I104" i="6"/>
  <c r="C105" i="6"/>
  <c r="D105" i="6"/>
  <c r="E105" i="6"/>
  <c r="G105" i="6"/>
  <c r="H105" i="6"/>
  <c r="I105" i="6"/>
  <c r="C106" i="6"/>
  <c r="D106" i="6"/>
  <c r="E106" i="6"/>
  <c r="G106" i="6"/>
  <c r="H106" i="6"/>
  <c r="I106" i="6"/>
  <c r="C107" i="6"/>
  <c r="D107" i="6"/>
  <c r="E107" i="6"/>
  <c r="G107" i="6"/>
  <c r="H107" i="6"/>
  <c r="I107" i="6"/>
  <c r="C108" i="6"/>
  <c r="D108" i="6"/>
  <c r="E108" i="6"/>
  <c r="G108" i="6"/>
  <c r="H108" i="6"/>
  <c r="I108" i="6"/>
  <c r="C109" i="6"/>
  <c r="D109" i="6"/>
  <c r="E109" i="6"/>
  <c r="G109" i="6"/>
  <c r="H109" i="6"/>
  <c r="I109" i="6"/>
  <c r="C110" i="6"/>
  <c r="D110" i="6"/>
  <c r="E110" i="6"/>
  <c r="G110" i="6"/>
  <c r="H110" i="6"/>
  <c r="I110" i="6"/>
  <c r="C111" i="6"/>
  <c r="D111" i="6"/>
  <c r="E111" i="6"/>
  <c r="G111" i="6"/>
  <c r="H111" i="6"/>
  <c r="I111" i="6"/>
  <c r="C112" i="6"/>
  <c r="D112" i="6"/>
  <c r="E112" i="6"/>
  <c r="G112" i="6"/>
  <c r="H112" i="6"/>
  <c r="I112" i="6"/>
  <c r="C113" i="6"/>
  <c r="D113" i="6"/>
  <c r="E113" i="6"/>
  <c r="G113" i="6"/>
  <c r="H113" i="6"/>
  <c r="I113" i="6"/>
  <c r="C114" i="6"/>
  <c r="D114" i="6"/>
  <c r="E114" i="6"/>
  <c r="G114" i="6"/>
  <c r="H114" i="6"/>
  <c r="I114" i="6"/>
  <c r="C115" i="6"/>
  <c r="D115" i="6"/>
  <c r="E115" i="6"/>
  <c r="G115" i="6"/>
  <c r="H115" i="6"/>
  <c r="I115" i="6"/>
  <c r="C116" i="6"/>
  <c r="D116" i="6"/>
  <c r="E116" i="6"/>
  <c r="G116" i="6"/>
  <c r="H116" i="6"/>
  <c r="I116" i="6"/>
  <c r="C117" i="6"/>
  <c r="D117" i="6"/>
  <c r="E117" i="6"/>
  <c r="G117" i="6"/>
  <c r="H117" i="6"/>
  <c r="I117" i="6"/>
  <c r="C118" i="6"/>
  <c r="D118" i="6"/>
  <c r="E118" i="6"/>
  <c r="G118" i="6"/>
  <c r="H118" i="6"/>
  <c r="I118" i="6"/>
  <c r="C119" i="6"/>
  <c r="D119" i="6"/>
  <c r="E119" i="6"/>
  <c r="G119" i="6"/>
  <c r="H119" i="6"/>
  <c r="I119" i="6"/>
  <c r="C120" i="6"/>
  <c r="D120" i="6"/>
  <c r="E120" i="6"/>
  <c r="G120" i="6"/>
  <c r="H120" i="6"/>
  <c r="I120" i="6"/>
  <c r="C121" i="6"/>
  <c r="D121" i="6"/>
  <c r="E121" i="6"/>
  <c r="G121" i="6"/>
  <c r="H121" i="6"/>
  <c r="I121" i="6"/>
  <c r="C122" i="6"/>
  <c r="D122" i="6"/>
  <c r="E122" i="6"/>
  <c r="G122" i="6"/>
  <c r="H122" i="6"/>
  <c r="I122" i="6"/>
  <c r="C123" i="6"/>
  <c r="D123" i="6"/>
  <c r="E123" i="6"/>
  <c r="G123" i="6"/>
  <c r="H123" i="6"/>
  <c r="I123" i="6"/>
  <c r="C124" i="6"/>
  <c r="D124" i="6"/>
  <c r="E124" i="6"/>
  <c r="G124" i="6"/>
  <c r="H124" i="6"/>
  <c r="I124" i="6"/>
  <c r="C125" i="6"/>
  <c r="D125" i="6"/>
  <c r="E125" i="6"/>
  <c r="G125" i="6"/>
  <c r="H125" i="6"/>
  <c r="I125" i="6"/>
  <c r="C126" i="6"/>
  <c r="D126" i="6"/>
  <c r="E126" i="6"/>
  <c r="G126" i="6"/>
  <c r="H126" i="6"/>
  <c r="I126" i="6"/>
  <c r="C127" i="6"/>
  <c r="D127" i="6"/>
  <c r="E127" i="6"/>
  <c r="G127" i="6"/>
  <c r="H127" i="6"/>
  <c r="I127" i="6"/>
  <c r="C128" i="6"/>
  <c r="D128" i="6"/>
  <c r="E128" i="6"/>
  <c r="G128" i="6"/>
  <c r="H128" i="6"/>
  <c r="I128" i="6"/>
  <c r="C129" i="6"/>
  <c r="D129" i="6"/>
  <c r="E129" i="6"/>
  <c r="G129" i="6"/>
  <c r="H129" i="6"/>
  <c r="I129" i="6"/>
  <c r="C130" i="6"/>
  <c r="D130" i="6"/>
  <c r="E130" i="6"/>
  <c r="G130" i="6"/>
  <c r="H130" i="6"/>
  <c r="I130" i="6"/>
  <c r="C131" i="6"/>
  <c r="D131" i="6"/>
  <c r="E131" i="6"/>
  <c r="G131" i="6"/>
  <c r="H131" i="6"/>
  <c r="I131" i="6"/>
  <c r="C132" i="6"/>
  <c r="D132" i="6"/>
  <c r="E132" i="6"/>
  <c r="G132" i="6"/>
  <c r="H132" i="6"/>
  <c r="I132" i="6"/>
  <c r="C133" i="6"/>
  <c r="D133" i="6"/>
  <c r="E133" i="6"/>
  <c r="G133" i="6"/>
  <c r="H133" i="6"/>
  <c r="I133" i="6"/>
  <c r="C134" i="6"/>
  <c r="D134" i="6"/>
  <c r="E134" i="6"/>
  <c r="G134" i="6"/>
  <c r="H134" i="6"/>
  <c r="I134" i="6"/>
  <c r="C135" i="6"/>
  <c r="D135" i="6"/>
  <c r="E135" i="6"/>
  <c r="G135" i="6"/>
  <c r="H135" i="6"/>
  <c r="I135" i="6"/>
  <c r="C136" i="6"/>
  <c r="D136" i="6"/>
  <c r="E136" i="6"/>
  <c r="G136" i="6"/>
  <c r="H136" i="6"/>
  <c r="I136" i="6"/>
  <c r="C137" i="6"/>
  <c r="D137" i="6"/>
  <c r="E137" i="6"/>
  <c r="G137" i="6"/>
  <c r="H137" i="6"/>
  <c r="I137" i="6"/>
  <c r="C138" i="6"/>
  <c r="D138" i="6"/>
  <c r="E138" i="6"/>
  <c r="G138" i="6"/>
  <c r="H138" i="6"/>
  <c r="I138" i="6"/>
  <c r="C139" i="6"/>
  <c r="D139" i="6"/>
  <c r="E139" i="6"/>
  <c r="G139" i="6"/>
  <c r="H139" i="6"/>
  <c r="I139" i="6"/>
  <c r="C140" i="6"/>
  <c r="D140" i="6"/>
  <c r="E140" i="6"/>
  <c r="G140" i="6"/>
  <c r="H140" i="6"/>
  <c r="I140" i="6"/>
  <c r="C141" i="6"/>
  <c r="D141" i="6"/>
  <c r="E141" i="6"/>
  <c r="G141" i="6"/>
  <c r="H141" i="6"/>
  <c r="I141" i="6"/>
  <c r="C142" i="6"/>
  <c r="D142" i="6"/>
  <c r="E142" i="6"/>
  <c r="G142" i="6"/>
  <c r="H142" i="6"/>
  <c r="I142" i="6"/>
  <c r="C143" i="6"/>
  <c r="D143" i="6"/>
  <c r="E143" i="6"/>
  <c r="G143" i="6"/>
  <c r="H143" i="6"/>
  <c r="I143" i="6"/>
  <c r="C144" i="6"/>
  <c r="D144" i="6"/>
  <c r="E144" i="6"/>
  <c r="G144" i="6"/>
  <c r="H144" i="6"/>
  <c r="I144" i="6"/>
  <c r="C145" i="6"/>
  <c r="D145" i="6"/>
  <c r="E145" i="6"/>
  <c r="G145" i="6"/>
  <c r="H145" i="6"/>
  <c r="I145" i="6"/>
  <c r="C146" i="6"/>
  <c r="D146" i="6"/>
  <c r="E146" i="6"/>
  <c r="G146" i="6"/>
  <c r="H146" i="6"/>
  <c r="I146" i="6"/>
  <c r="C147" i="6"/>
  <c r="D147" i="6"/>
  <c r="E147" i="6"/>
  <c r="G147" i="6"/>
  <c r="H147" i="6"/>
  <c r="I147" i="6"/>
  <c r="C148" i="6"/>
  <c r="D148" i="6"/>
  <c r="E148" i="6"/>
  <c r="G148" i="6"/>
  <c r="H148" i="6"/>
  <c r="I148" i="6"/>
  <c r="C149" i="6"/>
  <c r="D149" i="6"/>
  <c r="E149" i="6"/>
  <c r="G149" i="6"/>
  <c r="H149" i="6"/>
  <c r="I149" i="6"/>
  <c r="C150" i="6"/>
  <c r="D150" i="6"/>
  <c r="E150" i="6"/>
  <c r="G150" i="6"/>
  <c r="H150" i="6"/>
  <c r="I150" i="6"/>
  <c r="C151" i="6"/>
  <c r="D151" i="6"/>
  <c r="E151" i="6"/>
  <c r="G151" i="6"/>
  <c r="H151" i="6"/>
  <c r="I151" i="6"/>
  <c r="C152" i="6"/>
  <c r="D152" i="6"/>
  <c r="E152" i="6"/>
  <c r="G152" i="6"/>
  <c r="H152" i="6"/>
  <c r="I152" i="6"/>
  <c r="C153" i="6"/>
  <c r="D153" i="6"/>
  <c r="E153" i="6"/>
  <c r="G153" i="6"/>
  <c r="H153" i="6"/>
  <c r="I153" i="6"/>
  <c r="C154" i="6"/>
  <c r="D154" i="6"/>
  <c r="E154" i="6"/>
  <c r="G154" i="6"/>
  <c r="H154" i="6"/>
  <c r="I154" i="6"/>
  <c r="C155" i="6"/>
  <c r="D155" i="6"/>
  <c r="E155" i="6"/>
  <c r="G155" i="6"/>
  <c r="H155" i="6"/>
  <c r="I155" i="6"/>
  <c r="C156" i="6"/>
  <c r="D156" i="6"/>
  <c r="E156" i="6"/>
  <c r="G156" i="6"/>
  <c r="H156" i="6"/>
  <c r="I156" i="6"/>
  <c r="C157" i="6"/>
  <c r="D157" i="6"/>
  <c r="E157" i="6"/>
  <c r="G157" i="6"/>
  <c r="H157" i="6"/>
  <c r="I157" i="6"/>
  <c r="C158" i="6"/>
  <c r="D158" i="6"/>
  <c r="E158" i="6"/>
  <c r="G158" i="6"/>
  <c r="H158" i="6"/>
  <c r="I158" i="6"/>
  <c r="C159" i="6"/>
  <c r="D159" i="6"/>
  <c r="E159" i="6"/>
  <c r="G159" i="6"/>
  <c r="H159" i="6"/>
  <c r="I159" i="6"/>
  <c r="C160" i="6"/>
  <c r="D160" i="6"/>
  <c r="E160" i="6"/>
  <c r="G160" i="6"/>
  <c r="H160" i="6"/>
  <c r="I160" i="6"/>
  <c r="C161" i="6"/>
  <c r="D161" i="6"/>
  <c r="E161" i="6"/>
  <c r="G161" i="6"/>
  <c r="H161" i="6"/>
  <c r="I161" i="6"/>
  <c r="C162" i="6"/>
  <c r="D162" i="6"/>
  <c r="E162" i="6"/>
  <c r="G162" i="6"/>
  <c r="H162" i="6"/>
  <c r="I162" i="6"/>
  <c r="C163" i="6"/>
  <c r="D163" i="6"/>
  <c r="E163" i="6"/>
  <c r="G163" i="6"/>
  <c r="H163" i="6"/>
  <c r="I163" i="6"/>
  <c r="C164" i="6"/>
  <c r="D164" i="6"/>
  <c r="E164" i="6"/>
  <c r="G164" i="6"/>
  <c r="H164" i="6"/>
  <c r="I164" i="6"/>
  <c r="C165" i="6"/>
  <c r="D165" i="6"/>
  <c r="E165" i="6"/>
  <c r="G165" i="6"/>
  <c r="H165" i="6"/>
  <c r="I165" i="6"/>
  <c r="C166" i="6"/>
  <c r="D166" i="6"/>
  <c r="E166" i="6"/>
  <c r="G166" i="6"/>
  <c r="H166" i="6"/>
  <c r="I166" i="6"/>
  <c r="C167" i="6"/>
  <c r="D167" i="6"/>
  <c r="E167" i="6"/>
  <c r="G167" i="6"/>
  <c r="H167" i="6"/>
  <c r="I167" i="6"/>
  <c r="C168" i="6"/>
  <c r="D168" i="6"/>
  <c r="E168" i="6"/>
  <c r="G168" i="6"/>
  <c r="H168" i="6"/>
  <c r="I168" i="6"/>
  <c r="C169" i="6"/>
  <c r="D169" i="6"/>
  <c r="E169" i="6"/>
  <c r="G169" i="6"/>
  <c r="H169" i="6"/>
  <c r="I169" i="6"/>
  <c r="C170" i="6"/>
  <c r="D170" i="6"/>
  <c r="E170" i="6"/>
  <c r="G170" i="6"/>
  <c r="H170" i="6"/>
  <c r="I170" i="6"/>
  <c r="C171" i="6"/>
  <c r="D171" i="6"/>
  <c r="E171" i="6"/>
  <c r="G171" i="6"/>
  <c r="H171" i="6"/>
  <c r="I171" i="6"/>
  <c r="C172" i="6"/>
  <c r="D172" i="6"/>
  <c r="E172" i="6"/>
  <c r="G172" i="6"/>
  <c r="H172" i="6"/>
  <c r="I172" i="6"/>
  <c r="C3" i="8"/>
  <c r="D3" i="8"/>
  <c r="F3" i="8"/>
  <c r="G3" i="8"/>
  <c r="I3" i="8"/>
  <c r="J3" i="8"/>
  <c r="K3" i="8"/>
  <c r="M3" i="8"/>
  <c r="C4" i="8"/>
  <c r="D4" i="8"/>
  <c r="F4" i="8"/>
  <c r="G4" i="8"/>
  <c r="I4" i="8"/>
  <c r="J4" i="8"/>
  <c r="K4" i="8"/>
  <c r="M4" i="8"/>
  <c r="C5" i="8"/>
  <c r="D5" i="8"/>
  <c r="F5" i="8"/>
  <c r="G5" i="8"/>
  <c r="I5" i="8"/>
  <c r="J5" i="8"/>
  <c r="K5" i="8"/>
  <c r="M5" i="8"/>
  <c r="C6" i="8"/>
  <c r="D6" i="8"/>
  <c r="F6" i="8"/>
  <c r="G6" i="8"/>
  <c r="I6" i="8"/>
  <c r="J6" i="8"/>
  <c r="K6" i="8"/>
  <c r="M6" i="8"/>
  <c r="C7" i="8"/>
  <c r="D7" i="8"/>
  <c r="F7" i="8"/>
  <c r="G7" i="8"/>
  <c r="I7" i="8"/>
  <c r="J7" i="8"/>
  <c r="K7" i="8"/>
  <c r="M7" i="8"/>
  <c r="C8" i="8"/>
  <c r="D8" i="8"/>
  <c r="F8" i="8"/>
  <c r="G8" i="8"/>
  <c r="I8" i="8"/>
  <c r="J8" i="8"/>
  <c r="K8" i="8"/>
  <c r="M8" i="8"/>
  <c r="C9" i="8"/>
  <c r="D9" i="8"/>
  <c r="F9" i="8"/>
  <c r="G9" i="8"/>
  <c r="I9" i="8"/>
  <c r="J9" i="8"/>
  <c r="K9" i="8"/>
  <c r="M9" i="8"/>
  <c r="C10" i="8"/>
  <c r="D10" i="8"/>
  <c r="F10" i="8"/>
  <c r="G10" i="8"/>
  <c r="I10" i="8"/>
  <c r="J10" i="8"/>
  <c r="K10" i="8"/>
  <c r="M10" i="8"/>
  <c r="C11" i="8"/>
  <c r="D11" i="8"/>
  <c r="F11" i="8"/>
  <c r="G11" i="8"/>
  <c r="I11" i="8"/>
  <c r="J11" i="8"/>
  <c r="K11" i="8"/>
  <c r="M11" i="8"/>
  <c r="C12" i="8"/>
  <c r="D12" i="8"/>
  <c r="F12" i="8"/>
  <c r="G12" i="8"/>
  <c r="I12" i="8"/>
  <c r="J12" i="8"/>
  <c r="K12" i="8"/>
  <c r="M12" i="8"/>
  <c r="C13" i="8"/>
  <c r="D13" i="8"/>
  <c r="F13" i="8"/>
  <c r="G13" i="8"/>
  <c r="I13" i="8"/>
  <c r="J13" i="8"/>
  <c r="K13" i="8"/>
  <c r="M13" i="8"/>
  <c r="C14" i="8"/>
  <c r="D14" i="8"/>
  <c r="F14" i="8"/>
  <c r="G14" i="8"/>
  <c r="I14" i="8"/>
  <c r="J14" i="8"/>
  <c r="K14" i="8"/>
  <c r="M14" i="8"/>
  <c r="C15" i="8"/>
  <c r="D15" i="8"/>
  <c r="F15" i="8"/>
  <c r="G15" i="8"/>
  <c r="I15" i="8"/>
  <c r="J15" i="8"/>
  <c r="K15" i="8"/>
  <c r="M15" i="8"/>
  <c r="C16" i="8"/>
  <c r="D16" i="8"/>
  <c r="F16" i="8"/>
  <c r="G16" i="8"/>
  <c r="I16" i="8"/>
  <c r="J16" i="8"/>
  <c r="K16" i="8"/>
  <c r="M16" i="8"/>
  <c r="C17" i="8"/>
  <c r="D17" i="8"/>
  <c r="F17" i="8"/>
  <c r="G17" i="8"/>
  <c r="I17" i="8"/>
  <c r="J17" i="8"/>
  <c r="K17" i="8"/>
  <c r="M17" i="8"/>
  <c r="C18" i="8"/>
  <c r="D18" i="8"/>
  <c r="F18" i="8"/>
  <c r="G18" i="8"/>
  <c r="I18" i="8"/>
  <c r="J18" i="8"/>
  <c r="K18" i="8"/>
  <c r="M18" i="8"/>
  <c r="C19" i="8"/>
  <c r="D19" i="8"/>
  <c r="F19" i="8"/>
  <c r="G19" i="8"/>
  <c r="I19" i="8"/>
  <c r="J19" i="8"/>
  <c r="K19" i="8"/>
  <c r="M19" i="8"/>
  <c r="C20" i="8"/>
  <c r="D20" i="8"/>
  <c r="F20" i="8"/>
  <c r="G20" i="8"/>
  <c r="I20" i="8"/>
  <c r="J20" i="8"/>
  <c r="K20" i="8"/>
  <c r="M20" i="8"/>
  <c r="C21" i="8"/>
  <c r="D21" i="8"/>
  <c r="F21" i="8"/>
  <c r="G21" i="8"/>
  <c r="I21" i="8"/>
  <c r="J21" i="8"/>
  <c r="K21" i="8"/>
  <c r="M21" i="8"/>
  <c r="C22" i="8"/>
  <c r="D22" i="8"/>
  <c r="F22" i="8"/>
  <c r="G22" i="8"/>
  <c r="I22" i="8"/>
  <c r="J22" i="8"/>
  <c r="K22" i="8"/>
  <c r="M22" i="8"/>
  <c r="C23" i="8"/>
  <c r="D23" i="8"/>
  <c r="F23" i="8"/>
  <c r="G23" i="8"/>
  <c r="I23" i="8"/>
  <c r="J23" i="8"/>
  <c r="K23" i="8"/>
  <c r="M23" i="8"/>
  <c r="C24" i="8"/>
  <c r="D24" i="8"/>
  <c r="F24" i="8"/>
  <c r="G24" i="8"/>
  <c r="I24" i="8"/>
  <c r="J24" i="8"/>
  <c r="K24" i="8"/>
  <c r="M24" i="8"/>
  <c r="C25" i="8"/>
  <c r="D25" i="8"/>
  <c r="F25" i="8"/>
  <c r="G25" i="8"/>
  <c r="I25" i="8"/>
  <c r="J25" i="8"/>
  <c r="K25" i="8"/>
  <c r="M25" i="8"/>
  <c r="C26" i="8"/>
  <c r="D26" i="8"/>
  <c r="F26" i="8"/>
  <c r="G26" i="8"/>
  <c r="I26" i="8"/>
  <c r="J26" i="8"/>
  <c r="K26" i="8"/>
  <c r="M26" i="8"/>
  <c r="C27" i="8"/>
  <c r="D27" i="8"/>
  <c r="F27" i="8"/>
  <c r="G27" i="8"/>
  <c r="I27" i="8"/>
  <c r="J27" i="8"/>
  <c r="K27" i="8"/>
  <c r="M27" i="8"/>
  <c r="C28" i="8"/>
  <c r="D28" i="8"/>
  <c r="F28" i="8"/>
  <c r="G28" i="8"/>
  <c r="I28" i="8"/>
  <c r="J28" i="8"/>
  <c r="K28" i="8"/>
  <c r="M28" i="8"/>
  <c r="C29" i="8"/>
  <c r="D29" i="8"/>
  <c r="F29" i="8"/>
  <c r="G29" i="8"/>
  <c r="I29" i="8"/>
  <c r="J29" i="8"/>
  <c r="K29" i="8"/>
  <c r="M29" i="8"/>
  <c r="C30" i="8"/>
  <c r="D30" i="8"/>
  <c r="F30" i="8"/>
  <c r="G30" i="8"/>
  <c r="I30" i="8"/>
  <c r="J30" i="8"/>
  <c r="K30" i="8"/>
  <c r="M30" i="8"/>
  <c r="C31" i="8"/>
  <c r="D31" i="8"/>
  <c r="F31" i="8"/>
  <c r="G31" i="8"/>
  <c r="I31" i="8"/>
  <c r="J31" i="8"/>
  <c r="K31" i="8"/>
  <c r="M31" i="8"/>
  <c r="C32" i="8"/>
  <c r="D32" i="8"/>
  <c r="F32" i="8"/>
  <c r="G32" i="8"/>
  <c r="I32" i="8"/>
  <c r="J32" i="8"/>
  <c r="K32" i="8"/>
  <c r="M32" i="8"/>
  <c r="C33" i="8"/>
  <c r="D33" i="8"/>
  <c r="F33" i="8"/>
  <c r="G33" i="8"/>
  <c r="I33" i="8"/>
  <c r="J33" i="8"/>
  <c r="K33" i="8"/>
  <c r="M33" i="8"/>
  <c r="C34" i="8"/>
  <c r="D34" i="8"/>
  <c r="F34" i="8"/>
  <c r="G34" i="8"/>
  <c r="I34" i="8"/>
  <c r="J34" i="8"/>
  <c r="K34" i="8"/>
  <c r="M34" i="8"/>
  <c r="C35" i="8"/>
  <c r="D35" i="8"/>
  <c r="F35" i="8"/>
  <c r="G35" i="8"/>
  <c r="I35" i="8"/>
  <c r="J35" i="8"/>
  <c r="K35" i="8"/>
  <c r="M35" i="8"/>
  <c r="C36" i="8"/>
  <c r="D36" i="8"/>
  <c r="F36" i="8"/>
  <c r="G36" i="8"/>
  <c r="I36" i="8"/>
  <c r="J36" i="8"/>
  <c r="K36" i="8"/>
  <c r="M36" i="8"/>
  <c r="C37" i="8"/>
  <c r="D37" i="8"/>
  <c r="F37" i="8"/>
  <c r="G37" i="8"/>
  <c r="I37" i="8"/>
  <c r="J37" i="8"/>
  <c r="K37" i="8"/>
  <c r="M37" i="8"/>
  <c r="C38" i="8"/>
  <c r="D38" i="8"/>
  <c r="F38" i="8"/>
  <c r="G38" i="8"/>
  <c r="I38" i="8"/>
  <c r="J38" i="8"/>
  <c r="K38" i="8"/>
  <c r="M38" i="8"/>
  <c r="C39" i="8"/>
  <c r="D39" i="8"/>
  <c r="F39" i="8"/>
  <c r="G39" i="8"/>
  <c r="I39" i="8"/>
  <c r="J39" i="8"/>
  <c r="K39" i="8"/>
  <c r="M39" i="8"/>
  <c r="C40" i="8"/>
  <c r="D40" i="8"/>
  <c r="F40" i="8"/>
  <c r="G40" i="8"/>
  <c r="I40" i="8"/>
  <c r="J40" i="8"/>
  <c r="K40" i="8"/>
  <c r="M40" i="8"/>
  <c r="C41" i="8"/>
  <c r="D41" i="8"/>
  <c r="F41" i="8"/>
  <c r="G41" i="8"/>
  <c r="I41" i="8"/>
  <c r="J41" i="8"/>
  <c r="K41" i="8"/>
  <c r="M41" i="8"/>
  <c r="C42" i="8"/>
  <c r="D42" i="8"/>
  <c r="F42" i="8"/>
  <c r="G42" i="8"/>
  <c r="I42" i="8"/>
  <c r="J42" i="8"/>
  <c r="K42" i="8"/>
  <c r="M42" i="8"/>
  <c r="C43" i="8"/>
  <c r="D43" i="8"/>
  <c r="F43" i="8"/>
  <c r="G43" i="8"/>
  <c r="I43" i="8"/>
  <c r="J43" i="8"/>
  <c r="K43" i="8"/>
  <c r="M43" i="8"/>
  <c r="C44" i="8"/>
  <c r="D44" i="8"/>
  <c r="F44" i="8"/>
  <c r="G44" i="8"/>
  <c r="I44" i="8"/>
  <c r="J44" i="8"/>
  <c r="K44" i="8"/>
  <c r="M44" i="8"/>
  <c r="C45" i="8"/>
  <c r="D45" i="8"/>
  <c r="F45" i="8"/>
  <c r="G45" i="8"/>
  <c r="I45" i="8"/>
  <c r="J45" i="8"/>
  <c r="K45" i="8"/>
  <c r="M45" i="8"/>
  <c r="C46" i="8"/>
  <c r="D46" i="8"/>
  <c r="F46" i="8"/>
  <c r="G46" i="8"/>
  <c r="I46" i="8"/>
  <c r="J46" i="8"/>
  <c r="K46" i="8"/>
  <c r="M46" i="8"/>
  <c r="C47" i="8"/>
  <c r="D47" i="8"/>
  <c r="F47" i="8"/>
  <c r="G47" i="8"/>
  <c r="I47" i="8"/>
  <c r="J47" i="8"/>
  <c r="K47" i="8"/>
  <c r="M47" i="8"/>
  <c r="C48" i="8"/>
  <c r="D48" i="8"/>
  <c r="F48" i="8"/>
  <c r="G48" i="8"/>
  <c r="I48" i="8"/>
  <c r="J48" i="8"/>
  <c r="K48" i="8"/>
  <c r="M48" i="8"/>
  <c r="C49" i="8"/>
  <c r="D49" i="8"/>
  <c r="F49" i="8"/>
  <c r="G49" i="8"/>
  <c r="I49" i="8"/>
  <c r="J49" i="8"/>
  <c r="K49" i="8"/>
  <c r="M49" i="8"/>
  <c r="C50" i="8"/>
  <c r="D50" i="8"/>
  <c r="F50" i="8"/>
  <c r="G50" i="8"/>
  <c r="I50" i="8"/>
  <c r="J50" i="8"/>
  <c r="K50" i="8"/>
  <c r="M50" i="8"/>
  <c r="C51" i="8"/>
  <c r="D51" i="8"/>
  <c r="F51" i="8"/>
  <c r="G51" i="8"/>
  <c r="I51" i="8"/>
  <c r="J51" i="8"/>
  <c r="K51" i="8"/>
  <c r="M51" i="8"/>
  <c r="C52" i="8"/>
  <c r="D52" i="8"/>
  <c r="F52" i="8"/>
  <c r="G52" i="8"/>
  <c r="I52" i="8"/>
  <c r="J52" i="8"/>
  <c r="K52" i="8"/>
  <c r="M52" i="8"/>
  <c r="C53" i="8"/>
  <c r="D53" i="8"/>
  <c r="F53" i="8"/>
  <c r="G53" i="8"/>
  <c r="I53" i="8"/>
  <c r="J53" i="8"/>
  <c r="K53" i="8"/>
  <c r="M53" i="8"/>
  <c r="C54" i="8"/>
  <c r="D54" i="8"/>
  <c r="F54" i="8"/>
  <c r="G54" i="8"/>
  <c r="I54" i="8"/>
  <c r="J54" i="8"/>
  <c r="K54" i="8"/>
  <c r="M54" i="8"/>
  <c r="C55" i="8"/>
  <c r="D55" i="8"/>
  <c r="F55" i="8"/>
  <c r="G55" i="8"/>
  <c r="I55" i="8"/>
  <c r="J55" i="8"/>
  <c r="K55" i="8"/>
  <c r="M55" i="8"/>
  <c r="C56" i="8"/>
  <c r="D56" i="8"/>
  <c r="F56" i="8"/>
  <c r="G56" i="8"/>
  <c r="I56" i="8"/>
  <c r="J56" i="8"/>
  <c r="K56" i="8"/>
  <c r="M56" i="8"/>
  <c r="C57" i="8"/>
  <c r="D57" i="8"/>
  <c r="F57" i="8"/>
  <c r="G57" i="8"/>
  <c r="I57" i="8"/>
  <c r="J57" i="8"/>
  <c r="K57" i="8"/>
  <c r="M57" i="8"/>
  <c r="C58" i="8"/>
  <c r="D58" i="8"/>
  <c r="F58" i="8"/>
  <c r="G58" i="8"/>
  <c r="I58" i="8"/>
  <c r="J58" i="8"/>
  <c r="K58" i="8"/>
  <c r="M58" i="8"/>
  <c r="C59" i="8"/>
  <c r="D59" i="8"/>
  <c r="F59" i="8"/>
  <c r="G59" i="8"/>
  <c r="I59" i="8"/>
  <c r="J59" i="8"/>
  <c r="K59" i="8"/>
  <c r="M59" i="8"/>
  <c r="C60" i="8"/>
  <c r="D60" i="8"/>
  <c r="F60" i="8"/>
  <c r="G60" i="8"/>
  <c r="I60" i="8"/>
  <c r="J60" i="8"/>
  <c r="K60" i="8"/>
  <c r="M60" i="8"/>
  <c r="C61" i="8"/>
  <c r="D61" i="8"/>
  <c r="F61" i="8"/>
  <c r="G61" i="8"/>
  <c r="I61" i="8"/>
  <c r="J61" i="8"/>
  <c r="K61" i="8"/>
  <c r="M61" i="8"/>
  <c r="C62" i="8"/>
  <c r="D62" i="8"/>
  <c r="F62" i="8"/>
  <c r="G62" i="8"/>
  <c r="I62" i="8"/>
  <c r="J62" i="8"/>
  <c r="K62" i="8"/>
  <c r="M62" i="8"/>
  <c r="C63" i="8"/>
  <c r="D63" i="8"/>
  <c r="F63" i="8"/>
  <c r="G63" i="8"/>
  <c r="I63" i="8"/>
  <c r="J63" i="8"/>
  <c r="K63" i="8"/>
  <c r="M63" i="8"/>
  <c r="C64" i="8"/>
  <c r="D64" i="8"/>
  <c r="F64" i="8"/>
  <c r="G64" i="8"/>
  <c r="I64" i="8"/>
  <c r="J64" i="8"/>
  <c r="K64" i="8"/>
  <c r="M64" i="8"/>
  <c r="C65" i="8"/>
  <c r="D65" i="8"/>
  <c r="F65" i="8"/>
  <c r="G65" i="8"/>
  <c r="I65" i="8"/>
  <c r="J65" i="8"/>
  <c r="K65" i="8"/>
  <c r="M65" i="8"/>
  <c r="C66" i="8"/>
  <c r="D66" i="8"/>
  <c r="F66" i="8"/>
  <c r="G66" i="8"/>
  <c r="H66" i="8"/>
  <c r="I66" i="8"/>
  <c r="J66" i="8"/>
  <c r="K66" i="8"/>
  <c r="M66" i="8"/>
  <c r="C67" i="8"/>
  <c r="D67" i="8"/>
  <c r="F67" i="8"/>
  <c r="G67" i="8"/>
  <c r="H67" i="8"/>
  <c r="I67" i="8"/>
  <c r="J67" i="8"/>
  <c r="K67" i="8"/>
  <c r="M67" i="8"/>
  <c r="C68" i="8"/>
  <c r="D68" i="8"/>
  <c r="F68" i="8"/>
  <c r="G68" i="8"/>
  <c r="H68" i="8"/>
  <c r="I68" i="8"/>
  <c r="J68" i="8"/>
  <c r="K68" i="8"/>
  <c r="M68" i="8"/>
  <c r="C69" i="8"/>
  <c r="D69" i="8"/>
  <c r="F69" i="8"/>
  <c r="G69" i="8"/>
  <c r="H69" i="8"/>
  <c r="I69" i="8"/>
  <c r="J69" i="8"/>
  <c r="K69" i="8"/>
  <c r="M69" i="8"/>
  <c r="C70" i="8"/>
  <c r="D70" i="8"/>
  <c r="F70" i="8"/>
  <c r="G70" i="8"/>
  <c r="H70" i="8"/>
  <c r="I70" i="8"/>
  <c r="J70" i="8"/>
  <c r="K70" i="8"/>
  <c r="M70" i="8"/>
  <c r="C71" i="8"/>
  <c r="D71" i="8"/>
  <c r="F71" i="8"/>
  <c r="G71" i="8"/>
  <c r="H71" i="8"/>
  <c r="I71" i="8"/>
  <c r="J71" i="8"/>
  <c r="K71" i="8"/>
  <c r="M71" i="8"/>
  <c r="C72" i="8"/>
  <c r="D72" i="8"/>
  <c r="F72" i="8"/>
  <c r="G72" i="8"/>
  <c r="H72" i="8"/>
  <c r="I72" i="8"/>
  <c r="J72" i="8"/>
  <c r="K72" i="8"/>
  <c r="M72" i="8"/>
  <c r="C73" i="8"/>
  <c r="D73" i="8"/>
  <c r="F73" i="8"/>
  <c r="G73" i="8"/>
  <c r="H73" i="8"/>
  <c r="I73" i="8"/>
  <c r="J73" i="8"/>
  <c r="K73" i="8"/>
  <c r="M73" i="8"/>
  <c r="C74" i="8"/>
  <c r="D74" i="8"/>
  <c r="F74" i="8"/>
  <c r="G74" i="8"/>
  <c r="H74" i="8"/>
  <c r="I74" i="8"/>
  <c r="J74" i="8"/>
  <c r="K74" i="8"/>
  <c r="M74" i="8"/>
  <c r="C75" i="8"/>
  <c r="D75" i="8"/>
  <c r="F75" i="8"/>
  <c r="G75" i="8"/>
  <c r="H75" i="8"/>
  <c r="I75" i="8"/>
  <c r="J75" i="8"/>
  <c r="K75" i="8"/>
  <c r="M75" i="8"/>
  <c r="C76" i="8"/>
  <c r="D76" i="8"/>
  <c r="F76" i="8"/>
  <c r="G76" i="8"/>
  <c r="H76" i="8"/>
  <c r="I76" i="8"/>
  <c r="J76" i="8"/>
  <c r="K76" i="8"/>
  <c r="M76" i="8"/>
  <c r="C77" i="8"/>
  <c r="D77" i="8"/>
  <c r="F77" i="8"/>
  <c r="G77" i="8"/>
  <c r="H77" i="8"/>
  <c r="I77" i="8"/>
  <c r="J77" i="8"/>
  <c r="K77" i="8"/>
  <c r="M77" i="8"/>
  <c r="C78" i="8"/>
  <c r="D78" i="8"/>
  <c r="F78" i="8"/>
  <c r="G78" i="8"/>
  <c r="H78" i="8"/>
  <c r="I78" i="8"/>
  <c r="J78" i="8"/>
  <c r="K78" i="8"/>
  <c r="M78" i="8"/>
  <c r="C79" i="8"/>
  <c r="D79" i="8"/>
  <c r="F79" i="8"/>
  <c r="G79" i="8"/>
  <c r="H79" i="8"/>
  <c r="I79" i="8"/>
  <c r="J79" i="8"/>
  <c r="K79" i="8"/>
  <c r="M79" i="8"/>
  <c r="C80" i="8"/>
  <c r="D80" i="8"/>
  <c r="F80" i="8"/>
  <c r="G80" i="8"/>
  <c r="H80" i="8"/>
  <c r="I80" i="8"/>
  <c r="J80" i="8"/>
  <c r="K80" i="8"/>
  <c r="M80" i="8"/>
  <c r="C81" i="8"/>
  <c r="D81" i="8"/>
  <c r="F81" i="8"/>
  <c r="G81" i="8"/>
  <c r="H81" i="8"/>
  <c r="I81" i="8"/>
  <c r="K81" i="8"/>
  <c r="M81" i="8"/>
  <c r="C82" i="8"/>
  <c r="D82" i="8"/>
  <c r="F82" i="8"/>
  <c r="G82" i="8"/>
  <c r="H82" i="8"/>
  <c r="I82" i="8"/>
  <c r="K82" i="8"/>
  <c r="M82" i="8"/>
  <c r="C83" i="8"/>
  <c r="D83" i="8"/>
  <c r="F83" i="8"/>
  <c r="G83" i="8"/>
  <c r="H83" i="8"/>
  <c r="I83" i="8"/>
  <c r="K83" i="8"/>
  <c r="M83" i="8"/>
  <c r="C84" i="8"/>
  <c r="D84" i="8"/>
  <c r="F84" i="8"/>
  <c r="G84" i="8"/>
  <c r="H84" i="8"/>
  <c r="I84" i="8"/>
  <c r="K84" i="8"/>
  <c r="M84" i="8"/>
  <c r="C85" i="8"/>
  <c r="D85" i="8"/>
  <c r="F85" i="8"/>
  <c r="G85" i="8"/>
  <c r="H85" i="8"/>
  <c r="I85" i="8"/>
  <c r="K85" i="8"/>
  <c r="M85" i="8"/>
  <c r="C86" i="8"/>
  <c r="D86" i="8"/>
  <c r="F86" i="8"/>
  <c r="G86" i="8"/>
  <c r="H86" i="8"/>
  <c r="I86" i="8"/>
  <c r="K86" i="8"/>
  <c r="M86" i="8"/>
  <c r="C87" i="8"/>
  <c r="D87" i="8"/>
  <c r="F87" i="8"/>
  <c r="G87" i="8"/>
  <c r="H87" i="8"/>
  <c r="I87" i="8"/>
  <c r="K87" i="8"/>
  <c r="M87" i="8"/>
  <c r="C88" i="8"/>
  <c r="D88" i="8"/>
  <c r="F88" i="8"/>
  <c r="G88" i="8"/>
  <c r="H88" i="8"/>
  <c r="I88" i="8"/>
  <c r="K88" i="8"/>
  <c r="M88" i="8"/>
  <c r="C89" i="8"/>
  <c r="D89" i="8"/>
  <c r="F89" i="8"/>
  <c r="G89" i="8"/>
  <c r="I89" i="8"/>
  <c r="K89" i="8"/>
  <c r="M89" i="8"/>
  <c r="C90" i="8"/>
  <c r="D90" i="8"/>
  <c r="F90" i="8"/>
  <c r="G90" i="8"/>
  <c r="I90" i="8"/>
  <c r="K90" i="8"/>
  <c r="M90" i="8"/>
  <c r="C91" i="8"/>
  <c r="D91" i="8"/>
  <c r="F91" i="8"/>
  <c r="G91" i="8"/>
  <c r="I91" i="8"/>
  <c r="K91" i="8"/>
  <c r="M91" i="8"/>
  <c r="C92" i="8"/>
  <c r="D92" i="8"/>
  <c r="F92" i="8"/>
  <c r="G92" i="8"/>
  <c r="I92" i="8"/>
  <c r="K92" i="8"/>
  <c r="M92" i="8"/>
  <c r="C93" i="8"/>
  <c r="D93" i="8"/>
  <c r="F93" i="8"/>
  <c r="G93" i="8"/>
  <c r="I93" i="8"/>
  <c r="K93" i="8"/>
  <c r="M93" i="8"/>
  <c r="C94" i="8"/>
  <c r="D94" i="8"/>
  <c r="F94" i="8"/>
  <c r="G94" i="8"/>
  <c r="I94" i="8"/>
  <c r="K94" i="8"/>
  <c r="M94" i="8"/>
  <c r="C95" i="8"/>
  <c r="D95" i="8"/>
  <c r="F95" i="8"/>
  <c r="G95" i="8"/>
  <c r="I95" i="8"/>
  <c r="K95" i="8"/>
  <c r="M95" i="8"/>
  <c r="C96" i="8"/>
  <c r="D96" i="8"/>
  <c r="F96" i="8"/>
  <c r="G96" i="8"/>
  <c r="I96" i="8"/>
  <c r="K96" i="8"/>
  <c r="M96" i="8"/>
  <c r="C97" i="8"/>
  <c r="D97" i="8"/>
  <c r="F97" i="8"/>
  <c r="G97" i="8"/>
  <c r="I97" i="8"/>
  <c r="K97" i="8"/>
  <c r="M97" i="8"/>
  <c r="C98" i="8"/>
  <c r="D98" i="8"/>
  <c r="F98" i="8"/>
  <c r="G98" i="8"/>
  <c r="I98" i="8"/>
  <c r="K98" i="8"/>
  <c r="M98" i="8"/>
  <c r="C99" i="8"/>
  <c r="D99" i="8"/>
  <c r="F99" i="8"/>
  <c r="G99" i="8"/>
  <c r="I99" i="8"/>
  <c r="K99" i="8"/>
  <c r="M99" i="8"/>
  <c r="C100" i="8"/>
  <c r="D100" i="8"/>
  <c r="F100" i="8"/>
  <c r="G100" i="8"/>
  <c r="I100" i="8"/>
  <c r="K100" i="8"/>
  <c r="M100" i="8"/>
  <c r="C101" i="8"/>
  <c r="D101" i="8"/>
  <c r="F101" i="8"/>
  <c r="G101" i="8"/>
  <c r="I101" i="8"/>
  <c r="K101" i="8"/>
  <c r="M101" i="8"/>
  <c r="C102" i="8"/>
  <c r="D102" i="8"/>
  <c r="F102" i="8"/>
  <c r="G102" i="8"/>
  <c r="I102" i="8"/>
  <c r="K102" i="8"/>
  <c r="M102" i="8"/>
  <c r="C103" i="8"/>
  <c r="D103" i="8"/>
  <c r="F103" i="8"/>
  <c r="G103" i="8"/>
  <c r="I103" i="8"/>
  <c r="K103" i="8"/>
  <c r="M103" i="8"/>
  <c r="C104" i="8"/>
  <c r="D104" i="8"/>
  <c r="F104" i="8"/>
  <c r="G104" i="8"/>
  <c r="I104" i="8"/>
  <c r="K104" i="8"/>
  <c r="M104" i="8"/>
  <c r="C105" i="8"/>
  <c r="D105" i="8"/>
  <c r="F105" i="8"/>
  <c r="G105" i="8"/>
  <c r="I105" i="8"/>
  <c r="K105" i="8"/>
  <c r="M105" i="8"/>
  <c r="C106" i="8"/>
  <c r="D106" i="8"/>
  <c r="F106" i="8"/>
  <c r="G106" i="8"/>
  <c r="I106" i="8"/>
  <c r="K106" i="8"/>
  <c r="M106" i="8"/>
  <c r="C107" i="8"/>
  <c r="D107" i="8"/>
  <c r="F107" i="8"/>
  <c r="G107" i="8"/>
  <c r="I107" i="8"/>
  <c r="K107" i="8"/>
  <c r="M107" i="8"/>
  <c r="C108" i="8"/>
  <c r="D108" i="8"/>
  <c r="F108" i="8"/>
  <c r="G108" i="8"/>
  <c r="I108" i="8"/>
  <c r="K108" i="8"/>
  <c r="M108" i="8"/>
  <c r="C109" i="8"/>
  <c r="D109" i="8"/>
  <c r="F109" i="8"/>
  <c r="G109" i="8"/>
  <c r="I109" i="8"/>
  <c r="K109" i="8"/>
  <c r="M109" i="8"/>
  <c r="C110" i="8"/>
  <c r="D110" i="8"/>
  <c r="F110" i="8"/>
  <c r="G110" i="8"/>
  <c r="I110" i="8"/>
  <c r="K110" i="8"/>
  <c r="M110" i="8"/>
  <c r="C111" i="8"/>
  <c r="D111" i="8"/>
  <c r="F111" i="8"/>
  <c r="G111" i="8"/>
  <c r="I111" i="8"/>
  <c r="K111" i="8"/>
  <c r="M111" i="8"/>
  <c r="C112" i="8"/>
  <c r="D112" i="8"/>
  <c r="F112" i="8"/>
  <c r="G112" i="8"/>
  <c r="I112" i="8"/>
  <c r="K112" i="8"/>
  <c r="M112" i="8"/>
  <c r="C113" i="8"/>
  <c r="D113" i="8"/>
  <c r="F113" i="8"/>
  <c r="G113" i="8"/>
  <c r="I113" i="8"/>
  <c r="K113" i="8"/>
  <c r="M113" i="8"/>
  <c r="C114" i="8"/>
  <c r="D114" i="8"/>
  <c r="F114" i="8"/>
  <c r="G114" i="8"/>
  <c r="I114" i="8"/>
  <c r="K114" i="8"/>
  <c r="M114" i="8"/>
  <c r="C115" i="8"/>
  <c r="D115" i="8"/>
  <c r="F115" i="8"/>
  <c r="G115" i="8"/>
  <c r="I115" i="8"/>
  <c r="K115" i="8"/>
  <c r="M115" i="8"/>
  <c r="C116" i="8"/>
  <c r="D116" i="8"/>
  <c r="F116" i="8"/>
  <c r="G116" i="8"/>
  <c r="I116" i="8"/>
  <c r="K116" i="8"/>
  <c r="M116" i="8"/>
  <c r="C117" i="8"/>
  <c r="D117" i="8"/>
  <c r="F117" i="8"/>
  <c r="G117" i="8"/>
  <c r="I117" i="8"/>
  <c r="K117" i="8"/>
  <c r="M117" i="8"/>
  <c r="C118" i="8"/>
  <c r="D118" i="8"/>
  <c r="F118" i="8"/>
  <c r="G118" i="8"/>
  <c r="I118" i="8"/>
  <c r="K118" i="8"/>
  <c r="M118" i="8"/>
  <c r="C119" i="8"/>
  <c r="D119" i="8"/>
  <c r="F119" i="8"/>
  <c r="G119" i="8"/>
  <c r="I119" i="8"/>
  <c r="K119" i="8"/>
  <c r="M119" i="8"/>
  <c r="C120" i="8"/>
  <c r="D120" i="8"/>
  <c r="F120" i="8"/>
  <c r="G120" i="8"/>
  <c r="I120" i="8"/>
  <c r="K120" i="8"/>
  <c r="M120" i="8"/>
  <c r="C121" i="8"/>
  <c r="D121" i="8"/>
  <c r="F121" i="8"/>
  <c r="G121" i="8"/>
  <c r="I121" i="8"/>
  <c r="K121" i="8"/>
  <c r="M121" i="8"/>
  <c r="C122" i="8"/>
  <c r="D122" i="8"/>
  <c r="F122" i="8"/>
  <c r="G122" i="8"/>
  <c r="I122" i="8"/>
  <c r="K122" i="8"/>
  <c r="M122" i="8"/>
  <c r="C123" i="8"/>
  <c r="D123" i="8"/>
  <c r="F123" i="8"/>
  <c r="G123" i="8"/>
  <c r="I123" i="8"/>
  <c r="K123" i="8"/>
  <c r="M123" i="8"/>
  <c r="C124" i="8"/>
  <c r="D124" i="8"/>
  <c r="F124" i="8"/>
  <c r="G124" i="8"/>
  <c r="I124" i="8"/>
  <c r="K124" i="8"/>
  <c r="M124" i="8"/>
  <c r="C125" i="8"/>
  <c r="D125" i="8"/>
  <c r="F125" i="8"/>
  <c r="G125" i="8"/>
  <c r="I125" i="8"/>
  <c r="K125" i="8"/>
  <c r="M125" i="8"/>
  <c r="C126" i="8"/>
  <c r="D126" i="8"/>
  <c r="F126" i="8"/>
  <c r="G126" i="8"/>
  <c r="I126" i="8"/>
  <c r="K126" i="8"/>
  <c r="M126" i="8"/>
  <c r="C127" i="8"/>
  <c r="D127" i="8"/>
  <c r="F127" i="8"/>
  <c r="G127" i="8"/>
  <c r="I127" i="8"/>
  <c r="K127" i="8"/>
  <c r="M127" i="8"/>
  <c r="C128" i="8"/>
  <c r="D128" i="8"/>
  <c r="F128" i="8"/>
  <c r="G128" i="8"/>
  <c r="I128" i="8"/>
  <c r="K128" i="8"/>
  <c r="M128" i="8"/>
  <c r="C129" i="8"/>
  <c r="D129" i="8"/>
  <c r="F129" i="8"/>
  <c r="G129" i="8"/>
  <c r="I129" i="8"/>
  <c r="K129" i="8"/>
  <c r="M129" i="8"/>
  <c r="C130" i="8"/>
  <c r="D130" i="8"/>
  <c r="F130" i="8"/>
  <c r="G130" i="8"/>
  <c r="I130" i="8"/>
  <c r="K130" i="8"/>
  <c r="M130" i="8"/>
  <c r="C131" i="8"/>
  <c r="D131" i="8"/>
  <c r="F131" i="8"/>
  <c r="G131" i="8"/>
  <c r="I131" i="8"/>
  <c r="K131" i="8"/>
  <c r="M131" i="8"/>
  <c r="C132" i="8"/>
  <c r="D132" i="8"/>
  <c r="F132" i="8"/>
  <c r="G132" i="8"/>
  <c r="I132" i="8"/>
  <c r="K132" i="8"/>
  <c r="M132" i="8"/>
  <c r="C133" i="8"/>
  <c r="D133" i="8"/>
  <c r="F133" i="8"/>
  <c r="G133" i="8"/>
  <c r="I133" i="8"/>
  <c r="K133" i="8"/>
  <c r="M133" i="8"/>
  <c r="C134" i="8"/>
  <c r="D134" i="8"/>
  <c r="F134" i="8"/>
  <c r="G134" i="8"/>
  <c r="I134" i="8"/>
  <c r="K134" i="8"/>
  <c r="M134" i="8"/>
  <c r="C135" i="8"/>
  <c r="D135" i="8"/>
  <c r="F135" i="8"/>
  <c r="G135" i="8"/>
  <c r="I135" i="8"/>
  <c r="K135" i="8"/>
  <c r="M135" i="8"/>
  <c r="C136" i="8"/>
  <c r="D136" i="8"/>
  <c r="F136" i="8"/>
  <c r="G136" i="8"/>
  <c r="I136" i="8"/>
  <c r="K136" i="8"/>
  <c r="M136" i="8"/>
  <c r="C137" i="8"/>
  <c r="D137" i="8"/>
  <c r="F137" i="8"/>
  <c r="G137" i="8"/>
  <c r="I137" i="8"/>
  <c r="K137" i="8"/>
  <c r="M137" i="8"/>
  <c r="C138" i="8"/>
  <c r="D138" i="8"/>
  <c r="F138" i="8"/>
  <c r="G138" i="8"/>
  <c r="I138" i="8"/>
  <c r="K138" i="8"/>
  <c r="M138" i="8"/>
  <c r="C139" i="8"/>
  <c r="D139" i="8"/>
  <c r="F139" i="8"/>
  <c r="G139" i="8"/>
  <c r="I139" i="8"/>
  <c r="K139" i="8"/>
  <c r="M139" i="8"/>
  <c r="C140" i="8"/>
  <c r="D140" i="8"/>
  <c r="F140" i="8"/>
  <c r="G140" i="8"/>
  <c r="I140" i="8"/>
  <c r="K140" i="8"/>
  <c r="M140" i="8"/>
  <c r="C141" i="8"/>
  <c r="D141" i="8"/>
  <c r="F141" i="8"/>
  <c r="G141" i="8"/>
  <c r="I141" i="8"/>
  <c r="K141" i="8"/>
  <c r="M141" i="8"/>
  <c r="C142" i="8"/>
  <c r="D142" i="8"/>
  <c r="F142" i="8"/>
  <c r="G142" i="8"/>
  <c r="I142" i="8"/>
  <c r="K142" i="8"/>
  <c r="M142" i="8"/>
  <c r="C143" i="8"/>
  <c r="D143" i="8"/>
  <c r="F143" i="8"/>
  <c r="G143" i="8"/>
  <c r="I143" i="8"/>
  <c r="K143" i="8"/>
  <c r="M143" i="8"/>
  <c r="C144" i="8"/>
  <c r="D144" i="8"/>
  <c r="F144" i="8"/>
  <c r="G144" i="8"/>
  <c r="I144" i="8"/>
  <c r="K144" i="8"/>
  <c r="M144" i="8"/>
  <c r="C145" i="8"/>
  <c r="D145" i="8"/>
  <c r="F145" i="8"/>
  <c r="G145" i="8"/>
  <c r="I145" i="8"/>
  <c r="K145" i="8"/>
  <c r="M145" i="8"/>
  <c r="C146" i="8"/>
  <c r="D146" i="8"/>
  <c r="F146" i="8"/>
  <c r="G146" i="8"/>
  <c r="I146" i="8"/>
  <c r="K146" i="8"/>
  <c r="M146" i="8"/>
  <c r="C147" i="8"/>
  <c r="D147" i="8"/>
  <c r="F147" i="8"/>
  <c r="G147" i="8"/>
  <c r="I147" i="8"/>
  <c r="K147" i="8"/>
  <c r="M147" i="8"/>
  <c r="C148" i="8"/>
  <c r="D148" i="8"/>
  <c r="F148" i="8"/>
  <c r="G148" i="8"/>
  <c r="I148" i="8"/>
  <c r="K148" i="8"/>
  <c r="M148" i="8"/>
  <c r="C149" i="8"/>
  <c r="D149" i="8"/>
  <c r="F149" i="8"/>
  <c r="G149" i="8"/>
  <c r="I149" i="8"/>
  <c r="K149" i="8"/>
  <c r="M149" i="8"/>
  <c r="C150" i="8"/>
  <c r="D150" i="8"/>
  <c r="F150" i="8"/>
  <c r="G150" i="8"/>
  <c r="I150" i="8"/>
  <c r="K150" i="8"/>
  <c r="M150" i="8"/>
  <c r="C151" i="8"/>
  <c r="D151" i="8"/>
  <c r="F151" i="8"/>
  <c r="G151" i="8"/>
  <c r="I151" i="8"/>
  <c r="K151" i="8"/>
  <c r="M151" i="8"/>
  <c r="C152" i="8"/>
  <c r="D152" i="8"/>
  <c r="F152" i="8"/>
  <c r="G152" i="8"/>
  <c r="I152" i="8"/>
  <c r="K152" i="8"/>
  <c r="M152" i="8"/>
  <c r="C153" i="8"/>
  <c r="D153" i="8"/>
  <c r="F153" i="8"/>
  <c r="G153" i="8"/>
  <c r="I153" i="8"/>
  <c r="K153" i="8"/>
  <c r="M153" i="8"/>
  <c r="C154" i="8"/>
  <c r="D154" i="8"/>
  <c r="F154" i="8"/>
  <c r="G154" i="8"/>
  <c r="I154" i="8"/>
  <c r="K154" i="8"/>
  <c r="M154" i="8"/>
  <c r="C155" i="8"/>
  <c r="D155" i="8"/>
  <c r="F155" i="8"/>
  <c r="G155" i="8"/>
  <c r="I155" i="8"/>
  <c r="K155" i="8"/>
  <c r="M155" i="8"/>
  <c r="C156" i="8"/>
  <c r="D156" i="8"/>
  <c r="F156" i="8"/>
  <c r="G156" i="8"/>
  <c r="I156" i="8"/>
  <c r="K156" i="8"/>
  <c r="M156" i="8"/>
  <c r="C157" i="8"/>
  <c r="D157" i="8"/>
  <c r="F157" i="8"/>
  <c r="G157" i="8"/>
  <c r="I157" i="8"/>
  <c r="K157" i="8"/>
  <c r="M157" i="8"/>
  <c r="C158" i="8"/>
  <c r="D158" i="8"/>
  <c r="F158" i="8"/>
  <c r="G158" i="8"/>
  <c r="I158" i="8"/>
  <c r="K158" i="8"/>
  <c r="M158" i="8"/>
  <c r="C159" i="8"/>
  <c r="D159" i="8"/>
  <c r="F159" i="8"/>
  <c r="G159" i="8"/>
  <c r="I159" i="8"/>
  <c r="K159" i="8"/>
  <c r="M159" i="8"/>
  <c r="C160" i="8"/>
  <c r="D160" i="8"/>
  <c r="F160" i="8"/>
  <c r="G160" i="8"/>
  <c r="I160" i="8"/>
  <c r="K160" i="8"/>
  <c r="M160" i="8"/>
  <c r="C161" i="8"/>
  <c r="D161" i="8"/>
  <c r="F161" i="8"/>
  <c r="G161" i="8"/>
  <c r="I161" i="8"/>
  <c r="K161" i="8"/>
  <c r="M161" i="8"/>
  <c r="C162" i="8"/>
  <c r="D162" i="8"/>
  <c r="F162" i="8"/>
  <c r="G162" i="8"/>
  <c r="I162" i="8"/>
  <c r="K162" i="8"/>
  <c r="M162" i="8"/>
  <c r="C163" i="8"/>
  <c r="D163" i="8"/>
  <c r="F163" i="8"/>
  <c r="G163" i="8"/>
  <c r="I163" i="8"/>
  <c r="K163" i="8"/>
  <c r="M163" i="8"/>
  <c r="C164" i="8"/>
  <c r="D164" i="8"/>
  <c r="F164" i="8"/>
  <c r="G164" i="8"/>
  <c r="I164" i="8"/>
  <c r="K164" i="8"/>
  <c r="M164" i="8"/>
  <c r="C165" i="8"/>
  <c r="D165" i="8"/>
  <c r="F165" i="8"/>
  <c r="G165" i="8"/>
  <c r="I165" i="8"/>
  <c r="K165" i="8"/>
  <c r="M165" i="8"/>
  <c r="C166" i="8"/>
  <c r="D166" i="8"/>
  <c r="F166" i="8"/>
  <c r="G166" i="8"/>
  <c r="I166" i="8"/>
  <c r="K166" i="8"/>
  <c r="M166" i="8"/>
  <c r="C167" i="8"/>
  <c r="D167" i="8"/>
  <c r="F167" i="8"/>
  <c r="G167" i="8"/>
  <c r="I167" i="8"/>
  <c r="K167" i="8"/>
  <c r="M167" i="8"/>
  <c r="C168" i="8"/>
  <c r="D168" i="8"/>
  <c r="F168" i="8"/>
  <c r="G168" i="8"/>
  <c r="I168" i="8"/>
  <c r="K168" i="8"/>
  <c r="M168" i="8"/>
  <c r="C169" i="8"/>
  <c r="D169" i="8"/>
  <c r="F169" i="8"/>
  <c r="G169" i="8"/>
  <c r="I169" i="8"/>
  <c r="K169" i="8"/>
  <c r="M169" i="8"/>
  <c r="C170" i="8"/>
  <c r="D170" i="8"/>
  <c r="F170" i="8"/>
  <c r="G170" i="8"/>
  <c r="I170" i="8"/>
  <c r="K170" i="8"/>
  <c r="M170" i="8"/>
  <c r="C171" i="8"/>
  <c r="D171" i="8"/>
  <c r="F171" i="8"/>
  <c r="G171" i="8"/>
  <c r="I171" i="8"/>
  <c r="K171" i="8"/>
  <c r="M171" i="8"/>
  <c r="C172" i="8"/>
  <c r="D172" i="8"/>
  <c r="F172" i="8"/>
  <c r="G172" i="8"/>
  <c r="I172" i="8"/>
  <c r="K172" i="8"/>
  <c r="M172" i="8"/>
  <c r="C173" i="8"/>
  <c r="D173" i="8"/>
  <c r="F173" i="8"/>
  <c r="G173" i="8"/>
  <c r="I173" i="8"/>
  <c r="K173" i="8"/>
  <c r="M173" i="8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N94" i="2"/>
  <c r="O94" i="2"/>
  <c r="G95" i="2"/>
  <c r="H95" i="2"/>
  <c r="I95" i="2"/>
  <c r="J95" i="2"/>
  <c r="K95" i="2"/>
  <c r="N95" i="2"/>
  <c r="O95" i="2"/>
  <c r="G96" i="2"/>
  <c r="H96" i="2"/>
  <c r="I96" i="2"/>
  <c r="J96" i="2"/>
  <c r="K96" i="2"/>
  <c r="N96" i="2"/>
  <c r="O96" i="2"/>
  <c r="G97" i="2"/>
  <c r="H97" i="2"/>
  <c r="I97" i="2"/>
  <c r="J97" i="2"/>
  <c r="K97" i="2"/>
  <c r="N97" i="2"/>
  <c r="O97" i="2"/>
  <c r="G98" i="2"/>
  <c r="H98" i="2"/>
  <c r="I98" i="2"/>
  <c r="J98" i="2"/>
  <c r="K98" i="2"/>
  <c r="N98" i="2"/>
  <c r="O98" i="2"/>
  <c r="G99" i="2"/>
  <c r="H99" i="2"/>
  <c r="I99" i="2"/>
  <c r="J99" i="2"/>
  <c r="K99" i="2"/>
  <c r="N99" i="2"/>
  <c r="O99" i="2"/>
  <c r="G100" i="2"/>
  <c r="H100" i="2"/>
  <c r="I100" i="2"/>
  <c r="J100" i="2"/>
  <c r="K100" i="2"/>
  <c r="N100" i="2"/>
  <c r="O100" i="2"/>
  <c r="G101" i="2"/>
  <c r="H101" i="2"/>
  <c r="I101" i="2"/>
  <c r="J101" i="2"/>
  <c r="K101" i="2"/>
  <c r="N101" i="2"/>
  <c r="O101" i="2"/>
  <c r="G102" i="2"/>
  <c r="H102" i="2"/>
  <c r="I102" i="2"/>
  <c r="J102" i="2"/>
  <c r="K102" i="2"/>
  <c r="N102" i="2"/>
  <c r="O102" i="2"/>
  <c r="G103" i="2"/>
  <c r="H103" i="2"/>
  <c r="I103" i="2"/>
  <c r="J103" i="2"/>
  <c r="K103" i="2"/>
  <c r="N103" i="2"/>
  <c r="O103" i="2"/>
  <c r="G104" i="2"/>
  <c r="H104" i="2"/>
  <c r="I104" i="2"/>
  <c r="J104" i="2"/>
  <c r="K104" i="2"/>
  <c r="N104" i="2"/>
  <c r="O104" i="2"/>
  <c r="G105" i="2"/>
  <c r="H105" i="2"/>
  <c r="I105" i="2"/>
  <c r="J105" i="2"/>
  <c r="K105" i="2"/>
  <c r="N105" i="2"/>
  <c r="O105" i="2"/>
  <c r="G106" i="2"/>
  <c r="H106" i="2"/>
  <c r="I106" i="2"/>
  <c r="J106" i="2"/>
  <c r="K106" i="2"/>
  <c r="N106" i="2"/>
  <c r="O106" i="2"/>
  <c r="G107" i="2"/>
  <c r="H107" i="2"/>
  <c r="I107" i="2"/>
  <c r="J107" i="2"/>
  <c r="K107" i="2"/>
  <c r="N107" i="2"/>
  <c r="O107" i="2"/>
  <c r="G108" i="2"/>
  <c r="H108" i="2"/>
  <c r="I108" i="2"/>
  <c r="J108" i="2"/>
  <c r="K108" i="2"/>
  <c r="N108" i="2"/>
  <c r="O108" i="2"/>
  <c r="G109" i="2"/>
  <c r="H109" i="2"/>
  <c r="I109" i="2"/>
  <c r="J109" i="2"/>
  <c r="K109" i="2"/>
  <c r="N109" i="2"/>
  <c r="O109" i="2"/>
  <c r="G110" i="2"/>
  <c r="H110" i="2"/>
  <c r="I110" i="2"/>
  <c r="J110" i="2"/>
  <c r="K110" i="2"/>
  <c r="N110" i="2"/>
  <c r="O110" i="2"/>
  <c r="G111" i="2"/>
  <c r="H111" i="2"/>
  <c r="I111" i="2"/>
  <c r="J111" i="2"/>
  <c r="K111" i="2"/>
  <c r="N111" i="2"/>
  <c r="O111" i="2"/>
  <c r="G112" i="2"/>
  <c r="H112" i="2"/>
  <c r="I112" i="2"/>
  <c r="J112" i="2"/>
  <c r="K112" i="2"/>
  <c r="N112" i="2"/>
  <c r="O112" i="2"/>
  <c r="G113" i="2"/>
  <c r="H113" i="2"/>
  <c r="I113" i="2"/>
  <c r="J113" i="2"/>
  <c r="K113" i="2"/>
  <c r="N113" i="2"/>
  <c r="O113" i="2"/>
  <c r="G114" i="2"/>
  <c r="H114" i="2"/>
  <c r="I114" i="2"/>
  <c r="J114" i="2"/>
  <c r="K114" i="2"/>
  <c r="N114" i="2"/>
  <c r="O114" i="2"/>
  <c r="G115" i="2"/>
  <c r="H115" i="2"/>
  <c r="I115" i="2"/>
  <c r="J115" i="2"/>
  <c r="K115" i="2"/>
  <c r="N115" i="2"/>
  <c r="O115" i="2"/>
  <c r="G116" i="2"/>
  <c r="H116" i="2"/>
  <c r="I116" i="2"/>
  <c r="J116" i="2"/>
  <c r="K116" i="2"/>
  <c r="N116" i="2"/>
  <c r="O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P2" i="9"/>
  <c r="G31" i="9"/>
  <c r="H31" i="9"/>
  <c r="I31" i="9"/>
  <c r="J31" i="9"/>
  <c r="K31" i="9"/>
  <c r="Q31" i="9"/>
  <c r="G32" i="9"/>
  <c r="H32" i="9"/>
  <c r="I32" i="9"/>
  <c r="J32" i="9"/>
  <c r="K32" i="9"/>
  <c r="Q32" i="9"/>
  <c r="G33" i="9"/>
  <c r="H33" i="9"/>
  <c r="I33" i="9"/>
  <c r="J33" i="9"/>
  <c r="K33" i="9"/>
  <c r="Q33" i="9"/>
  <c r="G34" i="9"/>
  <c r="H34" i="9"/>
  <c r="I34" i="9"/>
  <c r="J34" i="9"/>
  <c r="K34" i="9"/>
  <c r="Q34" i="9"/>
  <c r="G35" i="9"/>
  <c r="H35" i="9"/>
  <c r="I35" i="9"/>
  <c r="J35" i="9"/>
  <c r="K35" i="9"/>
  <c r="Q35" i="9"/>
  <c r="G36" i="9"/>
  <c r="H36" i="9"/>
  <c r="I36" i="9"/>
  <c r="J36" i="9"/>
  <c r="K36" i="9"/>
  <c r="Q36" i="9"/>
  <c r="G37" i="9"/>
  <c r="H37" i="9"/>
  <c r="I37" i="9"/>
  <c r="J37" i="9"/>
  <c r="K37" i="9"/>
  <c r="Q37" i="9"/>
  <c r="G38" i="9"/>
  <c r="H38" i="9"/>
  <c r="I38" i="9"/>
  <c r="J38" i="9"/>
  <c r="K38" i="9"/>
  <c r="Q38" i="9"/>
  <c r="G39" i="9"/>
  <c r="H39" i="9"/>
  <c r="I39" i="9"/>
  <c r="J39" i="9"/>
  <c r="K39" i="9"/>
  <c r="Q39" i="9"/>
  <c r="G40" i="9"/>
  <c r="H40" i="9"/>
  <c r="I40" i="9"/>
  <c r="J40" i="9"/>
  <c r="K40" i="9"/>
  <c r="Q40" i="9"/>
  <c r="G41" i="9"/>
  <c r="H41" i="9"/>
  <c r="I41" i="9"/>
  <c r="J41" i="9"/>
  <c r="K41" i="9"/>
  <c r="Q41" i="9"/>
  <c r="G42" i="9"/>
  <c r="H42" i="9"/>
  <c r="I42" i="9"/>
  <c r="J42" i="9"/>
  <c r="K42" i="9"/>
  <c r="Q42" i="9"/>
  <c r="G43" i="9"/>
  <c r="H43" i="9"/>
  <c r="I43" i="9"/>
  <c r="J43" i="9"/>
  <c r="K43" i="9"/>
  <c r="Q43" i="9"/>
  <c r="G44" i="9"/>
  <c r="H44" i="9"/>
  <c r="I44" i="9"/>
  <c r="J44" i="9"/>
  <c r="K44" i="9"/>
  <c r="Q44" i="9"/>
  <c r="G45" i="9"/>
  <c r="H45" i="9"/>
  <c r="I45" i="9"/>
  <c r="J45" i="9"/>
  <c r="K45" i="9"/>
  <c r="Q45" i="9"/>
  <c r="G46" i="9"/>
  <c r="H46" i="9"/>
  <c r="I46" i="9"/>
  <c r="J46" i="9"/>
  <c r="K46" i="9"/>
  <c r="Q46" i="9"/>
  <c r="G47" i="9"/>
  <c r="H47" i="9"/>
  <c r="I47" i="9"/>
  <c r="J47" i="9"/>
  <c r="K47" i="9"/>
  <c r="Q47" i="9"/>
  <c r="G48" i="9"/>
  <c r="H48" i="9"/>
  <c r="I48" i="9"/>
  <c r="J48" i="9"/>
  <c r="K48" i="9"/>
  <c r="Q48" i="9"/>
  <c r="G49" i="9"/>
  <c r="H49" i="9"/>
  <c r="I49" i="9"/>
  <c r="J49" i="9"/>
  <c r="K49" i="9"/>
  <c r="Q49" i="9"/>
  <c r="G50" i="9"/>
  <c r="H50" i="9"/>
  <c r="I50" i="9"/>
  <c r="J50" i="9"/>
  <c r="K50" i="9"/>
  <c r="Q50" i="9"/>
  <c r="G51" i="9"/>
  <c r="H51" i="9"/>
  <c r="I51" i="9"/>
  <c r="J51" i="9"/>
  <c r="K51" i="9"/>
  <c r="Q51" i="9"/>
  <c r="G52" i="9"/>
  <c r="H52" i="9"/>
  <c r="I52" i="9"/>
  <c r="J52" i="9"/>
  <c r="K52" i="9"/>
  <c r="Q52" i="9"/>
  <c r="G53" i="9"/>
  <c r="H53" i="9"/>
  <c r="I53" i="9"/>
  <c r="J53" i="9"/>
  <c r="K53" i="9"/>
  <c r="Q53" i="9"/>
  <c r="G54" i="9"/>
  <c r="H54" i="9"/>
  <c r="I54" i="9"/>
  <c r="J54" i="9"/>
  <c r="K54" i="9"/>
  <c r="Q54" i="9"/>
  <c r="G55" i="9"/>
  <c r="H55" i="9"/>
  <c r="I55" i="9"/>
  <c r="J55" i="9"/>
  <c r="K55" i="9"/>
  <c r="Q55" i="9"/>
  <c r="G56" i="9"/>
  <c r="H56" i="9"/>
  <c r="I56" i="9"/>
  <c r="J56" i="9"/>
  <c r="K56" i="9"/>
  <c r="Q56" i="9"/>
  <c r="G57" i="9"/>
  <c r="H57" i="9"/>
  <c r="I57" i="9"/>
  <c r="J57" i="9"/>
  <c r="K57" i="9"/>
  <c r="Q57" i="9"/>
  <c r="G58" i="9"/>
  <c r="H58" i="9"/>
  <c r="I58" i="9"/>
  <c r="J58" i="9"/>
  <c r="K58" i="9"/>
  <c r="Q58" i="9"/>
  <c r="G59" i="9"/>
  <c r="H59" i="9"/>
  <c r="I59" i="9"/>
  <c r="J59" i="9"/>
  <c r="K59" i="9"/>
  <c r="Q59" i="9"/>
  <c r="G60" i="9"/>
  <c r="H60" i="9"/>
  <c r="I60" i="9"/>
  <c r="J60" i="9"/>
  <c r="K60" i="9"/>
  <c r="Q60" i="9"/>
  <c r="G61" i="9"/>
  <c r="H61" i="9"/>
  <c r="I61" i="9"/>
  <c r="J61" i="9"/>
  <c r="K61" i="9"/>
  <c r="Q61" i="9"/>
  <c r="G62" i="9"/>
  <c r="H62" i="9"/>
  <c r="I62" i="9"/>
  <c r="J62" i="9"/>
  <c r="K62" i="9"/>
  <c r="Q62" i="9"/>
  <c r="G63" i="9"/>
  <c r="H63" i="9"/>
  <c r="I63" i="9"/>
  <c r="J63" i="9"/>
  <c r="K63" i="9"/>
  <c r="Q63" i="9"/>
  <c r="G64" i="9"/>
  <c r="H64" i="9"/>
  <c r="I64" i="9"/>
  <c r="J64" i="9"/>
  <c r="K64" i="9"/>
  <c r="Q64" i="9"/>
  <c r="G65" i="9"/>
  <c r="H65" i="9"/>
  <c r="I65" i="9"/>
  <c r="J65" i="9"/>
  <c r="K65" i="9"/>
  <c r="Q65" i="9"/>
  <c r="G66" i="9"/>
  <c r="H66" i="9"/>
  <c r="I66" i="9"/>
  <c r="J66" i="9"/>
  <c r="K66" i="9"/>
  <c r="Q66" i="9"/>
  <c r="G67" i="9"/>
  <c r="H67" i="9"/>
  <c r="I67" i="9"/>
  <c r="J67" i="9"/>
  <c r="K67" i="9"/>
  <c r="Q67" i="9"/>
  <c r="G68" i="9"/>
  <c r="H68" i="9"/>
  <c r="I68" i="9"/>
  <c r="J68" i="9"/>
  <c r="K68" i="9"/>
  <c r="Q68" i="9"/>
  <c r="G69" i="9"/>
  <c r="H69" i="9"/>
  <c r="I69" i="9"/>
  <c r="J69" i="9"/>
  <c r="K69" i="9"/>
  <c r="Q69" i="9"/>
  <c r="G70" i="9"/>
  <c r="H70" i="9"/>
  <c r="I70" i="9"/>
  <c r="J70" i="9"/>
  <c r="K70" i="9"/>
  <c r="Q70" i="9"/>
  <c r="G71" i="9"/>
  <c r="H71" i="9"/>
  <c r="I71" i="9"/>
  <c r="J71" i="9"/>
  <c r="K71" i="9"/>
  <c r="Q71" i="9"/>
  <c r="G72" i="9"/>
  <c r="H72" i="9"/>
  <c r="I72" i="9"/>
  <c r="J72" i="9"/>
  <c r="K72" i="9"/>
  <c r="Q72" i="9"/>
  <c r="G73" i="9"/>
  <c r="H73" i="9"/>
  <c r="I73" i="9"/>
  <c r="J73" i="9"/>
  <c r="K73" i="9"/>
  <c r="Q73" i="9"/>
  <c r="G74" i="9"/>
  <c r="H74" i="9"/>
  <c r="I74" i="9"/>
  <c r="J74" i="9"/>
  <c r="K74" i="9"/>
  <c r="Q74" i="9"/>
  <c r="G75" i="9"/>
  <c r="H75" i="9"/>
  <c r="I75" i="9"/>
  <c r="J75" i="9"/>
  <c r="K75" i="9"/>
  <c r="Q75" i="9"/>
  <c r="G76" i="9"/>
  <c r="H76" i="9"/>
  <c r="I76" i="9"/>
  <c r="J76" i="9"/>
  <c r="K76" i="9"/>
  <c r="Q76" i="9"/>
  <c r="G77" i="9"/>
  <c r="H77" i="9"/>
  <c r="I77" i="9"/>
  <c r="J77" i="9"/>
  <c r="K77" i="9"/>
  <c r="Q77" i="9"/>
  <c r="G78" i="9"/>
  <c r="H78" i="9"/>
  <c r="I78" i="9"/>
  <c r="J78" i="9"/>
  <c r="K78" i="9"/>
  <c r="Q78" i="9"/>
  <c r="G79" i="9"/>
  <c r="H79" i="9"/>
  <c r="I79" i="9"/>
  <c r="J79" i="9"/>
  <c r="K79" i="9"/>
  <c r="Q79" i="9"/>
  <c r="G80" i="9"/>
  <c r="H80" i="9"/>
  <c r="I80" i="9"/>
  <c r="J80" i="9"/>
  <c r="K80" i="9"/>
  <c r="Q80" i="9"/>
  <c r="G81" i="9"/>
  <c r="H81" i="9"/>
  <c r="I81" i="9"/>
  <c r="J81" i="9"/>
  <c r="K81" i="9"/>
  <c r="Q81" i="9"/>
  <c r="G82" i="9"/>
  <c r="H82" i="9"/>
  <c r="I82" i="9"/>
  <c r="J82" i="9"/>
  <c r="K82" i="9"/>
  <c r="Q82" i="9"/>
  <c r="G83" i="9"/>
  <c r="H83" i="9"/>
  <c r="I83" i="9"/>
  <c r="J83" i="9"/>
  <c r="K83" i="9"/>
  <c r="Q83" i="9"/>
  <c r="G84" i="9"/>
  <c r="H84" i="9"/>
  <c r="I84" i="9"/>
  <c r="J84" i="9"/>
  <c r="K84" i="9"/>
  <c r="Q84" i="9"/>
  <c r="G85" i="9"/>
  <c r="H85" i="9"/>
  <c r="I85" i="9"/>
  <c r="J85" i="9"/>
  <c r="K85" i="9"/>
  <c r="Q85" i="9"/>
  <c r="G86" i="9"/>
  <c r="H86" i="9"/>
  <c r="I86" i="9"/>
  <c r="J86" i="9"/>
  <c r="K86" i="9"/>
  <c r="Q86" i="9"/>
  <c r="G87" i="9"/>
  <c r="H87" i="9"/>
  <c r="I87" i="9"/>
  <c r="J87" i="9"/>
  <c r="K87" i="9"/>
  <c r="Q87" i="9"/>
  <c r="G88" i="9"/>
  <c r="H88" i="9"/>
  <c r="I88" i="9"/>
  <c r="J88" i="9"/>
  <c r="K88" i="9"/>
  <c r="Q88" i="9"/>
  <c r="G89" i="9"/>
  <c r="H89" i="9"/>
  <c r="I89" i="9"/>
  <c r="J89" i="9"/>
  <c r="K89" i="9"/>
  <c r="Q89" i="9"/>
  <c r="G90" i="9"/>
  <c r="H90" i="9"/>
  <c r="I90" i="9"/>
  <c r="J90" i="9"/>
  <c r="K90" i="9"/>
  <c r="Q90" i="9"/>
  <c r="G91" i="9"/>
  <c r="H91" i="9"/>
  <c r="I91" i="9"/>
  <c r="J91" i="9"/>
  <c r="K91" i="9"/>
  <c r="Q91" i="9"/>
  <c r="G92" i="9"/>
  <c r="H92" i="9"/>
  <c r="I92" i="9"/>
  <c r="J92" i="9"/>
  <c r="K92" i="9"/>
  <c r="Q92" i="9"/>
  <c r="G93" i="9"/>
  <c r="H93" i="9"/>
  <c r="I93" i="9"/>
  <c r="J93" i="9"/>
  <c r="K93" i="9"/>
  <c r="Q93" i="9"/>
  <c r="G94" i="9"/>
  <c r="H94" i="9"/>
  <c r="I94" i="9"/>
  <c r="J94" i="9"/>
  <c r="K94" i="9"/>
  <c r="Q94" i="9"/>
  <c r="G95" i="9"/>
  <c r="H95" i="9"/>
  <c r="I95" i="9"/>
  <c r="J95" i="9"/>
  <c r="K95" i="9"/>
  <c r="Q95" i="9"/>
  <c r="G96" i="9"/>
  <c r="H96" i="9"/>
  <c r="I96" i="9"/>
  <c r="J96" i="9"/>
  <c r="K96" i="9"/>
  <c r="Q96" i="9"/>
  <c r="G97" i="9"/>
  <c r="H97" i="9"/>
  <c r="I97" i="9"/>
  <c r="J97" i="9"/>
  <c r="K97" i="9"/>
  <c r="Q97" i="9"/>
  <c r="G98" i="9"/>
  <c r="H98" i="9"/>
  <c r="I98" i="9"/>
  <c r="J98" i="9"/>
  <c r="K98" i="9"/>
  <c r="Q98" i="9"/>
  <c r="G99" i="9"/>
  <c r="H99" i="9"/>
  <c r="I99" i="9"/>
  <c r="J99" i="9"/>
  <c r="K99" i="9"/>
  <c r="Q99" i="9"/>
  <c r="G100" i="9"/>
  <c r="H100" i="9"/>
  <c r="I100" i="9"/>
  <c r="J100" i="9"/>
  <c r="K100" i="9"/>
  <c r="Q100" i="9"/>
  <c r="G101" i="9"/>
  <c r="H101" i="9"/>
  <c r="I101" i="9"/>
  <c r="J101" i="9"/>
  <c r="K101" i="9"/>
  <c r="Q101" i="9"/>
  <c r="G102" i="9"/>
  <c r="H102" i="9"/>
  <c r="I102" i="9"/>
  <c r="J102" i="9"/>
  <c r="K102" i="9"/>
  <c r="Q102" i="9"/>
  <c r="G103" i="9"/>
  <c r="H103" i="9"/>
  <c r="I103" i="9"/>
  <c r="J103" i="9"/>
  <c r="K103" i="9"/>
  <c r="Q103" i="9"/>
  <c r="G104" i="9"/>
  <c r="H104" i="9"/>
  <c r="I104" i="9"/>
  <c r="J104" i="9"/>
  <c r="K104" i="9"/>
  <c r="Q104" i="9"/>
  <c r="G105" i="9"/>
  <c r="H105" i="9"/>
  <c r="I105" i="9"/>
  <c r="J105" i="9"/>
  <c r="K105" i="9"/>
  <c r="Q105" i="9"/>
  <c r="G106" i="9"/>
  <c r="H106" i="9"/>
  <c r="I106" i="9"/>
  <c r="J106" i="9"/>
  <c r="K106" i="9"/>
  <c r="Q106" i="9"/>
  <c r="G107" i="9"/>
  <c r="H107" i="9"/>
  <c r="I107" i="9"/>
  <c r="J107" i="9"/>
  <c r="K107" i="9"/>
  <c r="Q107" i="9"/>
  <c r="G108" i="9"/>
  <c r="H108" i="9"/>
  <c r="I108" i="9"/>
  <c r="J108" i="9"/>
  <c r="K108" i="9"/>
  <c r="Q108" i="9"/>
  <c r="G109" i="9"/>
  <c r="H109" i="9"/>
  <c r="I109" i="9"/>
  <c r="J109" i="9"/>
  <c r="K109" i="9"/>
  <c r="Q109" i="9"/>
  <c r="G110" i="9"/>
  <c r="H110" i="9"/>
  <c r="I110" i="9"/>
  <c r="J110" i="9"/>
  <c r="K110" i="9"/>
  <c r="Q110" i="9"/>
  <c r="G111" i="9"/>
  <c r="H111" i="9"/>
  <c r="I111" i="9"/>
  <c r="J111" i="9"/>
  <c r="K111" i="9"/>
  <c r="Q111" i="9"/>
  <c r="G112" i="9"/>
  <c r="H112" i="9"/>
  <c r="I112" i="9"/>
  <c r="J112" i="9"/>
  <c r="K112" i="9"/>
  <c r="Q112" i="9"/>
  <c r="G113" i="9"/>
  <c r="H113" i="9"/>
  <c r="I113" i="9"/>
  <c r="J113" i="9"/>
  <c r="K113" i="9"/>
  <c r="Q113" i="9"/>
  <c r="G114" i="9"/>
  <c r="H114" i="9"/>
  <c r="I114" i="9"/>
  <c r="J114" i="9"/>
  <c r="K114" i="9"/>
  <c r="Q114" i="9"/>
  <c r="G115" i="9"/>
  <c r="H115" i="9"/>
  <c r="I115" i="9"/>
  <c r="J115" i="9"/>
  <c r="K115" i="9"/>
  <c r="Q115" i="9"/>
  <c r="G116" i="9"/>
  <c r="H116" i="9"/>
  <c r="I116" i="9"/>
  <c r="J116" i="9"/>
  <c r="K116" i="9"/>
  <c r="Q116" i="9"/>
  <c r="G117" i="9"/>
  <c r="H117" i="9"/>
  <c r="I117" i="9"/>
  <c r="J117" i="9"/>
  <c r="K117" i="9"/>
  <c r="Q117" i="9"/>
  <c r="G118" i="9"/>
  <c r="H118" i="9"/>
  <c r="I118" i="9"/>
  <c r="J118" i="9"/>
  <c r="K118" i="9"/>
  <c r="Q118" i="9"/>
  <c r="G119" i="9"/>
  <c r="H119" i="9"/>
  <c r="I119" i="9"/>
  <c r="J119" i="9"/>
  <c r="K119" i="9"/>
  <c r="Q119" i="9"/>
  <c r="G120" i="9"/>
  <c r="H120" i="9"/>
  <c r="I120" i="9"/>
  <c r="J120" i="9"/>
  <c r="K120" i="9"/>
  <c r="Q120" i="9"/>
  <c r="G121" i="9"/>
  <c r="H121" i="9"/>
  <c r="I121" i="9"/>
  <c r="J121" i="9"/>
  <c r="K121" i="9"/>
  <c r="Q121" i="9"/>
  <c r="G122" i="9"/>
  <c r="H122" i="9"/>
  <c r="I122" i="9"/>
  <c r="J122" i="9"/>
  <c r="K122" i="9"/>
  <c r="Q122" i="9"/>
  <c r="G123" i="9"/>
  <c r="H123" i="9"/>
  <c r="I123" i="9"/>
  <c r="J123" i="9"/>
  <c r="K123" i="9"/>
  <c r="Q123" i="9"/>
  <c r="G124" i="9"/>
  <c r="H124" i="9"/>
  <c r="I124" i="9"/>
  <c r="J124" i="9"/>
  <c r="K124" i="9"/>
  <c r="Q124" i="9"/>
  <c r="G125" i="9"/>
  <c r="H125" i="9"/>
  <c r="I125" i="9"/>
  <c r="J125" i="9"/>
  <c r="K125" i="9"/>
  <c r="Q125" i="9"/>
  <c r="G126" i="9"/>
  <c r="H126" i="9"/>
  <c r="I126" i="9"/>
  <c r="J126" i="9"/>
  <c r="K126" i="9"/>
  <c r="Q126" i="9"/>
  <c r="G127" i="9"/>
  <c r="H127" i="9"/>
  <c r="I127" i="9"/>
  <c r="J127" i="9"/>
  <c r="K127" i="9"/>
  <c r="Q127" i="9"/>
  <c r="G128" i="9"/>
  <c r="H128" i="9"/>
  <c r="I128" i="9"/>
  <c r="J128" i="9"/>
  <c r="K128" i="9"/>
  <c r="Q128" i="9"/>
  <c r="G129" i="9"/>
  <c r="H129" i="9"/>
  <c r="I129" i="9"/>
  <c r="J129" i="9"/>
  <c r="K129" i="9"/>
  <c r="Q129" i="9"/>
  <c r="G130" i="9"/>
  <c r="H130" i="9"/>
  <c r="I130" i="9"/>
  <c r="J130" i="9"/>
  <c r="K130" i="9"/>
  <c r="Q130" i="9"/>
  <c r="G131" i="9"/>
  <c r="H131" i="9"/>
  <c r="I131" i="9"/>
  <c r="J131" i="9"/>
  <c r="K131" i="9"/>
  <c r="Q131" i="9"/>
  <c r="G132" i="9"/>
  <c r="H132" i="9"/>
  <c r="I132" i="9"/>
  <c r="J132" i="9"/>
  <c r="K132" i="9"/>
  <c r="Q132" i="9"/>
  <c r="G133" i="9"/>
  <c r="H133" i="9"/>
  <c r="I133" i="9"/>
  <c r="J133" i="9"/>
  <c r="K133" i="9"/>
  <c r="Q133" i="9"/>
  <c r="G134" i="9"/>
  <c r="H134" i="9"/>
  <c r="I134" i="9"/>
  <c r="J134" i="9"/>
  <c r="K134" i="9"/>
  <c r="Q134" i="9"/>
  <c r="G135" i="9"/>
  <c r="H135" i="9"/>
  <c r="I135" i="9"/>
  <c r="J135" i="9"/>
  <c r="K135" i="9"/>
  <c r="Q135" i="9"/>
  <c r="G136" i="9"/>
  <c r="H136" i="9"/>
  <c r="I136" i="9"/>
  <c r="J136" i="9"/>
  <c r="K136" i="9"/>
  <c r="Q136" i="9"/>
  <c r="G137" i="9"/>
  <c r="H137" i="9"/>
  <c r="I137" i="9"/>
  <c r="J137" i="9"/>
  <c r="K137" i="9"/>
  <c r="Q137" i="9"/>
  <c r="G138" i="9"/>
  <c r="H138" i="9"/>
  <c r="I138" i="9"/>
  <c r="J138" i="9"/>
  <c r="K138" i="9"/>
  <c r="Q138" i="9"/>
  <c r="G139" i="9"/>
  <c r="H139" i="9"/>
  <c r="I139" i="9"/>
  <c r="J139" i="9"/>
  <c r="K139" i="9"/>
  <c r="Q139" i="9"/>
  <c r="G140" i="9"/>
  <c r="H140" i="9"/>
  <c r="I140" i="9"/>
  <c r="J140" i="9"/>
  <c r="K140" i="9"/>
  <c r="Q140" i="9"/>
  <c r="G141" i="9"/>
  <c r="H141" i="9"/>
  <c r="I141" i="9"/>
  <c r="J141" i="9"/>
  <c r="K141" i="9"/>
  <c r="Q141" i="9"/>
  <c r="G142" i="9"/>
  <c r="H142" i="9"/>
  <c r="I142" i="9"/>
  <c r="J142" i="9"/>
  <c r="K142" i="9"/>
  <c r="Q142" i="9"/>
  <c r="G143" i="9"/>
  <c r="H143" i="9"/>
  <c r="I143" i="9"/>
  <c r="J143" i="9"/>
  <c r="K143" i="9"/>
  <c r="Q143" i="9"/>
  <c r="G144" i="9"/>
  <c r="H144" i="9"/>
  <c r="I144" i="9"/>
  <c r="J144" i="9"/>
  <c r="K144" i="9"/>
  <c r="Q144" i="9"/>
  <c r="G145" i="9"/>
  <c r="H145" i="9"/>
  <c r="I145" i="9"/>
  <c r="J145" i="9"/>
  <c r="K145" i="9"/>
  <c r="Q145" i="9"/>
  <c r="G146" i="9"/>
  <c r="H146" i="9"/>
  <c r="I146" i="9"/>
  <c r="J146" i="9"/>
  <c r="K146" i="9"/>
  <c r="Q146" i="9"/>
  <c r="G147" i="9"/>
  <c r="H147" i="9"/>
  <c r="I147" i="9"/>
  <c r="J147" i="9"/>
  <c r="K147" i="9"/>
  <c r="Q147" i="9"/>
  <c r="G148" i="9"/>
  <c r="H148" i="9"/>
  <c r="I148" i="9"/>
  <c r="J148" i="9"/>
  <c r="K148" i="9"/>
  <c r="Q148" i="9"/>
  <c r="G149" i="9"/>
  <c r="H149" i="9"/>
  <c r="I149" i="9"/>
  <c r="J149" i="9"/>
  <c r="K149" i="9"/>
  <c r="Q149" i="9"/>
  <c r="G150" i="9"/>
  <c r="H150" i="9"/>
  <c r="I150" i="9"/>
  <c r="J150" i="9"/>
  <c r="K150" i="9"/>
  <c r="Q150" i="9"/>
  <c r="G151" i="9"/>
  <c r="H151" i="9"/>
  <c r="I151" i="9"/>
  <c r="J151" i="9"/>
  <c r="K151" i="9"/>
  <c r="Q151" i="9"/>
  <c r="G152" i="9"/>
  <c r="H152" i="9"/>
  <c r="I152" i="9"/>
  <c r="J152" i="9"/>
  <c r="K152" i="9"/>
  <c r="Q152" i="9"/>
  <c r="G153" i="9"/>
  <c r="H153" i="9"/>
  <c r="I153" i="9"/>
  <c r="J153" i="9"/>
  <c r="K153" i="9"/>
  <c r="Q153" i="9"/>
  <c r="G154" i="9"/>
  <c r="H154" i="9"/>
  <c r="I154" i="9"/>
  <c r="J154" i="9"/>
  <c r="K154" i="9"/>
  <c r="Q154" i="9"/>
  <c r="G155" i="9"/>
  <c r="H155" i="9"/>
  <c r="I155" i="9"/>
  <c r="J155" i="9"/>
  <c r="K155" i="9"/>
  <c r="Q155" i="9"/>
  <c r="G156" i="9"/>
  <c r="H156" i="9"/>
  <c r="I156" i="9"/>
  <c r="J156" i="9"/>
  <c r="K156" i="9"/>
  <c r="Q156" i="9"/>
  <c r="G157" i="9"/>
  <c r="H157" i="9"/>
  <c r="I157" i="9"/>
  <c r="J157" i="9"/>
  <c r="K157" i="9"/>
  <c r="Q157" i="9"/>
  <c r="G158" i="9"/>
  <c r="H158" i="9"/>
  <c r="I158" i="9"/>
  <c r="J158" i="9"/>
  <c r="K158" i="9"/>
  <c r="Q158" i="9"/>
  <c r="G159" i="9"/>
  <c r="H159" i="9"/>
  <c r="I159" i="9"/>
  <c r="J159" i="9"/>
  <c r="K159" i="9"/>
  <c r="Q159" i="9"/>
  <c r="G160" i="9"/>
  <c r="H160" i="9"/>
  <c r="I160" i="9"/>
  <c r="J160" i="9"/>
  <c r="K160" i="9"/>
  <c r="Q160" i="9"/>
  <c r="G161" i="9"/>
  <c r="H161" i="9"/>
  <c r="I161" i="9"/>
  <c r="J161" i="9"/>
  <c r="K161" i="9"/>
  <c r="Q161" i="9"/>
  <c r="G162" i="9"/>
  <c r="H162" i="9"/>
  <c r="I162" i="9"/>
  <c r="J162" i="9"/>
  <c r="K162" i="9"/>
  <c r="Q162" i="9"/>
  <c r="G163" i="9"/>
  <c r="H163" i="9"/>
  <c r="I163" i="9"/>
  <c r="J163" i="9"/>
  <c r="K163" i="9"/>
  <c r="Q163" i="9"/>
  <c r="G164" i="9"/>
  <c r="H164" i="9"/>
  <c r="I164" i="9"/>
  <c r="J164" i="9"/>
  <c r="K164" i="9"/>
  <c r="Q164" i="9"/>
  <c r="G165" i="9"/>
  <c r="H165" i="9"/>
  <c r="I165" i="9"/>
  <c r="J165" i="9"/>
  <c r="K165" i="9"/>
  <c r="Q165" i="9"/>
  <c r="G166" i="9"/>
  <c r="H166" i="9"/>
  <c r="I166" i="9"/>
  <c r="J166" i="9"/>
  <c r="K166" i="9"/>
  <c r="Q166" i="9"/>
  <c r="G167" i="9"/>
  <c r="H167" i="9"/>
  <c r="I167" i="9"/>
  <c r="J167" i="9"/>
  <c r="K167" i="9"/>
  <c r="Q167" i="9"/>
  <c r="G168" i="9"/>
  <c r="H168" i="9"/>
  <c r="I168" i="9"/>
  <c r="J168" i="9"/>
  <c r="K168" i="9"/>
  <c r="Q168" i="9"/>
  <c r="G169" i="9"/>
  <c r="H169" i="9"/>
  <c r="I169" i="9"/>
  <c r="J169" i="9"/>
  <c r="K169" i="9"/>
  <c r="Q169" i="9"/>
  <c r="G170" i="9"/>
  <c r="H170" i="9"/>
  <c r="I170" i="9"/>
  <c r="J170" i="9"/>
  <c r="K170" i="9"/>
  <c r="Q170" i="9"/>
  <c r="G171" i="9"/>
  <c r="H171" i="9"/>
  <c r="I171" i="9"/>
  <c r="J171" i="9"/>
  <c r="K171" i="9"/>
  <c r="Q171" i="9"/>
  <c r="G172" i="9"/>
  <c r="H172" i="9"/>
  <c r="I172" i="9"/>
  <c r="J172" i="9"/>
  <c r="K172" i="9"/>
  <c r="Q172" i="9"/>
  <c r="G173" i="9"/>
  <c r="H173" i="9"/>
  <c r="I173" i="9"/>
  <c r="J173" i="9"/>
  <c r="K173" i="9"/>
  <c r="Q173" i="9"/>
  <c r="G174" i="9"/>
  <c r="H174" i="9"/>
  <c r="I174" i="9"/>
  <c r="J174" i="9"/>
  <c r="K174" i="9"/>
  <c r="Q174" i="9"/>
  <c r="G175" i="9"/>
  <c r="H175" i="9"/>
  <c r="I175" i="9"/>
  <c r="J175" i="9"/>
  <c r="K175" i="9"/>
  <c r="Q175" i="9"/>
  <c r="G176" i="9"/>
  <c r="H176" i="9"/>
  <c r="I176" i="9"/>
  <c r="J176" i="9"/>
  <c r="K176" i="9"/>
  <c r="Q176" i="9"/>
  <c r="G177" i="9"/>
  <c r="H177" i="9"/>
  <c r="I177" i="9"/>
  <c r="J177" i="9"/>
  <c r="K177" i="9"/>
  <c r="Q177" i="9"/>
  <c r="G178" i="9"/>
  <c r="H178" i="9"/>
  <c r="I178" i="9"/>
  <c r="J178" i="9"/>
  <c r="K178" i="9"/>
  <c r="Q178" i="9"/>
  <c r="G179" i="9"/>
  <c r="H179" i="9"/>
  <c r="I179" i="9"/>
  <c r="J179" i="9"/>
  <c r="K179" i="9"/>
  <c r="Q179" i="9"/>
  <c r="G180" i="9"/>
  <c r="H180" i="9"/>
  <c r="I180" i="9"/>
  <c r="J180" i="9"/>
  <c r="K180" i="9"/>
  <c r="Q180" i="9"/>
  <c r="G181" i="9"/>
  <c r="H181" i="9"/>
  <c r="I181" i="9"/>
  <c r="J181" i="9"/>
  <c r="K181" i="9"/>
  <c r="Q181" i="9"/>
  <c r="G182" i="9"/>
  <c r="H182" i="9"/>
  <c r="I182" i="9"/>
  <c r="J182" i="9"/>
  <c r="K182" i="9"/>
  <c r="Q182" i="9"/>
  <c r="G183" i="9"/>
  <c r="H183" i="9"/>
  <c r="I183" i="9"/>
  <c r="J183" i="9"/>
  <c r="K183" i="9"/>
  <c r="Q183" i="9"/>
  <c r="G184" i="9"/>
  <c r="H184" i="9"/>
  <c r="I184" i="9"/>
  <c r="J184" i="9"/>
  <c r="K184" i="9"/>
  <c r="Q184" i="9"/>
  <c r="G185" i="9"/>
  <c r="H185" i="9"/>
  <c r="I185" i="9"/>
  <c r="J185" i="9"/>
  <c r="K185" i="9"/>
  <c r="Q185" i="9"/>
  <c r="G186" i="9"/>
  <c r="H186" i="9"/>
  <c r="I186" i="9"/>
  <c r="J186" i="9"/>
  <c r="K186" i="9"/>
  <c r="Q186" i="9"/>
  <c r="G187" i="9"/>
  <c r="H187" i="9"/>
  <c r="I187" i="9"/>
  <c r="J187" i="9"/>
  <c r="K187" i="9"/>
  <c r="Q187" i="9"/>
  <c r="G188" i="9"/>
  <c r="H188" i="9"/>
  <c r="I188" i="9"/>
  <c r="J188" i="9"/>
  <c r="K188" i="9"/>
  <c r="Q188" i="9"/>
  <c r="G189" i="9"/>
  <c r="H189" i="9"/>
  <c r="I189" i="9"/>
  <c r="J189" i="9"/>
  <c r="K189" i="9"/>
  <c r="Q189" i="9"/>
  <c r="G190" i="9"/>
  <c r="H190" i="9"/>
  <c r="I190" i="9"/>
  <c r="J190" i="9"/>
  <c r="K190" i="9"/>
  <c r="Q190" i="9"/>
  <c r="G191" i="9"/>
  <c r="H191" i="9"/>
  <c r="I191" i="9"/>
  <c r="J191" i="9"/>
  <c r="K191" i="9"/>
  <c r="Q191" i="9"/>
  <c r="G192" i="9"/>
  <c r="H192" i="9"/>
  <c r="I192" i="9"/>
  <c r="J192" i="9"/>
  <c r="K192" i="9"/>
  <c r="Q192" i="9"/>
  <c r="G193" i="9"/>
  <c r="H193" i="9"/>
  <c r="I193" i="9"/>
  <c r="J193" i="9"/>
  <c r="K193" i="9"/>
  <c r="Q193" i="9"/>
  <c r="G194" i="9"/>
  <c r="H194" i="9"/>
  <c r="I194" i="9"/>
  <c r="J194" i="9"/>
  <c r="K194" i="9"/>
  <c r="Q194" i="9"/>
  <c r="G195" i="9"/>
  <c r="H195" i="9"/>
  <c r="I195" i="9"/>
  <c r="J195" i="9"/>
  <c r="K195" i="9"/>
  <c r="Q195" i="9"/>
  <c r="G196" i="9"/>
  <c r="H196" i="9"/>
  <c r="I196" i="9"/>
  <c r="J196" i="9"/>
  <c r="K196" i="9"/>
  <c r="Q196" i="9"/>
  <c r="G197" i="9"/>
  <c r="H197" i="9"/>
  <c r="I197" i="9"/>
  <c r="J197" i="9"/>
  <c r="K197" i="9"/>
  <c r="Q197" i="9"/>
  <c r="G198" i="9"/>
  <c r="H198" i="9"/>
  <c r="I198" i="9"/>
  <c r="J198" i="9"/>
  <c r="K198" i="9"/>
  <c r="Q198" i="9"/>
  <c r="G199" i="9"/>
  <c r="H199" i="9"/>
  <c r="I199" i="9"/>
  <c r="J199" i="9"/>
  <c r="K199" i="9"/>
  <c r="Q199" i="9"/>
  <c r="G200" i="9"/>
  <c r="H200" i="9"/>
  <c r="I200" i="9"/>
  <c r="J200" i="9"/>
  <c r="K200" i="9"/>
  <c r="Q200" i="9"/>
  <c r="G201" i="9"/>
  <c r="H201" i="9"/>
  <c r="I201" i="9"/>
  <c r="J201" i="9"/>
  <c r="K201" i="9"/>
  <c r="Q201" i="9"/>
  <c r="D2" i="10"/>
  <c r="E2" i="10"/>
  <c r="F2" i="10"/>
  <c r="H2" i="10"/>
  <c r="I2" i="10"/>
  <c r="J2" i="10"/>
  <c r="D3" i="10"/>
  <c r="E3" i="10"/>
  <c r="F3" i="10"/>
  <c r="H3" i="10"/>
  <c r="I3" i="10"/>
  <c r="J3" i="10"/>
  <c r="N3" i="10"/>
  <c r="D4" i="10"/>
  <c r="E4" i="10"/>
  <c r="F4" i="10"/>
  <c r="H4" i="10"/>
  <c r="I4" i="10"/>
  <c r="J4" i="10"/>
  <c r="N4" i="10"/>
  <c r="D5" i="10"/>
  <c r="E5" i="10"/>
  <c r="F5" i="10"/>
  <c r="H5" i="10"/>
  <c r="I5" i="10"/>
  <c r="J5" i="10"/>
  <c r="N5" i="10"/>
  <c r="D6" i="10"/>
  <c r="E6" i="10"/>
  <c r="F6" i="10"/>
  <c r="H6" i="10"/>
  <c r="I6" i="10"/>
  <c r="J6" i="10"/>
  <c r="N6" i="10"/>
  <c r="D7" i="10"/>
  <c r="E7" i="10"/>
  <c r="F7" i="10"/>
  <c r="H7" i="10"/>
  <c r="I7" i="10"/>
  <c r="J7" i="10"/>
  <c r="N7" i="10"/>
  <c r="D8" i="10"/>
  <c r="E8" i="10"/>
  <c r="F8" i="10"/>
  <c r="H8" i="10"/>
  <c r="I8" i="10"/>
  <c r="J8" i="10"/>
  <c r="N8" i="10"/>
  <c r="D9" i="10"/>
  <c r="E9" i="10"/>
  <c r="F9" i="10"/>
  <c r="H9" i="10"/>
  <c r="I9" i="10"/>
  <c r="J9" i="10"/>
  <c r="N9" i="10"/>
  <c r="D10" i="10"/>
  <c r="E10" i="10"/>
  <c r="F10" i="10"/>
  <c r="H10" i="10"/>
  <c r="I10" i="10"/>
  <c r="J10" i="10"/>
  <c r="N10" i="10"/>
  <c r="D11" i="10"/>
  <c r="E11" i="10"/>
  <c r="F11" i="10"/>
  <c r="H11" i="10"/>
  <c r="I11" i="10"/>
  <c r="J11" i="10"/>
  <c r="N11" i="10"/>
  <c r="D12" i="10"/>
  <c r="E12" i="10"/>
  <c r="F12" i="10"/>
  <c r="H12" i="10"/>
  <c r="I12" i="10"/>
  <c r="J12" i="10"/>
  <c r="N12" i="10"/>
  <c r="D13" i="10"/>
  <c r="E13" i="10"/>
  <c r="F13" i="10"/>
  <c r="H13" i="10"/>
  <c r="I13" i="10"/>
  <c r="J13" i="10"/>
  <c r="N13" i="10"/>
  <c r="D14" i="10"/>
  <c r="E14" i="10"/>
  <c r="F14" i="10"/>
  <c r="H14" i="10"/>
  <c r="I14" i="10"/>
  <c r="J14" i="10"/>
  <c r="N14" i="10"/>
  <c r="D15" i="10"/>
  <c r="E15" i="10"/>
  <c r="F15" i="10"/>
  <c r="H15" i="10"/>
  <c r="I15" i="10"/>
  <c r="J15" i="10"/>
  <c r="N15" i="10"/>
  <c r="D16" i="10"/>
  <c r="E16" i="10"/>
  <c r="F16" i="10"/>
  <c r="H16" i="10"/>
  <c r="I16" i="10"/>
  <c r="J16" i="10"/>
  <c r="N16" i="10"/>
  <c r="D17" i="10"/>
  <c r="E17" i="10"/>
  <c r="F17" i="10"/>
  <c r="H17" i="10"/>
  <c r="I17" i="10"/>
  <c r="J17" i="10"/>
  <c r="N17" i="10"/>
  <c r="D18" i="10"/>
  <c r="E18" i="10"/>
  <c r="F18" i="10"/>
  <c r="H18" i="10"/>
  <c r="I18" i="10"/>
  <c r="J18" i="10"/>
  <c r="N18" i="10"/>
  <c r="D19" i="10"/>
  <c r="E19" i="10"/>
  <c r="F19" i="10"/>
  <c r="H19" i="10"/>
  <c r="I19" i="10"/>
  <c r="J19" i="10"/>
  <c r="N19" i="10"/>
  <c r="D20" i="10"/>
  <c r="E20" i="10"/>
  <c r="F20" i="10"/>
  <c r="H20" i="10"/>
  <c r="I20" i="10"/>
  <c r="J20" i="10"/>
  <c r="N20" i="10"/>
  <c r="D21" i="10"/>
  <c r="E21" i="10"/>
  <c r="F21" i="10"/>
  <c r="H21" i="10"/>
  <c r="I21" i="10"/>
  <c r="J21" i="10"/>
  <c r="N21" i="10"/>
  <c r="D22" i="10"/>
  <c r="E22" i="10"/>
  <c r="F22" i="10"/>
  <c r="H22" i="10"/>
  <c r="I22" i="10"/>
  <c r="J22" i="10"/>
  <c r="N22" i="10"/>
  <c r="D23" i="10"/>
  <c r="E23" i="10"/>
  <c r="F23" i="10"/>
  <c r="H23" i="10"/>
  <c r="I23" i="10"/>
  <c r="J23" i="10"/>
  <c r="N23" i="10"/>
  <c r="D24" i="10"/>
  <c r="E24" i="10"/>
  <c r="F24" i="10"/>
  <c r="H24" i="10"/>
  <c r="I24" i="10"/>
  <c r="J24" i="10"/>
  <c r="N24" i="10"/>
  <c r="D25" i="10"/>
  <c r="E25" i="10"/>
  <c r="F25" i="10"/>
  <c r="H25" i="10"/>
  <c r="I25" i="10"/>
  <c r="J25" i="10"/>
  <c r="N25" i="10"/>
  <c r="D26" i="10"/>
  <c r="E26" i="10"/>
  <c r="F26" i="10"/>
  <c r="H26" i="10"/>
  <c r="I26" i="10"/>
  <c r="J26" i="10"/>
  <c r="N26" i="10"/>
  <c r="D27" i="10"/>
  <c r="E27" i="10"/>
  <c r="F27" i="10"/>
  <c r="H27" i="10"/>
  <c r="I27" i="10"/>
  <c r="J27" i="10"/>
  <c r="N27" i="10"/>
  <c r="D28" i="10"/>
  <c r="E28" i="10"/>
  <c r="F28" i="10"/>
  <c r="H28" i="10"/>
  <c r="I28" i="10"/>
  <c r="J28" i="10"/>
  <c r="N28" i="10"/>
  <c r="D29" i="10"/>
  <c r="E29" i="10"/>
  <c r="F29" i="10"/>
  <c r="H29" i="10"/>
  <c r="I29" i="10"/>
  <c r="J29" i="10"/>
  <c r="N29" i="10"/>
  <c r="D30" i="10"/>
  <c r="E30" i="10"/>
  <c r="F30" i="10"/>
  <c r="H30" i="10"/>
  <c r="I30" i="10"/>
  <c r="J30" i="10"/>
  <c r="N30" i="10"/>
  <c r="D31" i="10"/>
  <c r="E31" i="10"/>
  <c r="F31" i="10"/>
  <c r="H31" i="10"/>
  <c r="I31" i="10"/>
  <c r="J31" i="10"/>
  <c r="N31" i="10"/>
  <c r="D32" i="10"/>
  <c r="E32" i="10"/>
  <c r="F32" i="10"/>
  <c r="H32" i="10"/>
  <c r="I32" i="10"/>
  <c r="J32" i="10"/>
  <c r="N32" i="10"/>
  <c r="D33" i="10"/>
  <c r="E33" i="10"/>
  <c r="F33" i="10"/>
  <c r="H33" i="10"/>
  <c r="I33" i="10"/>
  <c r="J33" i="10"/>
  <c r="N33" i="10"/>
  <c r="D34" i="10"/>
  <c r="E34" i="10"/>
  <c r="F34" i="10"/>
  <c r="H34" i="10"/>
  <c r="I34" i="10"/>
  <c r="J34" i="10"/>
  <c r="N34" i="10"/>
  <c r="D35" i="10"/>
  <c r="E35" i="10"/>
  <c r="F35" i="10"/>
  <c r="H35" i="10"/>
  <c r="I35" i="10"/>
  <c r="J35" i="10"/>
  <c r="N35" i="10"/>
  <c r="D36" i="10"/>
  <c r="E36" i="10"/>
  <c r="F36" i="10"/>
  <c r="H36" i="10"/>
  <c r="I36" i="10"/>
  <c r="J36" i="10"/>
  <c r="N36" i="10"/>
  <c r="D37" i="10"/>
  <c r="E37" i="10"/>
  <c r="F37" i="10"/>
  <c r="H37" i="10"/>
  <c r="I37" i="10"/>
  <c r="J37" i="10"/>
  <c r="N37" i="10"/>
  <c r="D38" i="10"/>
  <c r="E38" i="10"/>
  <c r="F38" i="10"/>
  <c r="H38" i="10"/>
  <c r="I38" i="10"/>
  <c r="J38" i="10"/>
  <c r="N38" i="10"/>
  <c r="D39" i="10"/>
  <c r="E39" i="10"/>
  <c r="F39" i="10"/>
  <c r="H39" i="10"/>
  <c r="I39" i="10"/>
  <c r="J39" i="10"/>
  <c r="N39" i="10"/>
  <c r="D40" i="10"/>
  <c r="E40" i="10"/>
  <c r="F40" i="10"/>
  <c r="H40" i="10"/>
  <c r="I40" i="10"/>
  <c r="J40" i="10"/>
  <c r="N40" i="10"/>
  <c r="D41" i="10"/>
  <c r="E41" i="10"/>
  <c r="F41" i="10"/>
  <c r="H41" i="10"/>
  <c r="I41" i="10"/>
  <c r="J41" i="10"/>
  <c r="N41" i="10"/>
  <c r="D42" i="10"/>
  <c r="E42" i="10"/>
  <c r="F42" i="10"/>
  <c r="H42" i="10"/>
  <c r="I42" i="10"/>
  <c r="J42" i="10"/>
  <c r="N42" i="10"/>
  <c r="D43" i="10"/>
  <c r="E43" i="10"/>
  <c r="F43" i="10"/>
  <c r="H43" i="10"/>
  <c r="I43" i="10"/>
  <c r="J43" i="10"/>
  <c r="N43" i="10"/>
  <c r="D44" i="10"/>
  <c r="E44" i="10"/>
  <c r="F44" i="10"/>
  <c r="H44" i="10"/>
  <c r="I44" i="10"/>
  <c r="J44" i="10"/>
  <c r="N44" i="10"/>
  <c r="D45" i="10"/>
  <c r="E45" i="10"/>
  <c r="F45" i="10"/>
  <c r="H45" i="10"/>
  <c r="I45" i="10"/>
  <c r="J45" i="10"/>
  <c r="N45" i="10"/>
  <c r="D46" i="10"/>
  <c r="E46" i="10"/>
  <c r="F46" i="10"/>
  <c r="H46" i="10"/>
  <c r="I46" i="10"/>
  <c r="J46" i="10"/>
  <c r="N46" i="10"/>
  <c r="D47" i="10"/>
  <c r="E47" i="10"/>
  <c r="F47" i="10"/>
  <c r="H47" i="10"/>
  <c r="I47" i="10"/>
  <c r="J47" i="10"/>
  <c r="N47" i="10"/>
  <c r="D48" i="10"/>
  <c r="E48" i="10"/>
  <c r="F48" i="10"/>
  <c r="H48" i="10"/>
  <c r="I48" i="10"/>
  <c r="J48" i="10"/>
  <c r="N48" i="10"/>
  <c r="D49" i="10"/>
  <c r="E49" i="10"/>
  <c r="F49" i="10"/>
  <c r="H49" i="10"/>
  <c r="I49" i="10"/>
  <c r="J49" i="10"/>
  <c r="N49" i="10"/>
  <c r="D50" i="10"/>
  <c r="E50" i="10"/>
  <c r="F50" i="10"/>
  <c r="H50" i="10"/>
  <c r="I50" i="10"/>
  <c r="J50" i="10"/>
  <c r="N50" i="10"/>
  <c r="D51" i="10"/>
  <c r="E51" i="10"/>
  <c r="F51" i="10"/>
  <c r="H51" i="10"/>
  <c r="I51" i="10"/>
  <c r="J51" i="10"/>
  <c r="N51" i="10"/>
  <c r="D52" i="10"/>
  <c r="E52" i="10"/>
  <c r="F52" i="10"/>
  <c r="H52" i="10"/>
  <c r="I52" i="10"/>
  <c r="J52" i="10"/>
  <c r="N52" i="10"/>
  <c r="D53" i="10"/>
  <c r="E53" i="10"/>
  <c r="F53" i="10"/>
  <c r="H53" i="10"/>
  <c r="I53" i="10"/>
  <c r="J53" i="10"/>
  <c r="N53" i="10"/>
  <c r="D54" i="10"/>
  <c r="E54" i="10"/>
  <c r="F54" i="10"/>
  <c r="H54" i="10"/>
  <c r="I54" i="10"/>
  <c r="J54" i="10"/>
  <c r="N54" i="10"/>
  <c r="D55" i="10"/>
  <c r="E55" i="10"/>
  <c r="F55" i="10"/>
  <c r="H55" i="10"/>
  <c r="I55" i="10"/>
  <c r="J55" i="10"/>
  <c r="N55" i="10"/>
  <c r="D56" i="10"/>
  <c r="E56" i="10"/>
  <c r="F56" i="10"/>
  <c r="H56" i="10"/>
  <c r="I56" i="10"/>
  <c r="J56" i="10"/>
  <c r="N56" i="10"/>
  <c r="D57" i="10"/>
  <c r="E57" i="10"/>
  <c r="F57" i="10"/>
  <c r="H57" i="10"/>
  <c r="I57" i="10"/>
  <c r="J57" i="10"/>
  <c r="N57" i="10"/>
  <c r="D58" i="10"/>
  <c r="E58" i="10"/>
  <c r="F58" i="10"/>
  <c r="H58" i="10"/>
  <c r="I58" i="10"/>
  <c r="J58" i="10"/>
  <c r="N58" i="10"/>
  <c r="D59" i="10"/>
  <c r="E59" i="10"/>
  <c r="F59" i="10"/>
  <c r="H59" i="10"/>
  <c r="I59" i="10"/>
  <c r="J59" i="10"/>
  <c r="N59" i="10"/>
  <c r="D60" i="10"/>
  <c r="E60" i="10"/>
  <c r="F60" i="10"/>
  <c r="H60" i="10"/>
  <c r="I60" i="10"/>
  <c r="J60" i="10"/>
  <c r="N60" i="10"/>
  <c r="D61" i="10"/>
  <c r="E61" i="10"/>
  <c r="F61" i="10"/>
  <c r="H61" i="10"/>
  <c r="I61" i="10"/>
  <c r="J61" i="10"/>
  <c r="N61" i="10"/>
  <c r="D62" i="10"/>
  <c r="E62" i="10"/>
  <c r="F62" i="10"/>
  <c r="H62" i="10"/>
  <c r="I62" i="10"/>
  <c r="J62" i="10"/>
  <c r="N62" i="10"/>
  <c r="D63" i="10"/>
  <c r="E63" i="10"/>
  <c r="F63" i="10"/>
  <c r="H63" i="10"/>
  <c r="I63" i="10"/>
  <c r="J63" i="10"/>
  <c r="N63" i="10"/>
  <c r="D64" i="10"/>
  <c r="E64" i="10"/>
  <c r="F64" i="10"/>
  <c r="H64" i="10"/>
  <c r="I64" i="10"/>
  <c r="J64" i="10"/>
  <c r="N64" i="10"/>
  <c r="D65" i="10"/>
  <c r="E65" i="10"/>
  <c r="F65" i="10"/>
  <c r="H65" i="10"/>
  <c r="I65" i="10"/>
  <c r="J65" i="10"/>
  <c r="N65" i="10"/>
  <c r="D66" i="10"/>
  <c r="E66" i="10"/>
  <c r="F66" i="10"/>
  <c r="H66" i="10"/>
  <c r="I66" i="10"/>
  <c r="J66" i="10"/>
  <c r="N66" i="10"/>
  <c r="D67" i="10"/>
  <c r="E67" i="10"/>
  <c r="F67" i="10"/>
  <c r="H67" i="10"/>
  <c r="I67" i="10"/>
  <c r="J67" i="10"/>
  <c r="N67" i="10"/>
  <c r="D68" i="10"/>
  <c r="E68" i="10"/>
  <c r="F68" i="10"/>
  <c r="H68" i="10"/>
  <c r="I68" i="10"/>
  <c r="J68" i="10"/>
  <c r="N68" i="10"/>
  <c r="D69" i="10"/>
  <c r="E69" i="10"/>
  <c r="F69" i="10"/>
  <c r="H69" i="10"/>
  <c r="I69" i="10"/>
  <c r="J69" i="10"/>
  <c r="N69" i="10"/>
  <c r="D70" i="10"/>
  <c r="E70" i="10"/>
  <c r="F70" i="10"/>
  <c r="H70" i="10"/>
  <c r="I70" i="10"/>
  <c r="J70" i="10"/>
  <c r="N70" i="10"/>
  <c r="D71" i="10"/>
  <c r="E71" i="10"/>
  <c r="F71" i="10"/>
  <c r="H71" i="10"/>
  <c r="I71" i="10"/>
  <c r="J71" i="10"/>
  <c r="N71" i="10"/>
  <c r="D72" i="10"/>
  <c r="E72" i="10"/>
  <c r="F72" i="10"/>
  <c r="H72" i="10"/>
  <c r="I72" i="10"/>
  <c r="J72" i="10"/>
  <c r="N72" i="10"/>
  <c r="D73" i="10"/>
  <c r="E73" i="10"/>
  <c r="F73" i="10"/>
  <c r="H73" i="10"/>
  <c r="I73" i="10"/>
  <c r="J73" i="10"/>
  <c r="N73" i="10"/>
  <c r="D74" i="10"/>
  <c r="E74" i="10"/>
  <c r="F74" i="10"/>
  <c r="H74" i="10"/>
  <c r="I74" i="10"/>
  <c r="J74" i="10"/>
  <c r="N74" i="10"/>
  <c r="D75" i="10"/>
  <c r="E75" i="10"/>
  <c r="F75" i="10"/>
  <c r="H75" i="10"/>
  <c r="I75" i="10"/>
  <c r="J75" i="10"/>
  <c r="N75" i="10"/>
  <c r="D76" i="10"/>
  <c r="E76" i="10"/>
  <c r="F76" i="10"/>
  <c r="H76" i="10"/>
  <c r="I76" i="10"/>
  <c r="J76" i="10"/>
  <c r="N76" i="10"/>
  <c r="D77" i="10"/>
  <c r="E77" i="10"/>
  <c r="F77" i="10"/>
  <c r="H77" i="10"/>
  <c r="I77" i="10"/>
  <c r="J77" i="10"/>
  <c r="N77" i="10"/>
  <c r="D78" i="10"/>
  <c r="E78" i="10"/>
  <c r="F78" i="10"/>
  <c r="H78" i="10"/>
  <c r="I78" i="10"/>
  <c r="J78" i="10"/>
  <c r="N78" i="10"/>
  <c r="D79" i="10"/>
  <c r="E79" i="10"/>
  <c r="F79" i="10"/>
  <c r="H79" i="10"/>
  <c r="I79" i="10"/>
  <c r="J79" i="10"/>
  <c r="N79" i="10"/>
  <c r="D80" i="10"/>
  <c r="E80" i="10"/>
  <c r="F80" i="10"/>
  <c r="H80" i="10"/>
  <c r="I80" i="10"/>
  <c r="J80" i="10"/>
  <c r="N80" i="10"/>
  <c r="D81" i="10"/>
  <c r="E81" i="10"/>
  <c r="F81" i="10"/>
  <c r="H81" i="10"/>
  <c r="I81" i="10"/>
  <c r="J81" i="10"/>
  <c r="N81" i="10"/>
  <c r="D82" i="10"/>
  <c r="E82" i="10"/>
  <c r="F82" i="10"/>
  <c r="H82" i="10"/>
  <c r="I82" i="10"/>
  <c r="J82" i="10"/>
  <c r="N82" i="10"/>
  <c r="D83" i="10"/>
  <c r="E83" i="10"/>
  <c r="F83" i="10"/>
  <c r="H83" i="10"/>
  <c r="I83" i="10"/>
  <c r="J83" i="10"/>
  <c r="N83" i="10"/>
  <c r="D84" i="10"/>
  <c r="E84" i="10"/>
  <c r="F84" i="10"/>
  <c r="H84" i="10"/>
  <c r="I84" i="10"/>
  <c r="J84" i="10"/>
  <c r="N84" i="10"/>
  <c r="D85" i="10"/>
  <c r="E85" i="10"/>
  <c r="F85" i="10"/>
  <c r="H85" i="10"/>
  <c r="I85" i="10"/>
  <c r="J85" i="10"/>
  <c r="N85" i="10"/>
  <c r="D86" i="10"/>
  <c r="E86" i="10"/>
  <c r="F86" i="10"/>
  <c r="H86" i="10"/>
  <c r="I86" i="10"/>
  <c r="J86" i="10"/>
  <c r="N86" i="10"/>
  <c r="D87" i="10"/>
  <c r="E87" i="10"/>
  <c r="F87" i="10"/>
  <c r="H87" i="10"/>
  <c r="I87" i="10"/>
  <c r="J87" i="10"/>
  <c r="N87" i="10"/>
  <c r="D88" i="10"/>
  <c r="E88" i="10"/>
  <c r="F88" i="10"/>
  <c r="H88" i="10"/>
  <c r="I88" i="10"/>
  <c r="J88" i="10"/>
  <c r="N88" i="10"/>
  <c r="D89" i="10"/>
  <c r="E89" i="10"/>
  <c r="F89" i="10"/>
  <c r="H89" i="10"/>
  <c r="I89" i="10"/>
  <c r="J89" i="10"/>
  <c r="N89" i="10"/>
  <c r="D90" i="10"/>
  <c r="E90" i="10"/>
  <c r="F90" i="10"/>
  <c r="H90" i="10"/>
  <c r="I90" i="10"/>
  <c r="J90" i="10"/>
  <c r="N90" i="10"/>
  <c r="D91" i="10"/>
  <c r="E91" i="10"/>
  <c r="F91" i="10"/>
  <c r="H91" i="10"/>
  <c r="I91" i="10"/>
  <c r="J91" i="10"/>
  <c r="N91" i="10"/>
  <c r="D92" i="10"/>
  <c r="E92" i="10"/>
  <c r="F92" i="10"/>
  <c r="H92" i="10"/>
  <c r="I92" i="10"/>
  <c r="J92" i="10"/>
  <c r="N92" i="10"/>
  <c r="D93" i="10"/>
  <c r="E93" i="10"/>
  <c r="F93" i="10"/>
  <c r="H93" i="10"/>
  <c r="I93" i="10"/>
  <c r="J93" i="10"/>
  <c r="N93" i="10"/>
  <c r="D94" i="10"/>
  <c r="E94" i="10"/>
  <c r="F94" i="10"/>
  <c r="H94" i="10"/>
  <c r="I94" i="10"/>
  <c r="J94" i="10"/>
  <c r="N94" i="10"/>
  <c r="D95" i="10"/>
  <c r="E95" i="10"/>
  <c r="F95" i="10"/>
  <c r="H95" i="10"/>
  <c r="I95" i="10"/>
  <c r="J95" i="10"/>
  <c r="N95" i="10"/>
  <c r="D96" i="10"/>
  <c r="E96" i="10"/>
  <c r="F96" i="10"/>
  <c r="H96" i="10"/>
  <c r="I96" i="10"/>
  <c r="J96" i="10"/>
  <c r="N96" i="10"/>
  <c r="D97" i="10"/>
  <c r="E97" i="10"/>
  <c r="F97" i="10"/>
  <c r="H97" i="10"/>
  <c r="I97" i="10"/>
  <c r="J97" i="10"/>
  <c r="N97" i="10"/>
  <c r="D98" i="10"/>
  <c r="E98" i="10"/>
  <c r="F98" i="10"/>
  <c r="H98" i="10"/>
  <c r="I98" i="10"/>
  <c r="J98" i="10"/>
  <c r="N98" i="10"/>
  <c r="D99" i="10"/>
  <c r="E99" i="10"/>
  <c r="F99" i="10"/>
  <c r="H99" i="10"/>
  <c r="I99" i="10"/>
  <c r="J99" i="10"/>
  <c r="N99" i="10"/>
  <c r="D100" i="10"/>
  <c r="E100" i="10"/>
  <c r="F100" i="10"/>
  <c r="H100" i="10"/>
  <c r="I100" i="10"/>
  <c r="J100" i="10"/>
  <c r="N100" i="10"/>
  <c r="D101" i="10"/>
  <c r="E101" i="10"/>
  <c r="F101" i="10"/>
  <c r="H101" i="10"/>
  <c r="I101" i="10"/>
  <c r="J101" i="10"/>
  <c r="N101" i="10"/>
  <c r="D102" i="10"/>
  <c r="E102" i="10"/>
  <c r="F102" i="10"/>
  <c r="H102" i="10"/>
  <c r="I102" i="10"/>
  <c r="J102" i="10"/>
  <c r="N102" i="10"/>
  <c r="D103" i="10"/>
  <c r="E103" i="10"/>
  <c r="F103" i="10"/>
  <c r="H103" i="10"/>
  <c r="I103" i="10"/>
  <c r="J103" i="10"/>
  <c r="N103" i="10"/>
  <c r="D104" i="10"/>
  <c r="E104" i="10"/>
  <c r="F104" i="10"/>
  <c r="H104" i="10"/>
  <c r="I104" i="10"/>
  <c r="J104" i="10"/>
  <c r="N104" i="10"/>
  <c r="D105" i="10"/>
  <c r="E105" i="10"/>
  <c r="F105" i="10"/>
  <c r="H105" i="10"/>
  <c r="I105" i="10"/>
  <c r="J105" i="10"/>
  <c r="N105" i="10"/>
  <c r="D106" i="10"/>
  <c r="E106" i="10"/>
  <c r="F106" i="10"/>
  <c r="H106" i="10"/>
  <c r="I106" i="10"/>
  <c r="J106" i="10"/>
  <c r="N106" i="10"/>
  <c r="D107" i="10"/>
  <c r="E107" i="10"/>
  <c r="F107" i="10"/>
  <c r="H107" i="10"/>
  <c r="I107" i="10"/>
  <c r="J107" i="10"/>
  <c r="N107" i="10"/>
  <c r="D108" i="10"/>
  <c r="E108" i="10"/>
  <c r="F108" i="10"/>
  <c r="H108" i="10"/>
  <c r="I108" i="10"/>
  <c r="J108" i="10"/>
  <c r="N108" i="10"/>
  <c r="D109" i="10"/>
  <c r="E109" i="10"/>
  <c r="F109" i="10"/>
  <c r="H109" i="10"/>
  <c r="I109" i="10"/>
  <c r="J109" i="10"/>
  <c r="N109" i="10"/>
  <c r="D110" i="10"/>
  <c r="E110" i="10"/>
  <c r="F110" i="10"/>
  <c r="H110" i="10"/>
  <c r="I110" i="10"/>
  <c r="J110" i="10"/>
  <c r="N110" i="10"/>
  <c r="D111" i="10"/>
  <c r="E111" i="10"/>
  <c r="F111" i="10"/>
  <c r="H111" i="10"/>
  <c r="I111" i="10"/>
  <c r="J111" i="10"/>
  <c r="N111" i="10"/>
  <c r="D112" i="10"/>
  <c r="E112" i="10"/>
  <c r="F112" i="10"/>
  <c r="H112" i="10"/>
  <c r="I112" i="10"/>
  <c r="J112" i="10"/>
  <c r="N112" i="10"/>
  <c r="D113" i="10"/>
  <c r="E113" i="10"/>
  <c r="F113" i="10"/>
  <c r="H113" i="10"/>
  <c r="I113" i="10"/>
  <c r="J113" i="10"/>
  <c r="N113" i="10"/>
  <c r="D114" i="10"/>
  <c r="E114" i="10"/>
  <c r="F114" i="10"/>
  <c r="H114" i="10"/>
  <c r="I114" i="10"/>
  <c r="J114" i="10"/>
  <c r="N114" i="10"/>
  <c r="D115" i="10"/>
  <c r="E115" i="10"/>
  <c r="F115" i="10"/>
  <c r="H115" i="10"/>
  <c r="I115" i="10"/>
  <c r="J115" i="10"/>
  <c r="N115" i="10"/>
  <c r="D116" i="10"/>
  <c r="E116" i="10"/>
  <c r="F116" i="10"/>
  <c r="H116" i="10"/>
  <c r="I116" i="10"/>
  <c r="J116" i="10"/>
  <c r="N116" i="10"/>
  <c r="D117" i="10"/>
  <c r="E117" i="10"/>
  <c r="F117" i="10"/>
  <c r="H117" i="10"/>
  <c r="I117" i="10"/>
  <c r="J117" i="10"/>
  <c r="N117" i="10"/>
  <c r="D118" i="10"/>
  <c r="E118" i="10"/>
  <c r="F118" i="10"/>
  <c r="H118" i="10"/>
  <c r="I118" i="10"/>
  <c r="J118" i="10"/>
  <c r="N118" i="10"/>
  <c r="D119" i="10"/>
  <c r="E119" i="10"/>
  <c r="F119" i="10"/>
  <c r="H119" i="10"/>
  <c r="I119" i="10"/>
  <c r="J119" i="10"/>
  <c r="N119" i="10"/>
  <c r="D120" i="10"/>
  <c r="E120" i="10"/>
  <c r="F120" i="10"/>
  <c r="H120" i="10"/>
  <c r="I120" i="10"/>
  <c r="J120" i="10"/>
  <c r="N120" i="10"/>
  <c r="D121" i="10"/>
  <c r="E121" i="10"/>
  <c r="F121" i="10"/>
  <c r="H121" i="10"/>
  <c r="I121" i="10"/>
  <c r="J121" i="10"/>
  <c r="N121" i="10"/>
  <c r="D122" i="10"/>
  <c r="E122" i="10"/>
  <c r="F122" i="10"/>
  <c r="H122" i="10"/>
  <c r="I122" i="10"/>
  <c r="J122" i="10"/>
  <c r="N122" i="10"/>
  <c r="D123" i="10"/>
  <c r="E123" i="10"/>
  <c r="F123" i="10"/>
  <c r="H123" i="10"/>
  <c r="I123" i="10"/>
  <c r="J123" i="10"/>
  <c r="N123" i="10"/>
  <c r="D124" i="10"/>
  <c r="E124" i="10"/>
  <c r="F124" i="10"/>
  <c r="H124" i="10"/>
  <c r="I124" i="10"/>
  <c r="J124" i="10"/>
  <c r="N124" i="10"/>
  <c r="D125" i="10"/>
  <c r="E125" i="10"/>
  <c r="F125" i="10"/>
  <c r="H125" i="10"/>
  <c r="I125" i="10"/>
  <c r="J125" i="10"/>
  <c r="N125" i="10"/>
  <c r="D126" i="10"/>
  <c r="E126" i="10"/>
  <c r="F126" i="10"/>
  <c r="H126" i="10"/>
  <c r="I126" i="10"/>
  <c r="J126" i="10"/>
  <c r="N126" i="10"/>
  <c r="D127" i="10"/>
  <c r="E127" i="10"/>
  <c r="F127" i="10"/>
  <c r="H127" i="10"/>
  <c r="I127" i="10"/>
  <c r="J127" i="10"/>
  <c r="N127" i="10"/>
  <c r="D128" i="10"/>
  <c r="E128" i="10"/>
  <c r="F128" i="10"/>
  <c r="H128" i="10"/>
  <c r="I128" i="10"/>
  <c r="J128" i="10"/>
  <c r="N128" i="10"/>
  <c r="D129" i="10"/>
  <c r="E129" i="10"/>
  <c r="F129" i="10"/>
  <c r="H129" i="10"/>
  <c r="I129" i="10"/>
  <c r="J129" i="10"/>
  <c r="N129" i="10"/>
  <c r="D130" i="10"/>
  <c r="E130" i="10"/>
  <c r="F130" i="10"/>
  <c r="H130" i="10"/>
  <c r="I130" i="10"/>
  <c r="J130" i="10"/>
  <c r="N130" i="10"/>
  <c r="D131" i="10"/>
  <c r="E131" i="10"/>
  <c r="F131" i="10"/>
  <c r="H131" i="10"/>
  <c r="I131" i="10"/>
  <c r="J131" i="10"/>
  <c r="N131" i="10"/>
  <c r="D132" i="10"/>
  <c r="E132" i="10"/>
  <c r="F132" i="10"/>
  <c r="H132" i="10"/>
  <c r="I132" i="10"/>
  <c r="J132" i="10"/>
  <c r="N132" i="10"/>
  <c r="D133" i="10"/>
  <c r="E133" i="10"/>
  <c r="F133" i="10"/>
  <c r="H133" i="10"/>
  <c r="I133" i="10"/>
  <c r="J133" i="10"/>
  <c r="N133" i="10"/>
  <c r="D134" i="10"/>
  <c r="E134" i="10"/>
  <c r="F134" i="10"/>
  <c r="H134" i="10"/>
  <c r="I134" i="10"/>
  <c r="J134" i="10"/>
  <c r="N134" i="10"/>
  <c r="D135" i="10"/>
  <c r="E135" i="10"/>
  <c r="F135" i="10"/>
  <c r="H135" i="10"/>
  <c r="I135" i="10"/>
  <c r="J135" i="10"/>
  <c r="N135" i="10"/>
  <c r="D136" i="10"/>
  <c r="E136" i="10"/>
  <c r="F136" i="10"/>
  <c r="H136" i="10"/>
  <c r="I136" i="10"/>
  <c r="J136" i="10"/>
  <c r="N136" i="10"/>
  <c r="D137" i="10"/>
  <c r="E137" i="10"/>
  <c r="F137" i="10"/>
  <c r="H137" i="10"/>
  <c r="I137" i="10"/>
  <c r="J137" i="10"/>
  <c r="N137" i="10"/>
  <c r="D138" i="10"/>
  <c r="E138" i="10"/>
  <c r="F138" i="10"/>
  <c r="H138" i="10"/>
  <c r="I138" i="10"/>
  <c r="J138" i="10"/>
  <c r="N138" i="10"/>
  <c r="D139" i="10"/>
  <c r="E139" i="10"/>
  <c r="F139" i="10"/>
  <c r="H139" i="10"/>
  <c r="I139" i="10"/>
  <c r="J139" i="10"/>
  <c r="N139" i="10"/>
  <c r="D140" i="10"/>
  <c r="E140" i="10"/>
  <c r="F140" i="10"/>
  <c r="H140" i="10"/>
  <c r="I140" i="10"/>
  <c r="J140" i="10"/>
  <c r="N140" i="10"/>
  <c r="D141" i="10"/>
  <c r="E141" i="10"/>
  <c r="F141" i="10"/>
  <c r="H141" i="10"/>
  <c r="I141" i="10"/>
  <c r="J141" i="10"/>
  <c r="N141" i="10"/>
  <c r="D142" i="10"/>
  <c r="E142" i="10"/>
  <c r="F142" i="10"/>
  <c r="H142" i="10"/>
  <c r="I142" i="10"/>
  <c r="J142" i="10"/>
  <c r="N142" i="10"/>
  <c r="D143" i="10"/>
  <c r="E143" i="10"/>
  <c r="F143" i="10"/>
  <c r="H143" i="10"/>
  <c r="I143" i="10"/>
  <c r="J143" i="10"/>
  <c r="N143" i="10"/>
  <c r="D144" i="10"/>
  <c r="E144" i="10"/>
  <c r="F144" i="10"/>
  <c r="H144" i="10"/>
  <c r="I144" i="10"/>
  <c r="J144" i="10"/>
  <c r="N144" i="10"/>
  <c r="D145" i="10"/>
  <c r="E145" i="10"/>
  <c r="F145" i="10"/>
  <c r="H145" i="10"/>
  <c r="I145" i="10"/>
  <c r="J145" i="10"/>
  <c r="N145" i="10"/>
  <c r="D146" i="10"/>
  <c r="E146" i="10"/>
  <c r="F146" i="10"/>
  <c r="H146" i="10"/>
  <c r="I146" i="10"/>
  <c r="J146" i="10"/>
  <c r="N146" i="10"/>
  <c r="D147" i="10"/>
  <c r="E147" i="10"/>
  <c r="F147" i="10"/>
  <c r="H147" i="10"/>
  <c r="I147" i="10"/>
  <c r="J147" i="10"/>
  <c r="N147" i="10"/>
  <c r="D148" i="10"/>
  <c r="E148" i="10"/>
  <c r="F148" i="10"/>
  <c r="H148" i="10"/>
  <c r="I148" i="10"/>
  <c r="J148" i="10"/>
  <c r="N148" i="10"/>
  <c r="D149" i="10"/>
  <c r="E149" i="10"/>
  <c r="F149" i="10"/>
  <c r="H149" i="10"/>
  <c r="I149" i="10"/>
  <c r="J149" i="10"/>
  <c r="N149" i="10"/>
  <c r="D150" i="10"/>
  <c r="E150" i="10"/>
  <c r="F150" i="10"/>
  <c r="H150" i="10"/>
  <c r="I150" i="10"/>
  <c r="J150" i="10"/>
  <c r="N150" i="10"/>
  <c r="D151" i="10"/>
  <c r="E151" i="10"/>
  <c r="F151" i="10"/>
  <c r="H151" i="10"/>
  <c r="I151" i="10"/>
  <c r="J151" i="10"/>
  <c r="N151" i="10"/>
  <c r="D152" i="10"/>
  <c r="E152" i="10"/>
  <c r="F152" i="10"/>
  <c r="H152" i="10"/>
  <c r="I152" i="10"/>
  <c r="J152" i="10"/>
  <c r="N152" i="10"/>
  <c r="D153" i="10"/>
  <c r="E153" i="10"/>
  <c r="F153" i="10"/>
  <c r="H153" i="10"/>
  <c r="I153" i="10"/>
  <c r="J153" i="10"/>
  <c r="N153" i="10"/>
  <c r="D154" i="10"/>
  <c r="E154" i="10"/>
  <c r="F154" i="10"/>
  <c r="H154" i="10"/>
  <c r="I154" i="10"/>
  <c r="J154" i="10"/>
  <c r="N154" i="10"/>
  <c r="D155" i="10"/>
  <c r="E155" i="10"/>
  <c r="F155" i="10"/>
  <c r="H155" i="10"/>
  <c r="I155" i="10"/>
  <c r="J155" i="10"/>
  <c r="N155" i="10"/>
  <c r="D156" i="10"/>
  <c r="E156" i="10"/>
  <c r="F156" i="10"/>
  <c r="H156" i="10"/>
  <c r="I156" i="10"/>
  <c r="J156" i="10"/>
  <c r="N156" i="10"/>
  <c r="D157" i="10"/>
  <c r="E157" i="10"/>
  <c r="F157" i="10"/>
  <c r="H157" i="10"/>
  <c r="I157" i="10"/>
  <c r="J157" i="10"/>
  <c r="N157" i="10"/>
  <c r="D158" i="10"/>
  <c r="E158" i="10"/>
  <c r="F158" i="10"/>
  <c r="H158" i="10"/>
  <c r="I158" i="10"/>
  <c r="J158" i="10"/>
  <c r="N158" i="10"/>
  <c r="D159" i="10"/>
  <c r="E159" i="10"/>
  <c r="F159" i="10"/>
  <c r="H159" i="10"/>
  <c r="I159" i="10"/>
  <c r="J159" i="10"/>
  <c r="N159" i="10"/>
  <c r="D160" i="10"/>
  <c r="E160" i="10"/>
  <c r="F160" i="10"/>
  <c r="H160" i="10"/>
  <c r="I160" i="10"/>
  <c r="J160" i="10"/>
  <c r="N160" i="10"/>
  <c r="D161" i="10"/>
  <c r="E161" i="10"/>
  <c r="F161" i="10"/>
  <c r="H161" i="10"/>
  <c r="I161" i="10"/>
  <c r="J161" i="10"/>
  <c r="N161" i="10"/>
  <c r="D162" i="10"/>
  <c r="E162" i="10"/>
  <c r="F162" i="10"/>
  <c r="H162" i="10"/>
  <c r="I162" i="10"/>
  <c r="J162" i="10"/>
  <c r="N162" i="10"/>
  <c r="D163" i="10"/>
  <c r="E163" i="10"/>
  <c r="F163" i="10"/>
  <c r="H163" i="10"/>
  <c r="I163" i="10"/>
  <c r="J163" i="10"/>
  <c r="N163" i="10"/>
  <c r="D164" i="10"/>
  <c r="E164" i="10"/>
  <c r="F164" i="10"/>
  <c r="H164" i="10"/>
  <c r="I164" i="10"/>
  <c r="J164" i="10"/>
  <c r="N164" i="10"/>
  <c r="D165" i="10"/>
  <c r="E165" i="10"/>
  <c r="F165" i="10"/>
  <c r="H165" i="10"/>
  <c r="I165" i="10"/>
  <c r="J165" i="10"/>
  <c r="N165" i="10"/>
  <c r="D166" i="10"/>
  <c r="E166" i="10"/>
  <c r="F166" i="10"/>
  <c r="H166" i="10"/>
  <c r="I166" i="10"/>
  <c r="J166" i="10"/>
  <c r="N166" i="10"/>
  <c r="D167" i="10"/>
  <c r="E167" i="10"/>
  <c r="F167" i="10"/>
  <c r="H167" i="10"/>
  <c r="I167" i="10"/>
  <c r="J167" i="10"/>
  <c r="N167" i="10"/>
  <c r="D168" i="10"/>
  <c r="E168" i="10"/>
  <c r="F168" i="10"/>
  <c r="H168" i="10"/>
  <c r="I168" i="10"/>
  <c r="J168" i="10"/>
  <c r="N168" i="10"/>
  <c r="D169" i="10"/>
  <c r="E169" i="10"/>
  <c r="F169" i="10"/>
  <c r="H169" i="10"/>
  <c r="I169" i="10"/>
  <c r="J169" i="10"/>
  <c r="N169" i="10"/>
  <c r="D170" i="10"/>
  <c r="E170" i="10"/>
  <c r="F170" i="10"/>
  <c r="H170" i="10"/>
  <c r="I170" i="10"/>
  <c r="J170" i="10"/>
  <c r="N170" i="10"/>
  <c r="D171" i="10"/>
  <c r="E171" i="10"/>
  <c r="F171" i="10"/>
  <c r="H171" i="10"/>
  <c r="I171" i="10"/>
  <c r="J171" i="10"/>
  <c r="N171" i="10"/>
  <c r="D172" i="10"/>
  <c r="E172" i="10"/>
  <c r="F172" i="10"/>
  <c r="H172" i="10"/>
  <c r="I172" i="10"/>
  <c r="J172" i="10"/>
  <c r="N172" i="10"/>
</calcChain>
</file>

<file path=xl/sharedStrings.xml><?xml version="1.0" encoding="utf-8"?>
<sst xmlns="http://schemas.openxmlformats.org/spreadsheetml/2006/main" count="309" uniqueCount="64">
  <si>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</si>
  <si>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</si>
  <si>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</si>
  <si>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</si>
  <si>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</si>
  <si>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</si>
  <si>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</si>
  <si>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</si>
  <si>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</si>
  <si>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</si>
  <si>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</si>
  <si>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</si>
  <si>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</si>
  <si>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</si>
  <si>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</si>
  <si>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</si>
  <si>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</si>
  <si>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</si>
  <si>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</si>
  <si>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</si>
  <si>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</si>
  <si>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</si>
  <si>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</si>
  <si>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</si>
  <si>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</si>
  <si>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</si>
  <si>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</si>
  <si>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</si>
  <si>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</si>
  <si>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</si>
  <si>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</si>
  <si>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</si>
  <si>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</si>
  <si>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</si>
  <si>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</si>
  <si>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</si>
  <si>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</si>
  <si>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</si>
  <si>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</si>
  <si>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</si>
  <si>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</si>
  <si>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</si>
  <si>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</si>
  <si>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Support</t>
  </si>
  <si>
    <t>10% FIS</t>
  </si>
  <si>
    <t>%10-40 FIS</t>
  </si>
  <si>
    <t>Above %40 FIS</t>
  </si>
  <si>
    <t>Blade Inertia</t>
  </si>
  <si>
    <t>Gen Inertia</t>
  </si>
  <si>
    <t>Total ınertia</t>
  </si>
  <si>
    <t>Stored Energy</t>
  </si>
  <si>
    <t>Power(pu)</t>
  </si>
  <si>
    <t>Supported</t>
  </si>
  <si>
    <t>Stored</t>
  </si>
  <si>
    <t>Reserved</t>
  </si>
  <si>
    <t>Power system frequency management challenges – a new approach to assessing the potential of wind capacity to aid system frequency stability</t>
  </si>
  <si>
    <t>Energy Absorbtion (J)</t>
  </si>
  <si>
    <t>Avaialble Energy</t>
  </si>
  <si>
    <t>Absorbed</t>
  </si>
  <si>
    <t>Energy per second (J)</t>
  </si>
  <si>
    <t>Support Duration</t>
  </si>
  <si>
    <t>Pitchdeki Kapasite</t>
  </si>
  <si>
    <t>Infinite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</si>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</sst>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(2)'!$F$3:$F$73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DCF-B735-6F8FEC41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(2)'!$F$3:$F$173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07C-A7F8-BCC2ADF9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(2)'!$K$3:$K$73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0BB-92D5-370EEB2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 (2)'!$K$2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(2)'!$K$3:$K$173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EBB-822F-9A5823F5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19328272487422E-2"/>
          <c:y val="4.4715447154471545E-2"/>
          <c:w val="0.91276797681920963"/>
          <c:h val="0.84079988477050127"/>
        </c:manualLayout>
      </c:layout>
      <c:lineChart>
        <c:grouping val="standard"/>
        <c:varyColors val="0"/>
        <c:ser>
          <c:idx val="0"/>
          <c:order val="0"/>
          <c:tx>
            <c:strRef>
              <c:f>'Available Power (2)'!$J$3:$J$80</c:f>
              <c:strCache>
                <c:ptCount val="78"/>
                <c:pt idx="0">
                  <c:v>1.107730448</c:v>
                </c:pt>
                <c:pt idx="1">
                  <c:v>1.116627525</c:v>
                </c:pt>
                <c:pt idx="2">
                  <c:v>1.154963802</c:v>
                </c:pt>
                <c:pt idx="3">
                  <c:v>1.197757048</c:v>
                </c:pt>
                <c:pt idx="4">
                  <c:v>1.241250586</c:v>
                </c:pt>
                <c:pt idx="5">
                  <c:v>1.285479601</c:v>
                </c:pt>
                <c:pt idx="6">
                  <c:v>1.330480895</c:v>
                </c:pt>
                <c:pt idx="7">
                  <c:v>1.376293011</c:v>
                </c:pt>
                <c:pt idx="8">
                  <c:v>1.422956347</c:v>
                </c:pt>
                <c:pt idx="9">
                  <c:v>1.470513299</c:v>
                </c:pt>
                <c:pt idx="10">
                  <c:v>1.519008399</c:v>
                </c:pt>
                <c:pt idx="11">
                  <c:v>1.568488473</c:v>
                </c:pt>
                <c:pt idx="12">
                  <c:v>1.619002811</c:v>
                </c:pt>
                <c:pt idx="13">
                  <c:v>1.670603353</c:v>
                </c:pt>
                <c:pt idx="14">
                  <c:v>1.723344883</c:v>
                </c:pt>
                <c:pt idx="15">
                  <c:v>1.777285252</c:v>
                </c:pt>
                <c:pt idx="16">
                  <c:v>1.83248561</c:v>
                </c:pt>
                <c:pt idx="17">
                  <c:v>1.889010667</c:v>
                </c:pt>
                <c:pt idx="18">
                  <c:v>1.946928974</c:v>
                </c:pt>
                <c:pt idx="19">
                  <c:v>2.006313231</c:v>
                </c:pt>
                <c:pt idx="20">
                  <c:v>2.067240623</c:v>
                </c:pt>
                <c:pt idx="21">
                  <c:v>2.129793195</c:v>
                </c:pt>
                <c:pt idx="22">
                  <c:v>2.194058254</c:v>
                </c:pt>
                <c:pt idx="23">
                  <c:v>2.260128819</c:v>
                </c:pt>
                <c:pt idx="24">
                  <c:v>2.328104115</c:v>
                </c:pt>
                <c:pt idx="25">
                  <c:v>2.39809012</c:v>
                </c:pt>
                <c:pt idx="26">
                  <c:v>2.470200161</c:v>
                </c:pt>
                <c:pt idx="27">
                  <c:v>2.54455559</c:v>
                </c:pt>
                <c:pt idx="28">
                  <c:v>2.621286522</c:v>
                </c:pt>
                <c:pt idx="29">
                  <c:v>2.700532656</c:v>
                </c:pt>
                <c:pt idx="30">
                  <c:v>2.7824442</c:v>
                </c:pt>
                <c:pt idx="31">
                  <c:v>2.867182893</c:v>
                </c:pt>
                <c:pt idx="32">
                  <c:v>2.954923151</c:v>
                </c:pt>
                <c:pt idx="33">
                  <c:v>3.045853357</c:v>
                </c:pt>
                <c:pt idx="34">
                  <c:v>3.140177305</c:v>
                </c:pt>
                <c:pt idx="35">
                  <c:v>3.238115827</c:v>
                </c:pt>
                <c:pt idx="36">
                  <c:v>3.339908635</c:v>
                </c:pt>
                <c:pt idx="37">
                  <c:v>3.445816399</c:v>
                </c:pt>
                <c:pt idx="38">
                  <c:v>3.55612311</c:v>
                </c:pt>
                <c:pt idx="39">
                  <c:v>3.67113877</c:v>
                </c:pt>
                <c:pt idx="40">
                  <c:v>3.791202458</c:v>
                </c:pt>
                <c:pt idx="41">
                  <c:v>3.916685844</c:v>
                </c:pt>
                <c:pt idx="42">
                  <c:v>4.047997221</c:v>
                </c:pt>
                <c:pt idx="43">
                  <c:v>4.18558615</c:v>
                </c:pt>
                <c:pt idx="44">
                  <c:v>4.329948837</c:v>
                </c:pt>
                <c:pt idx="45">
                  <c:v>4.481634361</c:v>
                </c:pt>
                <c:pt idx="46">
                  <c:v>4.641251931</c:v>
                </c:pt>
                <c:pt idx="47">
                  <c:v>4.809479381</c:v>
                </c:pt>
                <c:pt idx="48">
                  <c:v>4.987073128</c:v>
                </c:pt>
                <c:pt idx="49">
                  <c:v>5.174879927</c:v>
                </c:pt>
                <c:pt idx="50">
                  <c:v>5.373850805</c:v>
                </c:pt>
                <c:pt idx="51">
                  <c:v>5.585057635</c:v>
                </c:pt>
                <c:pt idx="52">
                  <c:v>5.809713002</c:v>
                </c:pt>
                <c:pt idx="53">
                  <c:v>6.049194092</c:v>
                </c:pt>
                <c:pt idx="54">
                  <c:v>6.305071645</c:v>
                </c:pt>
                <c:pt idx="55">
                  <c:v>6.579145214</c:v>
                </c:pt>
                <c:pt idx="56">
                  <c:v>6.87348645</c:v>
                </c:pt>
                <c:pt idx="57">
                  <c:v>7.19049257</c:v>
                </c:pt>
                <c:pt idx="58">
                  <c:v>7.532952977</c:v>
                </c:pt>
                <c:pt idx="59">
                  <c:v>7.904132904</c:v>
                </c:pt>
                <c:pt idx="60">
                  <c:v>8.30787945</c:v>
                </c:pt>
                <c:pt idx="61">
                  <c:v>8.748757266</c:v>
                </c:pt>
                <c:pt idx="62">
                  <c:v>9.232224082</c:v>
                </c:pt>
                <c:pt idx="63">
                  <c:v>9.7648604</c:v>
                </c:pt>
                <c:pt idx="64">
                  <c:v>10.35467393</c:v>
                </c:pt>
                <c:pt idx="65">
                  <c:v>11.01150874</c:v>
                </c:pt>
                <c:pt idx="66">
                  <c:v>11.74760375</c:v>
                </c:pt>
                <c:pt idx="67">
                  <c:v>12.5783682</c:v>
                </c:pt>
                <c:pt idx="68">
                  <c:v>13.52347941</c:v>
                </c:pt>
                <c:pt idx="69">
                  <c:v>14.92706095</c:v>
                </c:pt>
                <c:pt idx="70">
                  <c:v>16.76695173</c:v>
                </c:pt>
                <c:pt idx="71">
                  <c:v>19.17864166</c:v>
                </c:pt>
                <c:pt idx="72">
                  <c:v>22.47617908</c:v>
                </c:pt>
                <c:pt idx="73">
                  <c:v>27.25517206</c:v>
                </c:pt>
                <c:pt idx="74">
                  <c:v>34.79948353</c:v>
                </c:pt>
                <c:pt idx="75">
                  <c:v>48.47923718</c:v>
                </c:pt>
                <c:pt idx="76">
                  <c:v>80.88792517</c:v>
                </c:pt>
                <c:pt idx="77">
                  <c:v>253.7577881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(2)'!$A$3:$A$79</c:f>
              <c:numCache>
                <c:formatCode>General</c:formatCode>
                <c:ptCount val="77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</c:numCache>
            </c:numRef>
          </c:cat>
          <c:val>
            <c:numRef>
              <c:f>'Available Power (2)'!$J$3:$J$79</c:f>
              <c:numCache>
                <c:formatCode>General</c:formatCode>
                <c:ptCount val="77"/>
                <c:pt idx="0">
                  <c:v>1.1077304479246286</c:v>
                </c:pt>
                <c:pt idx="1">
                  <c:v>1.116627524715367</c:v>
                </c:pt>
                <c:pt idx="2">
                  <c:v>1.1549638023039526</c:v>
                </c:pt>
                <c:pt idx="3">
                  <c:v>1.1977570480409294</c:v>
                </c:pt>
                <c:pt idx="4">
                  <c:v>1.241250586441782</c:v>
                </c:pt>
                <c:pt idx="5">
                  <c:v>1.2854796007286291</c:v>
                </c:pt>
                <c:pt idx="6">
                  <c:v>1.3304808953131546</c:v>
                </c:pt>
                <c:pt idx="7">
                  <c:v>1.3762930106986044</c:v>
                </c:pt>
                <c:pt idx="8">
                  <c:v>1.4229563473416946</c:v>
                </c:pt>
                <c:pt idx="9">
                  <c:v>1.470513299342564</c:v>
                </c:pt>
                <c:pt idx="10">
                  <c:v>1.5190083989260232</c:v>
                </c:pt>
                <c:pt idx="11">
                  <c:v>1.5684884727844828</c:v>
                </c:pt>
                <c:pt idx="12">
                  <c:v>1.6190028114738679</c:v>
                </c:pt>
                <c:pt idx="13">
                  <c:v>1.6706033531903535</c:v>
                </c:pt>
                <c:pt idx="14">
                  <c:v>1.7233448834104013</c:v>
                </c:pt>
                <c:pt idx="15">
                  <c:v>1.7772852520517901</c:v>
                </c:pt>
                <c:pt idx="16">
                  <c:v>1.832485610012381</c:v>
                </c:pt>
                <c:pt idx="17">
                  <c:v>1.8890106671697942</c:v>
                </c:pt>
                <c:pt idx="18">
                  <c:v>1.9469289741832356</c:v>
                </c:pt>
                <c:pt idx="19">
                  <c:v>2.0063132307334866</c:v>
                </c:pt>
                <c:pt idx="20">
                  <c:v>2.0672406231742682</c:v>
                </c:pt>
                <c:pt idx="21">
                  <c:v>2.1297931949548876</c:v>
                </c:pt>
                <c:pt idx="22">
                  <c:v>2.1940582536183491</c:v>
                </c:pt>
                <c:pt idx="23">
                  <c:v>2.2601288186906312</c:v>
                </c:pt>
                <c:pt idx="24">
                  <c:v>2.3281041153672941</c:v>
                </c:pt>
                <c:pt idx="25">
                  <c:v>2.3980901195863549</c:v>
                </c:pt>
                <c:pt idx="26">
                  <c:v>2.4702001608682829</c:v>
                </c:pt>
                <c:pt idx="27">
                  <c:v>2.5445555902242787</c:v>
                </c:pt>
                <c:pt idx="28">
                  <c:v>2.6212865215065317</c:v>
                </c:pt>
                <c:pt idx="29">
                  <c:v>2.700532655827415</c:v>
                </c:pt>
                <c:pt idx="30">
                  <c:v>2.782444200142721</c:v>
                </c:pt>
                <c:pt idx="31">
                  <c:v>2.8671828928193857</c:v>
                </c:pt>
                <c:pt idx="32">
                  <c:v>2.9549231510410197</c:v>
                </c:pt>
                <c:pt idx="33">
                  <c:v>3.04585335730778</c:v>
                </c:pt>
                <c:pt idx="34">
                  <c:v>3.1401773051367297</c:v>
                </c:pt>
                <c:pt idx="35">
                  <c:v>3.2381158274589787</c:v>
                </c:pt>
                <c:pt idx="36">
                  <c:v>3.3399086352572867</c:v>
                </c:pt>
                <c:pt idx="37">
                  <c:v>3.4458163988365649</c:v>
                </c:pt>
                <c:pt idx="38">
                  <c:v>3.5561231099506658</c:v>
                </c:pt>
                <c:pt idx="39">
                  <c:v>3.6711387700476878</c:v>
                </c:pt>
                <c:pt idx="40">
                  <c:v>3.7912024584276152</c:v>
                </c:pt>
                <c:pt idx="41">
                  <c:v>3.9166858444906505</c:v>
                </c:pt>
                <c:pt idx="42">
                  <c:v>4.0479972209499557</c:v>
                </c:pt>
                <c:pt idx="43">
                  <c:v>4.1855861504751699</c:v>
                </c:pt>
                <c:pt idx="44">
                  <c:v>4.3299488374761044</c:v>
                </c:pt>
                <c:pt idx="45">
                  <c:v>4.4816343606048026</c:v>
                </c:pt>
                <c:pt idx="46">
                  <c:v>4.6412519313180187</c:v>
                </c:pt>
                <c:pt idx="47">
                  <c:v>4.8094793811641958</c:v>
                </c:pt>
                <c:pt idx="48">
                  <c:v>4.9870731275342584</c:v>
                </c:pt>
                <c:pt idx="49">
                  <c:v>5.1748799273599895</c:v>
                </c:pt>
                <c:pt idx="50">
                  <c:v>5.3738508045630162</c:v>
                </c:pt>
                <c:pt idx="51">
                  <c:v>5.5850576352235874</c:v>
                </c:pt>
                <c:pt idx="52">
                  <c:v>5.8097130016271201</c:v>
                </c:pt>
                <c:pt idx="53">
                  <c:v>6.0491940924175296</c:v>
                </c:pt>
                <c:pt idx="54">
                  <c:v>6.3050716447090664</c:v>
                </c:pt>
                <c:pt idx="55">
                  <c:v>6.5791452143354467</c:v>
                </c:pt>
                <c:pt idx="56">
                  <c:v>6.8734864495635035</c:v>
                </c:pt>
                <c:pt idx="57">
                  <c:v>7.1904925704137064</c:v>
                </c:pt>
                <c:pt idx="58">
                  <c:v>7.5329529765367713</c:v>
                </c:pt>
                <c:pt idx="59">
                  <c:v>7.9041329041529647</c:v>
                </c:pt>
                <c:pt idx="60">
                  <c:v>8.3078794501930844</c:v>
                </c:pt>
                <c:pt idx="61">
                  <c:v>8.7487572660814941</c:v>
                </c:pt>
                <c:pt idx="62">
                  <c:v>9.2322240815814975</c:v>
                </c:pt>
                <c:pt idx="63">
                  <c:v>9.7648604001837427</c:v>
                </c:pt>
                <c:pt idx="64">
                  <c:v>10.354673929133275</c:v>
                </c:pt>
                <c:pt idx="65">
                  <c:v>11.011508739346038</c:v>
                </c:pt>
                <c:pt idx="66">
                  <c:v>11.747603745942683</c:v>
                </c:pt>
                <c:pt idx="67">
                  <c:v>12.578368202865809</c:v>
                </c:pt>
                <c:pt idx="68">
                  <c:v>13.523479406154472</c:v>
                </c:pt>
                <c:pt idx="69">
                  <c:v>14.927060949653852</c:v>
                </c:pt>
                <c:pt idx="70">
                  <c:v>16.766951728294735</c:v>
                </c:pt>
                <c:pt idx="71">
                  <c:v>19.178641664569067</c:v>
                </c:pt>
                <c:pt idx="72">
                  <c:v>22.476179076235798</c:v>
                </c:pt>
                <c:pt idx="73">
                  <c:v>27.255172057758553</c:v>
                </c:pt>
                <c:pt idx="74">
                  <c:v>34.799483527471295</c:v>
                </c:pt>
                <c:pt idx="75">
                  <c:v>48.479237182371484</c:v>
                </c:pt>
                <c:pt idx="76">
                  <c:v>80.887925167346779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7-40FD-A90A-4D2B14A8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994095"/>
        <c:axId val="1370992847"/>
      </c:lineChart>
      <c:catAx>
        <c:axId val="13709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992847"/>
        <c:crosses val="autoZero"/>
        <c:auto val="1"/>
        <c:lblAlgn val="ctr"/>
        <c:lblOffset val="100"/>
        <c:noMultiLvlLbl val="0"/>
      </c:catAx>
      <c:valAx>
        <c:axId val="13709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099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'Available Power (2)'!$M$1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'Available Power (2)'!$M$2:$M$173</c:f>
              <c:numCache>
                <c:formatCode>General</c:formatCode>
                <c:ptCount val="172"/>
                <c:pt idx="0">
                  <c:v>0</c:v>
                </c:pt>
                <c:pt idx="1">
                  <c:v>895139.15129032475</c:v>
                </c:pt>
                <c:pt idx="2">
                  <c:v>895139.15129032463</c:v>
                </c:pt>
                <c:pt idx="3">
                  <c:v>946763.89677250362</c:v>
                </c:pt>
                <c:pt idx="4">
                  <c:v>1006861.214438727</c:v>
                </c:pt>
                <c:pt idx="5">
                  <c:v>1068807.6803408335</c:v>
                </c:pt>
                <c:pt idx="6">
                  <c:v>1132603.2944788246</c:v>
                </c:pt>
                <c:pt idx="7">
                  <c:v>1198248.0568526997</c:v>
                </c:pt>
                <c:pt idx="8">
                  <c:v>1265741.9674624584</c:v>
                </c:pt>
                <c:pt idx="9">
                  <c:v>1335085.0263081011</c:v>
                </c:pt>
                <c:pt idx="10">
                  <c:v>1406277.233389627</c:v>
                </c:pt>
                <c:pt idx="11">
                  <c:v>1479318.588707037</c:v>
                </c:pt>
                <c:pt idx="12">
                  <c:v>1554209.0922603307</c:v>
                </c:pt>
                <c:pt idx="13">
                  <c:v>1630948.7440495084</c:v>
                </c:pt>
                <c:pt idx="14">
                  <c:v>1709537.5440745696</c:v>
                </c:pt>
                <c:pt idx="15">
                  <c:v>1789975.4923355149</c:v>
                </c:pt>
                <c:pt idx="16">
                  <c:v>1872262.5888323444</c:v>
                </c:pt>
                <c:pt idx="17">
                  <c:v>1956398.8335650566</c:v>
                </c:pt>
                <c:pt idx="18">
                  <c:v>2042384.2265336532</c:v>
                </c:pt>
                <c:pt idx="19">
                  <c:v>2130218.7677381327</c:v>
                </c:pt>
                <c:pt idx="20">
                  <c:v>2219902.4571784977</c:v>
                </c:pt>
                <c:pt idx="21">
                  <c:v>2311435.2948547448</c:v>
                </c:pt>
                <c:pt idx="22">
                  <c:v>2404817.2807668755</c:v>
                </c:pt>
                <c:pt idx="23">
                  <c:v>2500048.4149148925</c:v>
                </c:pt>
                <c:pt idx="24">
                  <c:v>2597128.6972987913</c:v>
                </c:pt>
                <c:pt idx="25">
                  <c:v>2696058.1279185764</c:v>
                </c:pt>
                <c:pt idx="26">
                  <c:v>2796836.7067742427</c:v>
                </c:pt>
                <c:pt idx="27">
                  <c:v>2899464.4338657917</c:v>
                </c:pt>
                <c:pt idx="28">
                  <c:v>3003941.3091932279</c:v>
                </c:pt>
                <c:pt idx="29">
                  <c:v>3110267.3327565449</c:v>
                </c:pt>
                <c:pt idx="30">
                  <c:v>3218442.5045557488</c:v>
                </c:pt>
                <c:pt idx="31">
                  <c:v>3328466.8245908325</c:v>
                </c:pt>
                <c:pt idx="32">
                  <c:v>3440340.2928618016</c:v>
                </c:pt>
                <c:pt idx="33">
                  <c:v>3554062.9093686566</c:v>
                </c:pt>
                <c:pt idx="34">
                  <c:v>3669634.6741113923</c:v>
                </c:pt>
                <c:pt idx="35">
                  <c:v>3787055.587090014</c:v>
                </c:pt>
                <c:pt idx="36">
                  <c:v>3906325.6483045183</c:v>
                </c:pt>
                <c:pt idx="37">
                  <c:v>4027444.857754908</c:v>
                </c:pt>
                <c:pt idx="38">
                  <c:v>4150413.2154411795</c:v>
                </c:pt>
                <c:pt idx="39">
                  <c:v>4275230.721363334</c:v>
                </c:pt>
                <c:pt idx="40">
                  <c:v>4401897.3755213767</c:v>
                </c:pt>
                <c:pt idx="41">
                  <c:v>4530413.1779152984</c:v>
                </c:pt>
                <c:pt idx="42">
                  <c:v>4660778.1285451073</c:v>
                </c:pt>
                <c:pt idx="43">
                  <c:v>4792992.2274107989</c:v>
                </c:pt>
                <c:pt idx="44">
                  <c:v>4927055.474512375</c:v>
                </c:pt>
                <c:pt idx="45">
                  <c:v>5062967.8698498337</c:v>
                </c:pt>
                <c:pt idx="46">
                  <c:v>5200729.4134231769</c:v>
                </c:pt>
                <c:pt idx="47">
                  <c:v>5340340.1052324045</c:v>
                </c:pt>
                <c:pt idx="48">
                  <c:v>5481799.9452775139</c:v>
                </c:pt>
                <c:pt idx="49">
                  <c:v>5625108.9335585078</c:v>
                </c:pt>
                <c:pt idx="50">
                  <c:v>5770267.0700753871</c:v>
                </c:pt>
                <c:pt idx="51">
                  <c:v>5917274.3548281481</c:v>
                </c:pt>
                <c:pt idx="52">
                  <c:v>6066130.7878167946</c:v>
                </c:pt>
                <c:pt idx="53">
                  <c:v>6216836.3690413227</c:v>
                </c:pt>
                <c:pt idx="54">
                  <c:v>6369391.0985017382</c:v>
                </c:pt>
                <c:pt idx="55">
                  <c:v>6523794.9761980334</c:v>
                </c:pt>
                <c:pt idx="56">
                  <c:v>6680048.0021302151</c:v>
                </c:pt>
                <c:pt idx="57">
                  <c:v>6838150.1762982784</c:v>
                </c:pt>
                <c:pt idx="58">
                  <c:v>6998101.4987022253</c:v>
                </c:pt>
                <c:pt idx="59">
                  <c:v>7159901.9693420595</c:v>
                </c:pt>
                <c:pt idx="60">
                  <c:v>7323551.5882177772</c:v>
                </c:pt>
                <c:pt idx="61">
                  <c:v>7489050.3553293785</c:v>
                </c:pt>
                <c:pt idx="62">
                  <c:v>7656398.2706768606</c:v>
                </c:pt>
                <c:pt idx="63">
                  <c:v>7825595.3342602262</c:v>
                </c:pt>
                <c:pt idx="64">
                  <c:v>7996641.5460794792</c:v>
                </c:pt>
                <c:pt idx="65">
                  <c:v>8169536.9061346129</c:v>
                </c:pt>
                <c:pt idx="66">
                  <c:v>8344281.4144256273</c:v>
                </c:pt>
                <c:pt idx="67">
                  <c:v>8520875.070952531</c:v>
                </c:pt>
                <c:pt idx="68">
                  <c:v>8699317.8757153153</c:v>
                </c:pt>
                <c:pt idx="69">
                  <c:v>8879609.8287139907</c:v>
                </c:pt>
                <c:pt idx="70">
                  <c:v>8907670.2535303049</c:v>
                </c:pt>
                <c:pt idx="71">
                  <c:v>8907670.2535303049</c:v>
                </c:pt>
                <c:pt idx="72">
                  <c:v>8907670.2535303049</c:v>
                </c:pt>
                <c:pt idx="73">
                  <c:v>8907670.2535303049</c:v>
                </c:pt>
                <c:pt idx="74">
                  <c:v>8907670.2535303049</c:v>
                </c:pt>
                <c:pt idx="75">
                  <c:v>8907670.2535303049</c:v>
                </c:pt>
                <c:pt idx="76">
                  <c:v>8907670.2535303049</c:v>
                </c:pt>
                <c:pt idx="77">
                  <c:v>8907670.2535303049</c:v>
                </c:pt>
                <c:pt idx="78">
                  <c:v>8907670.2535303049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EC6-B8CE-38626849D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73952"/>
        <c:axId val="75068960"/>
      </c:lineChart>
      <c:catAx>
        <c:axId val="7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68960"/>
        <c:crosses val="autoZero"/>
        <c:auto val="1"/>
        <c:lblAlgn val="ctr"/>
        <c:lblOffset val="100"/>
        <c:noMultiLvlLbl val="0"/>
      </c:catAx>
      <c:valAx>
        <c:axId val="750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Energy'!$E$2:$E$172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178-A52B-F3300A5A2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Energy'!$J$2:$J$172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178-A52B-F3300A5A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72780010593013E-2"/>
          <c:y val="4.2466820706420515E-2"/>
          <c:w val="0.91957394654295888"/>
          <c:h val="0.89605388772040118"/>
        </c:manualLayout>
      </c:layout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Energy'!$K$2:$K$172</c:f>
              <c:numCache>
                <c:formatCode>General</c:formatCode>
                <c:ptCount val="171"/>
                <c:pt idx="0">
                  <c:v>1755174.8064516163</c:v>
                </c:pt>
                <c:pt idx="1">
                  <c:v>1755174.8064516163</c:v>
                </c:pt>
                <c:pt idx="2">
                  <c:v>1856399.7975931442</c:v>
                </c:pt>
                <c:pt idx="3">
                  <c:v>1974237.6753700527</c:v>
                </c:pt>
                <c:pt idx="4">
                  <c:v>2095701.3340016347</c:v>
                </c:pt>
                <c:pt idx="5">
                  <c:v>2220790.7734878915</c:v>
                </c:pt>
                <c:pt idx="6">
                  <c:v>2349505.9938288229</c:v>
                </c:pt>
                <c:pt idx="7">
                  <c:v>2481846.9950244282</c:v>
                </c:pt>
                <c:pt idx="8">
                  <c:v>2617813.7770747077</c:v>
                </c:pt>
                <c:pt idx="9">
                  <c:v>2757406.3399796607</c:v>
                </c:pt>
                <c:pt idx="10">
                  <c:v>2900624.6837392882</c:v>
                </c:pt>
                <c:pt idx="11">
                  <c:v>3047468.8083535889</c:v>
                </c:pt>
                <c:pt idx="12">
                  <c:v>3197938.7138225655</c:v>
                </c:pt>
                <c:pt idx="13">
                  <c:v>3352034.4001462143</c:v>
                </c:pt>
                <c:pt idx="14">
                  <c:v>3509755.8673245381</c:v>
                </c:pt>
                <c:pt idx="15">
                  <c:v>3671103.1153575373</c:v>
                </c:pt>
                <c:pt idx="16">
                  <c:v>3836076.1442452082</c:v>
                </c:pt>
                <c:pt idx="17">
                  <c:v>4004674.9539875546</c:v>
                </c:pt>
                <c:pt idx="18">
                  <c:v>4176899.5445845732</c:v>
                </c:pt>
                <c:pt idx="19">
                  <c:v>4352749.9160362696</c:v>
                </c:pt>
                <c:pt idx="20">
                  <c:v>4532226.0683426363</c:v>
                </c:pt>
                <c:pt idx="21">
                  <c:v>4715328.001503678</c:v>
                </c:pt>
                <c:pt idx="22">
                  <c:v>4902055.7155193966</c:v>
                </c:pt>
                <c:pt idx="23">
                  <c:v>5092409.2103897864</c:v>
                </c:pt>
                <c:pt idx="24">
                  <c:v>5286388.486114854</c:v>
                </c:pt>
                <c:pt idx="25">
                  <c:v>5483993.5426945919</c:v>
                </c:pt>
                <c:pt idx="26">
                  <c:v>5685224.380129003</c:v>
                </c:pt>
                <c:pt idx="27">
                  <c:v>5890080.9984180927</c:v>
                </c:pt>
                <c:pt idx="28">
                  <c:v>6098563.3975618519</c:v>
                </c:pt>
                <c:pt idx="29">
                  <c:v>6310671.5775602898</c:v>
                </c:pt>
                <c:pt idx="30">
                  <c:v>6526405.538413397</c:v>
                </c:pt>
                <c:pt idx="31">
                  <c:v>6745765.2801211793</c:v>
                </c:pt>
                <c:pt idx="32">
                  <c:v>6968750.8026836393</c:v>
                </c:pt>
                <c:pt idx="33">
                  <c:v>7195362.1061007679</c:v>
                </c:pt>
                <c:pt idx="34">
                  <c:v>7425599.1903725769</c:v>
                </c:pt>
                <c:pt idx="35">
                  <c:v>7659462.0554990554</c:v>
                </c:pt>
                <c:pt idx="36">
                  <c:v>7896950.7014802108</c:v>
                </c:pt>
                <c:pt idx="37">
                  <c:v>8138065.1283160383</c:v>
                </c:pt>
                <c:pt idx="38">
                  <c:v>8382805.3360065389</c:v>
                </c:pt>
                <c:pt idx="39">
                  <c:v>8631171.3245517202</c:v>
                </c:pt>
                <c:pt idx="40">
                  <c:v>8883163.0939515661</c:v>
                </c:pt>
                <c:pt idx="41">
                  <c:v>9138780.6442060936</c:v>
                </c:pt>
                <c:pt idx="42">
                  <c:v>9398023.9753152914</c:v>
                </c:pt>
                <c:pt idx="43">
                  <c:v>9660893.087279167</c:v>
                </c:pt>
                <c:pt idx="44">
                  <c:v>9927387.9800977129</c:v>
                </c:pt>
                <c:pt idx="45">
                  <c:v>10197508.653770933</c:v>
                </c:pt>
                <c:pt idx="46">
                  <c:v>10471255.108298831</c:v>
                </c:pt>
                <c:pt idx="47">
                  <c:v>10748627.343681397</c:v>
                </c:pt>
                <c:pt idx="48">
                  <c:v>11029625.359918643</c:v>
                </c:pt>
                <c:pt idx="49">
                  <c:v>11314249.157010559</c:v>
                </c:pt>
                <c:pt idx="50">
                  <c:v>11602498.734957153</c:v>
                </c:pt>
                <c:pt idx="51">
                  <c:v>11894374.093758417</c:v>
                </c:pt>
                <c:pt idx="52">
                  <c:v>12189875.233414356</c:v>
                </c:pt>
                <c:pt idx="53">
                  <c:v>12489002.153924976</c:v>
                </c:pt>
                <c:pt idx="54">
                  <c:v>12791754.855290262</c:v>
                </c:pt>
                <c:pt idx="55">
                  <c:v>13098133.337510223</c:v>
                </c:pt>
                <c:pt idx="56">
                  <c:v>13408137.600584857</c:v>
                </c:pt>
                <c:pt idx="57">
                  <c:v>13721767.644514166</c:v>
                </c:pt>
                <c:pt idx="58">
                  <c:v>14039023.469298152</c:v>
                </c:pt>
                <c:pt idx="59">
                  <c:v>14359905.074936818</c:v>
                </c:pt>
                <c:pt idx="60">
                  <c:v>14684412.461430149</c:v>
                </c:pt>
                <c:pt idx="61">
                  <c:v>15012545.628778154</c:v>
                </c:pt>
                <c:pt idx="62">
                  <c:v>15344304.576980833</c:v>
                </c:pt>
                <c:pt idx="63">
                  <c:v>15679689.306038192</c:v>
                </c:pt>
                <c:pt idx="64">
                  <c:v>16018699.815950219</c:v>
                </c:pt>
                <c:pt idx="65">
                  <c:v>16361336.106716918</c:v>
                </c:pt>
                <c:pt idx="66">
                  <c:v>16707598.178338293</c:v>
                </c:pt>
                <c:pt idx="67">
                  <c:v>17057486.030814342</c:v>
                </c:pt>
                <c:pt idx="68">
                  <c:v>17410999.664145079</c:v>
                </c:pt>
                <c:pt idx="69">
                  <c:v>17466020.10496138</c:v>
                </c:pt>
                <c:pt idx="70">
                  <c:v>17466020.10496138</c:v>
                </c:pt>
                <c:pt idx="71">
                  <c:v>17466020.10496138</c:v>
                </c:pt>
                <c:pt idx="72">
                  <c:v>17466020.10496138</c:v>
                </c:pt>
                <c:pt idx="73">
                  <c:v>17466020.10496138</c:v>
                </c:pt>
                <c:pt idx="74">
                  <c:v>17466020.10496138</c:v>
                </c:pt>
                <c:pt idx="75">
                  <c:v>17466020.10496138</c:v>
                </c:pt>
                <c:pt idx="76">
                  <c:v>17466020.10496138</c:v>
                </c:pt>
                <c:pt idx="77">
                  <c:v>17466020.10496138</c:v>
                </c:pt>
                <c:pt idx="78">
                  <c:v>17466020.10496138</c:v>
                </c:pt>
                <c:pt idx="79">
                  <c:v>17466020.10496138</c:v>
                </c:pt>
                <c:pt idx="80">
                  <c:v>17466020.10496138</c:v>
                </c:pt>
                <c:pt idx="81">
                  <c:v>17466020.10496138</c:v>
                </c:pt>
                <c:pt idx="82">
                  <c:v>17466020.10496138</c:v>
                </c:pt>
                <c:pt idx="83">
                  <c:v>17466020.10496138</c:v>
                </c:pt>
                <c:pt idx="84">
                  <c:v>17466020.10496138</c:v>
                </c:pt>
                <c:pt idx="85">
                  <c:v>17466020.10496138</c:v>
                </c:pt>
                <c:pt idx="86">
                  <c:v>17466020.10496138</c:v>
                </c:pt>
                <c:pt idx="87">
                  <c:v>17466020.10496138</c:v>
                </c:pt>
                <c:pt idx="88">
                  <c:v>17466020.10496138</c:v>
                </c:pt>
                <c:pt idx="89">
                  <c:v>17466020.10496138</c:v>
                </c:pt>
                <c:pt idx="90">
                  <c:v>17466020.10496138</c:v>
                </c:pt>
                <c:pt idx="91">
                  <c:v>17466020.10496138</c:v>
                </c:pt>
                <c:pt idx="92">
                  <c:v>17466020.10496138</c:v>
                </c:pt>
                <c:pt idx="93">
                  <c:v>17466020.10496138</c:v>
                </c:pt>
                <c:pt idx="94">
                  <c:v>17466020.10496138</c:v>
                </c:pt>
                <c:pt idx="95">
                  <c:v>17466020.10496138</c:v>
                </c:pt>
                <c:pt idx="96">
                  <c:v>17466020.10496138</c:v>
                </c:pt>
                <c:pt idx="97">
                  <c:v>17466020.10496138</c:v>
                </c:pt>
                <c:pt idx="98">
                  <c:v>17466020.10496138</c:v>
                </c:pt>
                <c:pt idx="99">
                  <c:v>17466020.10496138</c:v>
                </c:pt>
                <c:pt idx="100">
                  <c:v>17466020.10496138</c:v>
                </c:pt>
                <c:pt idx="101">
                  <c:v>17466020.10496138</c:v>
                </c:pt>
                <c:pt idx="102">
                  <c:v>17466020.10496138</c:v>
                </c:pt>
                <c:pt idx="103">
                  <c:v>17466020.10496138</c:v>
                </c:pt>
                <c:pt idx="104">
                  <c:v>17466020.10496138</c:v>
                </c:pt>
                <c:pt idx="105">
                  <c:v>17466020.10496138</c:v>
                </c:pt>
                <c:pt idx="106">
                  <c:v>17466020.10496138</c:v>
                </c:pt>
                <c:pt idx="107">
                  <c:v>17466020.10496138</c:v>
                </c:pt>
                <c:pt idx="108">
                  <c:v>17466020.10496138</c:v>
                </c:pt>
                <c:pt idx="109">
                  <c:v>17466020.10496138</c:v>
                </c:pt>
                <c:pt idx="110">
                  <c:v>17466020.10496138</c:v>
                </c:pt>
                <c:pt idx="111">
                  <c:v>17466020.10496138</c:v>
                </c:pt>
                <c:pt idx="112">
                  <c:v>17466020.10496138</c:v>
                </c:pt>
                <c:pt idx="113">
                  <c:v>17466020.10496138</c:v>
                </c:pt>
                <c:pt idx="114">
                  <c:v>17466020.10496138</c:v>
                </c:pt>
                <c:pt idx="115">
                  <c:v>17466020.10496138</c:v>
                </c:pt>
                <c:pt idx="116">
                  <c:v>17466020.10496138</c:v>
                </c:pt>
                <c:pt idx="117">
                  <c:v>17466020.10496138</c:v>
                </c:pt>
                <c:pt idx="118">
                  <c:v>17466020.10496138</c:v>
                </c:pt>
                <c:pt idx="119">
                  <c:v>17466020.10496138</c:v>
                </c:pt>
                <c:pt idx="120">
                  <c:v>17466020.10496138</c:v>
                </c:pt>
                <c:pt idx="121">
                  <c:v>17466020.10496138</c:v>
                </c:pt>
                <c:pt idx="122">
                  <c:v>17466020.10496138</c:v>
                </c:pt>
                <c:pt idx="123">
                  <c:v>17466020.10496138</c:v>
                </c:pt>
                <c:pt idx="124">
                  <c:v>17466020.10496138</c:v>
                </c:pt>
                <c:pt idx="125">
                  <c:v>17466020.10496138</c:v>
                </c:pt>
                <c:pt idx="126">
                  <c:v>17466020.10496138</c:v>
                </c:pt>
                <c:pt idx="127">
                  <c:v>17466020.10496138</c:v>
                </c:pt>
                <c:pt idx="128">
                  <c:v>17466020.10496138</c:v>
                </c:pt>
                <c:pt idx="129">
                  <c:v>17466020.10496138</c:v>
                </c:pt>
                <c:pt idx="130">
                  <c:v>17466020.10496138</c:v>
                </c:pt>
                <c:pt idx="131">
                  <c:v>17466020.10496138</c:v>
                </c:pt>
                <c:pt idx="132">
                  <c:v>17466020.10496138</c:v>
                </c:pt>
                <c:pt idx="133">
                  <c:v>17466020.10496138</c:v>
                </c:pt>
                <c:pt idx="134">
                  <c:v>17466020.10496138</c:v>
                </c:pt>
                <c:pt idx="135">
                  <c:v>17466020.10496138</c:v>
                </c:pt>
                <c:pt idx="136">
                  <c:v>17466020.10496138</c:v>
                </c:pt>
                <c:pt idx="137">
                  <c:v>17466020.10496138</c:v>
                </c:pt>
                <c:pt idx="138">
                  <c:v>17466020.10496138</c:v>
                </c:pt>
                <c:pt idx="139">
                  <c:v>17466020.10496138</c:v>
                </c:pt>
                <c:pt idx="140">
                  <c:v>17466020.10496138</c:v>
                </c:pt>
                <c:pt idx="141">
                  <c:v>17466020.10496138</c:v>
                </c:pt>
                <c:pt idx="142">
                  <c:v>17466020.10496138</c:v>
                </c:pt>
                <c:pt idx="143">
                  <c:v>17466020.10496138</c:v>
                </c:pt>
                <c:pt idx="144">
                  <c:v>17466020.10496138</c:v>
                </c:pt>
                <c:pt idx="145">
                  <c:v>17466020.10496138</c:v>
                </c:pt>
                <c:pt idx="146">
                  <c:v>17466020.10496138</c:v>
                </c:pt>
                <c:pt idx="147">
                  <c:v>17466020.10496138</c:v>
                </c:pt>
                <c:pt idx="148">
                  <c:v>17466020.10496138</c:v>
                </c:pt>
                <c:pt idx="149">
                  <c:v>17466020.10496138</c:v>
                </c:pt>
                <c:pt idx="150">
                  <c:v>17466020.10496138</c:v>
                </c:pt>
                <c:pt idx="151">
                  <c:v>17466020.10496138</c:v>
                </c:pt>
                <c:pt idx="152">
                  <c:v>17466020.10496138</c:v>
                </c:pt>
                <c:pt idx="153">
                  <c:v>17466020.10496138</c:v>
                </c:pt>
                <c:pt idx="154">
                  <c:v>17466020.10496138</c:v>
                </c:pt>
                <c:pt idx="155">
                  <c:v>17466020.10496138</c:v>
                </c:pt>
                <c:pt idx="156">
                  <c:v>17466020.10496138</c:v>
                </c:pt>
                <c:pt idx="157">
                  <c:v>17466020.10496138</c:v>
                </c:pt>
                <c:pt idx="158">
                  <c:v>17466020.10496138</c:v>
                </c:pt>
                <c:pt idx="159">
                  <c:v>17466020.10496138</c:v>
                </c:pt>
                <c:pt idx="160">
                  <c:v>17466020.10496138</c:v>
                </c:pt>
                <c:pt idx="161">
                  <c:v>17466020.10496138</c:v>
                </c:pt>
                <c:pt idx="162">
                  <c:v>17466020.10496138</c:v>
                </c:pt>
                <c:pt idx="163">
                  <c:v>17466020.10496138</c:v>
                </c:pt>
                <c:pt idx="164">
                  <c:v>17466020.10496138</c:v>
                </c:pt>
                <c:pt idx="165">
                  <c:v>17466020.10496138</c:v>
                </c:pt>
                <c:pt idx="166">
                  <c:v>17466020.10496138</c:v>
                </c:pt>
                <c:pt idx="167">
                  <c:v>17466020.10496138</c:v>
                </c:pt>
                <c:pt idx="168">
                  <c:v>17466020.10496138</c:v>
                </c:pt>
                <c:pt idx="169">
                  <c:v>17466020.10496138</c:v>
                </c:pt>
                <c:pt idx="170">
                  <c:v>17466020.10496138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56C-8644-1463D249311C}"/>
            </c:ext>
          </c:extLst>
        </c:ser>
        <c:ser>
          <c:idx val="1"/>
          <c:order val="1"/>
          <c:tx>
            <c:strRef>
              <c:f>'Stored Energy'!$L$2:$L$172</c:f>
              <c:strCache>
                <c:ptCount val="171"/>
                <c:pt idx="0">
                  <c:v>860035.6552</c:v>
                </c:pt>
                <c:pt idx="1">
                  <c:v>860035.6552</c:v>
                </c:pt>
                <c:pt idx="2">
                  <c:v>909635.9008</c:v>
                </c:pt>
                <c:pt idx="3">
                  <c:v>967376.4609</c:v>
                </c:pt>
                <c:pt idx="4">
                  <c:v>1026893.654</c:v>
                </c:pt>
                <c:pt idx="5">
                  <c:v>1088187.479</c:v>
                </c:pt>
                <c:pt idx="6">
                  <c:v>1151257.937</c:v>
                </c:pt>
                <c:pt idx="7">
                  <c:v>1216105.028</c:v>
                </c:pt>
                <c:pt idx="8">
                  <c:v>1282728.751</c:v>
                </c:pt>
                <c:pt idx="9">
                  <c:v>1351129.107</c:v>
                </c:pt>
                <c:pt idx="10">
                  <c:v>1421306.095</c:v>
                </c:pt>
                <c:pt idx="11">
                  <c:v>1493259.716</c:v>
                </c:pt>
                <c:pt idx="12">
                  <c:v>1566989.97</c:v>
                </c:pt>
                <c:pt idx="13">
                  <c:v>1642496.856</c:v>
                </c:pt>
                <c:pt idx="14">
                  <c:v>1719780.375</c:v>
                </c:pt>
                <c:pt idx="15">
                  <c:v>1798840.527</c:v>
                </c:pt>
                <c:pt idx="16">
                  <c:v>1879677.311</c:v>
                </c:pt>
                <c:pt idx="17">
                  <c:v>1962290.727</c:v>
                </c:pt>
                <c:pt idx="18">
                  <c:v>2046680.777</c:v>
                </c:pt>
                <c:pt idx="19">
                  <c:v>2132847.459</c:v>
                </c:pt>
                <c:pt idx="20">
                  <c:v>2220790.773</c:v>
                </c:pt>
                <c:pt idx="21">
                  <c:v>2310510.721</c:v>
                </c:pt>
                <c:pt idx="22">
                  <c:v>2402007.301</c:v>
                </c:pt>
                <c:pt idx="23">
                  <c:v>2495280.513</c:v>
                </c:pt>
                <c:pt idx="24">
                  <c:v>2590330.358</c:v>
                </c:pt>
                <c:pt idx="25">
                  <c:v>2687156.836</c:v>
                </c:pt>
                <c:pt idx="26">
                  <c:v>2785759.946</c:v>
                </c:pt>
                <c:pt idx="27">
                  <c:v>2886139.689</c:v>
                </c:pt>
                <c:pt idx="28">
                  <c:v>2988296.065</c:v>
                </c:pt>
                <c:pt idx="29">
                  <c:v>3092229.073</c:v>
                </c:pt>
                <c:pt idx="30">
                  <c:v>3197938.714</c:v>
                </c:pt>
                <c:pt idx="31">
                  <c:v>3305424.987</c:v>
                </c:pt>
                <c:pt idx="32">
                  <c:v>3414687.893</c:v>
                </c:pt>
                <c:pt idx="33">
                  <c:v>3525727.432</c:v>
                </c:pt>
                <c:pt idx="34">
                  <c:v>3638543.603</c:v>
                </c:pt>
                <c:pt idx="35">
                  <c:v>3753136.407</c:v>
                </c:pt>
                <c:pt idx="36">
                  <c:v>3869505.844</c:v>
                </c:pt>
                <c:pt idx="37">
                  <c:v>3987651.913</c:v>
                </c:pt>
                <c:pt idx="38">
                  <c:v>4107574.615</c:v>
                </c:pt>
                <c:pt idx="39">
                  <c:v>4229273.949</c:v>
                </c:pt>
                <c:pt idx="40">
                  <c:v>4352749.916</c:v>
                </c:pt>
                <c:pt idx="41">
                  <c:v>4478002.516</c:v>
                </c:pt>
                <c:pt idx="42">
                  <c:v>4605031.748</c:v>
                </c:pt>
                <c:pt idx="43">
                  <c:v>4733837.613</c:v>
                </c:pt>
                <c:pt idx="44">
                  <c:v>4864420.11</c:v>
                </c:pt>
                <c:pt idx="45">
                  <c:v>4996779.24</c:v>
                </c:pt>
                <c:pt idx="46">
                  <c:v>5130915.003</c:v>
                </c:pt>
                <c:pt idx="47">
                  <c:v>5266827.398</c:v>
                </c:pt>
                <c:pt idx="48">
                  <c:v>5404516.426</c:v>
                </c:pt>
                <c:pt idx="49">
                  <c:v>5543982.087</c:v>
                </c:pt>
                <c:pt idx="50">
                  <c:v>5685224.38</c:v>
                </c:pt>
                <c:pt idx="51">
                  <c:v>5828243.306</c:v>
                </c:pt>
                <c:pt idx="52">
                  <c:v>5973038.864</c:v>
                </c:pt>
                <c:pt idx="53">
                  <c:v>6119611.055</c:v>
                </c:pt>
                <c:pt idx="54">
                  <c:v>6267959.879</c:v>
                </c:pt>
                <c:pt idx="55">
                  <c:v>6418085.335</c:v>
                </c:pt>
                <c:pt idx="56">
                  <c:v>6569987.424</c:v>
                </c:pt>
                <c:pt idx="57">
                  <c:v>6723666.146</c:v>
                </c:pt>
                <c:pt idx="58">
                  <c:v>6879121.5</c:v>
                </c:pt>
                <c:pt idx="59">
                  <c:v>7036353.487</c:v>
                </c:pt>
                <c:pt idx="60">
                  <c:v>7195362.106</c:v>
                </c:pt>
                <c:pt idx="61">
                  <c:v>7356147.358</c:v>
                </c:pt>
                <c:pt idx="62">
                  <c:v>7518709.243</c:v>
                </c:pt>
                <c:pt idx="63">
                  <c:v>7683047.76</c:v>
                </c:pt>
                <c:pt idx="64">
                  <c:v>7849162.91</c:v>
                </c:pt>
                <c:pt idx="65">
                  <c:v>8017054.692</c:v>
                </c:pt>
                <c:pt idx="66">
                  <c:v>8186723.107</c:v>
                </c:pt>
                <c:pt idx="67">
                  <c:v>8358168.155</c:v>
                </c:pt>
                <c:pt idx="68">
                  <c:v>8531389.835</c:v>
                </c:pt>
                <c:pt idx="69">
                  <c:v>8558349.851</c:v>
                </c:pt>
                <c:pt idx="70">
                  <c:v>8558349.851</c:v>
                </c:pt>
                <c:pt idx="71">
                  <c:v>8558349.851</c:v>
                </c:pt>
                <c:pt idx="72">
                  <c:v>8558349.851</c:v>
                </c:pt>
                <c:pt idx="73">
                  <c:v>8558349.851</c:v>
                </c:pt>
                <c:pt idx="74">
                  <c:v>8558349.851</c:v>
                </c:pt>
                <c:pt idx="75">
                  <c:v>8558349.851</c:v>
                </c:pt>
                <c:pt idx="76">
                  <c:v>8558349.851</c:v>
                </c:pt>
                <c:pt idx="77">
                  <c:v>8558349.851</c:v>
                </c:pt>
                <c:pt idx="78">
                  <c:v>8558349.851</c:v>
                </c:pt>
                <c:pt idx="79">
                  <c:v>8558349.851</c:v>
                </c:pt>
                <c:pt idx="80">
                  <c:v>8558349.851</c:v>
                </c:pt>
                <c:pt idx="81">
                  <c:v>8558349.851</c:v>
                </c:pt>
                <c:pt idx="82">
                  <c:v>8558349.851</c:v>
                </c:pt>
                <c:pt idx="83">
                  <c:v>8558349.851</c:v>
                </c:pt>
                <c:pt idx="84">
                  <c:v>8558349.851</c:v>
                </c:pt>
                <c:pt idx="85">
                  <c:v>8558349.851</c:v>
                </c:pt>
                <c:pt idx="86">
                  <c:v>8558349.851</c:v>
                </c:pt>
                <c:pt idx="87">
                  <c:v>8558349.851</c:v>
                </c:pt>
                <c:pt idx="88">
                  <c:v>8558349.851</c:v>
                </c:pt>
                <c:pt idx="89">
                  <c:v>8558349.851</c:v>
                </c:pt>
                <c:pt idx="90">
                  <c:v>8558349.851</c:v>
                </c:pt>
                <c:pt idx="91">
                  <c:v>8558349.851</c:v>
                </c:pt>
                <c:pt idx="92">
                  <c:v>8558349.851</c:v>
                </c:pt>
                <c:pt idx="93">
                  <c:v>8558349.851</c:v>
                </c:pt>
                <c:pt idx="94">
                  <c:v>8558349.851</c:v>
                </c:pt>
                <c:pt idx="95">
                  <c:v>8558349.851</c:v>
                </c:pt>
                <c:pt idx="96">
                  <c:v>8558349.851</c:v>
                </c:pt>
                <c:pt idx="97">
                  <c:v>8558349.851</c:v>
                </c:pt>
                <c:pt idx="98">
                  <c:v>8558349.851</c:v>
                </c:pt>
                <c:pt idx="99">
                  <c:v>8558349.851</c:v>
                </c:pt>
                <c:pt idx="100">
                  <c:v>8558349.851</c:v>
                </c:pt>
                <c:pt idx="101">
                  <c:v>8558349.851</c:v>
                </c:pt>
                <c:pt idx="102">
                  <c:v>8558349.851</c:v>
                </c:pt>
                <c:pt idx="103">
                  <c:v>8558349.851</c:v>
                </c:pt>
                <c:pt idx="104">
                  <c:v>8558349.851</c:v>
                </c:pt>
                <c:pt idx="105">
                  <c:v>8558349.851</c:v>
                </c:pt>
                <c:pt idx="106">
                  <c:v>8558349.851</c:v>
                </c:pt>
                <c:pt idx="107">
                  <c:v>8558349.851</c:v>
                </c:pt>
                <c:pt idx="108">
                  <c:v>8558349.851</c:v>
                </c:pt>
                <c:pt idx="109">
                  <c:v>8558349.851</c:v>
                </c:pt>
                <c:pt idx="110">
                  <c:v>8558349.851</c:v>
                </c:pt>
                <c:pt idx="111">
                  <c:v>8558349.851</c:v>
                </c:pt>
                <c:pt idx="112">
                  <c:v>8558349.851</c:v>
                </c:pt>
                <c:pt idx="113">
                  <c:v>8558349.851</c:v>
                </c:pt>
                <c:pt idx="114">
                  <c:v>8558349.851</c:v>
                </c:pt>
                <c:pt idx="115">
                  <c:v>8558349.851</c:v>
                </c:pt>
                <c:pt idx="116">
                  <c:v>8558349.851</c:v>
                </c:pt>
                <c:pt idx="117">
                  <c:v>8558349.851</c:v>
                </c:pt>
                <c:pt idx="118">
                  <c:v>8558349.851</c:v>
                </c:pt>
                <c:pt idx="119">
                  <c:v>8558349.851</c:v>
                </c:pt>
                <c:pt idx="120">
                  <c:v>8558349.851</c:v>
                </c:pt>
                <c:pt idx="121">
                  <c:v>8558349.851</c:v>
                </c:pt>
                <c:pt idx="122">
                  <c:v>8558349.851</c:v>
                </c:pt>
                <c:pt idx="123">
                  <c:v>8558349.851</c:v>
                </c:pt>
                <c:pt idx="124">
                  <c:v>8558349.851</c:v>
                </c:pt>
                <c:pt idx="125">
                  <c:v>8558349.851</c:v>
                </c:pt>
                <c:pt idx="126">
                  <c:v>8558349.851</c:v>
                </c:pt>
                <c:pt idx="127">
                  <c:v>8558349.851</c:v>
                </c:pt>
                <c:pt idx="128">
                  <c:v>8558349.851</c:v>
                </c:pt>
                <c:pt idx="129">
                  <c:v>8558349.851</c:v>
                </c:pt>
                <c:pt idx="130">
                  <c:v>8558349.851</c:v>
                </c:pt>
                <c:pt idx="131">
                  <c:v>8558349.851</c:v>
                </c:pt>
                <c:pt idx="132">
                  <c:v>8558349.851</c:v>
                </c:pt>
                <c:pt idx="133">
                  <c:v>8558349.851</c:v>
                </c:pt>
                <c:pt idx="134">
                  <c:v>8558349.851</c:v>
                </c:pt>
                <c:pt idx="135">
                  <c:v>8558349.851</c:v>
                </c:pt>
                <c:pt idx="136">
                  <c:v>8558349.851</c:v>
                </c:pt>
                <c:pt idx="137">
                  <c:v>8558349.851</c:v>
                </c:pt>
                <c:pt idx="138">
                  <c:v>8558349.851</c:v>
                </c:pt>
                <c:pt idx="139">
                  <c:v>8558349.851</c:v>
                </c:pt>
                <c:pt idx="140">
                  <c:v>8558349.851</c:v>
                </c:pt>
                <c:pt idx="141">
                  <c:v>8558349.851</c:v>
                </c:pt>
                <c:pt idx="142">
                  <c:v>8558349.851</c:v>
                </c:pt>
                <c:pt idx="143">
                  <c:v>8558349.851</c:v>
                </c:pt>
                <c:pt idx="144">
                  <c:v>8558349.851</c:v>
                </c:pt>
                <c:pt idx="145">
                  <c:v>8558349.851</c:v>
                </c:pt>
                <c:pt idx="146">
                  <c:v>8558349.851</c:v>
                </c:pt>
                <c:pt idx="147">
                  <c:v>8558349.851</c:v>
                </c:pt>
                <c:pt idx="148">
                  <c:v>8558349.851</c:v>
                </c:pt>
                <c:pt idx="149">
                  <c:v>8558349.851</c:v>
                </c:pt>
                <c:pt idx="150">
                  <c:v>8558349.851</c:v>
                </c:pt>
                <c:pt idx="151">
                  <c:v>8558349.851</c:v>
                </c:pt>
                <c:pt idx="152">
                  <c:v>8558349.851</c:v>
                </c:pt>
                <c:pt idx="153">
                  <c:v>8558349.851</c:v>
                </c:pt>
                <c:pt idx="154">
                  <c:v>8558349.851</c:v>
                </c:pt>
                <c:pt idx="155">
                  <c:v>8558349.851</c:v>
                </c:pt>
                <c:pt idx="156">
                  <c:v>8558349.851</c:v>
                </c:pt>
                <c:pt idx="157">
                  <c:v>8558349.851</c:v>
                </c:pt>
                <c:pt idx="158">
                  <c:v>8558349.851</c:v>
                </c:pt>
                <c:pt idx="159">
                  <c:v>8558349.851</c:v>
                </c:pt>
                <c:pt idx="160">
                  <c:v>8558349.851</c:v>
                </c:pt>
                <c:pt idx="161">
                  <c:v>8558349.851</c:v>
                </c:pt>
                <c:pt idx="162">
                  <c:v>8558349.851</c:v>
                </c:pt>
                <c:pt idx="163">
                  <c:v>8558349.851</c:v>
                </c:pt>
                <c:pt idx="164">
                  <c:v>8558349.851</c:v>
                </c:pt>
                <c:pt idx="165">
                  <c:v>8558349.851</c:v>
                </c:pt>
                <c:pt idx="166">
                  <c:v>8558349.851</c:v>
                </c:pt>
                <c:pt idx="167">
                  <c:v>8558349.851</c:v>
                </c:pt>
                <c:pt idx="168">
                  <c:v>8558349.851</c:v>
                </c:pt>
                <c:pt idx="169">
                  <c:v>8558349.851</c:v>
                </c:pt>
                <c:pt idx="170">
                  <c:v>8558349.851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Energy'!$L$2:$L$172</c:f>
              <c:numCache>
                <c:formatCode>General</c:formatCode>
                <c:ptCount val="171"/>
                <c:pt idx="0">
                  <c:v>860035.65516129171</c:v>
                </c:pt>
                <c:pt idx="1">
                  <c:v>860035.65516129171</c:v>
                </c:pt>
                <c:pt idx="2">
                  <c:v>909635.90082064073</c:v>
                </c:pt>
                <c:pt idx="3">
                  <c:v>967376.46093132568</c:v>
                </c:pt>
                <c:pt idx="4">
                  <c:v>1026893.6536608011</c:v>
                </c:pt>
                <c:pt idx="5">
                  <c:v>1088187.4790090669</c:v>
                </c:pt>
                <c:pt idx="6">
                  <c:v>1151257.9369761231</c:v>
                </c:pt>
                <c:pt idx="7">
                  <c:v>1216105.0275619698</c:v>
                </c:pt>
                <c:pt idx="8">
                  <c:v>1282728.7507666065</c:v>
                </c:pt>
                <c:pt idx="9">
                  <c:v>1351129.1065900337</c:v>
                </c:pt>
                <c:pt idx="10">
                  <c:v>1421306.0950322512</c:v>
                </c:pt>
                <c:pt idx="11">
                  <c:v>1493259.7160932582</c:v>
                </c:pt>
                <c:pt idx="12">
                  <c:v>1566989.9697730571</c:v>
                </c:pt>
                <c:pt idx="13">
                  <c:v>1642496.8560716447</c:v>
                </c:pt>
                <c:pt idx="14">
                  <c:v>1719780.3749890232</c:v>
                </c:pt>
                <c:pt idx="15">
                  <c:v>1798840.5265251929</c:v>
                </c:pt>
                <c:pt idx="16">
                  <c:v>1879677.3106801517</c:v>
                </c:pt>
                <c:pt idx="17">
                  <c:v>1962290.7274539014</c:v>
                </c:pt>
                <c:pt idx="18">
                  <c:v>2046680.7768464407</c:v>
                </c:pt>
                <c:pt idx="19">
                  <c:v>2132847.4588577719</c:v>
                </c:pt>
                <c:pt idx="20">
                  <c:v>2220790.7734878915</c:v>
                </c:pt>
                <c:pt idx="21">
                  <c:v>2310510.7207368026</c:v>
                </c:pt>
                <c:pt idx="22">
                  <c:v>2402007.3006045041</c:v>
                </c:pt>
                <c:pt idx="23">
                  <c:v>2495280.5130909951</c:v>
                </c:pt>
                <c:pt idx="24">
                  <c:v>2590330.3581962776</c:v>
                </c:pt>
                <c:pt idx="25">
                  <c:v>2687156.8359203492</c:v>
                </c:pt>
                <c:pt idx="26">
                  <c:v>2785759.9462632113</c:v>
                </c:pt>
                <c:pt idx="27">
                  <c:v>2886139.6892248648</c:v>
                </c:pt>
                <c:pt idx="28">
                  <c:v>2988296.064805307</c:v>
                </c:pt>
                <c:pt idx="29">
                  <c:v>3092229.073004541</c:v>
                </c:pt>
                <c:pt idx="30">
                  <c:v>3197938.7138225646</c:v>
                </c:pt>
                <c:pt idx="31">
                  <c:v>3305424.9872593777</c:v>
                </c:pt>
                <c:pt idx="32">
                  <c:v>3414687.8933149828</c:v>
                </c:pt>
                <c:pt idx="33">
                  <c:v>3525727.4319893755</c:v>
                </c:pt>
                <c:pt idx="34">
                  <c:v>3638543.6032825629</c:v>
                </c:pt>
                <c:pt idx="35">
                  <c:v>3753136.4071945371</c:v>
                </c:pt>
                <c:pt idx="36">
                  <c:v>3869505.8437253027</c:v>
                </c:pt>
                <c:pt idx="37">
                  <c:v>3987651.9128748588</c:v>
                </c:pt>
                <c:pt idx="38">
                  <c:v>4107574.6146432045</c:v>
                </c:pt>
                <c:pt idx="39">
                  <c:v>4229273.9490303434</c:v>
                </c:pt>
                <c:pt idx="40">
                  <c:v>4352749.9160362678</c:v>
                </c:pt>
                <c:pt idx="41">
                  <c:v>4478002.5156609863</c:v>
                </c:pt>
                <c:pt idx="42">
                  <c:v>4605031.7479044925</c:v>
                </c:pt>
                <c:pt idx="43">
                  <c:v>4733837.6127667921</c:v>
                </c:pt>
                <c:pt idx="44">
                  <c:v>4864420.1102478793</c:v>
                </c:pt>
                <c:pt idx="45">
                  <c:v>4996779.2403477561</c:v>
                </c:pt>
                <c:pt idx="46">
                  <c:v>5130915.0030664261</c:v>
                </c:pt>
                <c:pt idx="47">
                  <c:v>5266827.398403883</c:v>
                </c:pt>
                <c:pt idx="48">
                  <c:v>5404516.426360135</c:v>
                </c:pt>
                <c:pt idx="49">
                  <c:v>5543982.0869351719</c:v>
                </c:pt>
                <c:pt idx="50">
                  <c:v>5685224.3801290048</c:v>
                </c:pt>
                <c:pt idx="51">
                  <c:v>5828243.3059416227</c:v>
                </c:pt>
                <c:pt idx="52">
                  <c:v>5973038.8643730329</c:v>
                </c:pt>
                <c:pt idx="53">
                  <c:v>6119611.0554232374</c:v>
                </c:pt>
                <c:pt idx="54">
                  <c:v>6267959.8790922286</c:v>
                </c:pt>
                <c:pt idx="55">
                  <c:v>6418085.3353800075</c:v>
                </c:pt>
                <c:pt idx="56">
                  <c:v>6569987.4242865788</c:v>
                </c:pt>
                <c:pt idx="57">
                  <c:v>6723666.1458119405</c:v>
                </c:pt>
                <c:pt idx="58">
                  <c:v>6879121.4999560928</c:v>
                </c:pt>
                <c:pt idx="59">
                  <c:v>7036353.4867190411</c:v>
                </c:pt>
                <c:pt idx="60">
                  <c:v>7195362.1061007716</c:v>
                </c:pt>
                <c:pt idx="61">
                  <c:v>7356147.3581012944</c:v>
                </c:pt>
                <c:pt idx="62">
                  <c:v>7518709.2427206067</c:v>
                </c:pt>
                <c:pt idx="63">
                  <c:v>7683047.7599587124</c:v>
                </c:pt>
                <c:pt idx="64">
                  <c:v>7849162.9098156057</c:v>
                </c:pt>
                <c:pt idx="65">
                  <c:v>8017054.6922912905</c:v>
                </c:pt>
                <c:pt idx="66">
                  <c:v>8186723.107385763</c:v>
                </c:pt>
                <c:pt idx="67">
                  <c:v>8358168.1550990259</c:v>
                </c:pt>
                <c:pt idx="68">
                  <c:v>8531389.8354310878</c:v>
                </c:pt>
                <c:pt idx="69">
                  <c:v>8558349.8514310755</c:v>
                </c:pt>
                <c:pt idx="70">
                  <c:v>8558349.8514310755</c:v>
                </c:pt>
                <c:pt idx="71">
                  <c:v>8558349.8514310755</c:v>
                </c:pt>
                <c:pt idx="72">
                  <c:v>8558349.8514310755</c:v>
                </c:pt>
                <c:pt idx="73">
                  <c:v>8558349.8514310755</c:v>
                </c:pt>
                <c:pt idx="74">
                  <c:v>8558349.8514310755</c:v>
                </c:pt>
                <c:pt idx="75">
                  <c:v>8558349.8514310755</c:v>
                </c:pt>
                <c:pt idx="76">
                  <c:v>8558349.8514310755</c:v>
                </c:pt>
                <c:pt idx="77">
                  <c:v>8558349.8514310755</c:v>
                </c:pt>
                <c:pt idx="78">
                  <c:v>8558349.8514310755</c:v>
                </c:pt>
                <c:pt idx="79">
                  <c:v>8558349.8514310755</c:v>
                </c:pt>
                <c:pt idx="80">
                  <c:v>8558349.8514310755</c:v>
                </c:pt>
                <c:pt idx="81">
                  <c:v>8558349.8514310755</c:v>
                </c:pt>
                <c:pt idx="82">
                  <c:v>8558349.8514310755</c:v>
                </c:pt>
                <c:pt idx="83">
                  <c:v>8558349.8514310755</c:v>
                </c:pt>
                <c:pt idx="84">
                  <c:v>8558349.8514310755</c:v>
                </c:pt>
                <c:pt idx="85">
                  <c:v>8558349.8514310755</c:v>
                </c:pt>
                <c:pt idx="86">
                  <c:v>8558349.8514310755</c:v>
                </c:pt>
                <c:pt idx="87">
                  <c:v>8558349.8514310755</c:v>
                </c:pt>
                <c:pt idx="88">
                  <c:v>8558349.8514310755</c:v>
                </c:pt>
                <c:pt idx="89">
                  <c:v>8558349.8514310755</c:v>
                </c:pt>
                <c:pt idx="90">
                  <c:v>8558349.8514310755</c:v>
                </c:pt>
                <c:pt idx="91">
                  <c:v>8558349.8514310755</c:v>
                </c:pt>
                <c:pt idx="92">
                  <c:v>8558349.8514310755</c:v>
                </c:pt>
                <c:pt idx="93">
                  <c:v>8558349.8514310755</c:v>
                </c:pt>
                <c:pt idx="94">
                  <c:v>8558349.8514310755</c:v>
                </c:pt>
                <c:pt idx="95">
                  <c:v>8558349.8514310755</c:v>
                </c:pt>
                <c:pt idx="96">
                  <c:v>8558349.8514310755</c:v>
                </c:pt>
                <c:pt idx="97">
                  <c:v>8558349.8514310755</c:v>
                </c:pt>
                <c:pt idx="98">
                  <c:v>8558349.8514310755</c:v>
                </c:pt>
                <c:pt idx="99">
                  <c:v>8558349.8514310755</c:v>
                </c:pt>
                <c:pt idx="100">
                  <c:v>8558349.8514310755</c:v>
                </c:pt>
                <c:pt idx="101">
                  <c:v>8558349.8514310755</c:v>
                </c:pt>
                <c:pt idx="102">
                  <c:v>8558349.8514310755</c:v>
                </c:pt>
                <c:pt idx="103">
                  <c:v>8558349.8514310755</c:v>
                </c:pt>
                <c:pt idx="104">
                  <c:v>8558349.8514310755</c:v>
                </c:pt>
                <c:pt idx="105">
                  <c:v>8558349.8514310755</c:v>
                </c:pt>
                <c:pt idx="106">
                  <c:v>8558349.8514310755</c:v>
                </c:pt>
                <c:pt idx="107">
                  <c:v>8558349.8514310755</c:v>
                </c:pt>
                <c:pt idx="108">
                  <c:v>8558349.8514310755</c:v>
                </c:pt>
                <c:pt idx="109">
                  <c:v>8558349.8514310755</c:v>
                </c:pt>
                <c:pt idx="110">
                  <c:v>8558349.8514310755</c:v>
                </c:pt>
                <c:pt idx="111">
                  <c:v>8558349.8514310755</c:v>
                </c:pt>
                <c:pt idx="112">
                  <c:v>8558349.8514310755</c:v>
                </c:pt>
                <c:pt idx="113">
                  <c:v>8558349.8514310755</c:v>
                </c:pt>
                <c:pt idx="114">
                  <c:v>8558349.8514310755</c:v>
                </c:pt>
                <c:pt idx="115">
                  <c:v>8558349.8514310755</c:v>
                </c:pt>
                <c:pt idx="116">
                  <c:v>8558349.8514310755</c:v>
                </c:pt>
                <c:pt idx="117">
                  <c:v>8558349.8514310755</c:v>
                </c:pt>
                <c:pt idx="118">
                  <c:v>8558349.8514310755</c:v>
                </c:pt>
                <c:pt idx="119">
                  <c:v>8558349.8514310755</c:v>
                </c:pt>
                <c:pt idx="120">
                  <c:v>8558349.8514310755</c:v>
                </c:pt>
                <c:pt idx="121">
                  <c:v>8558349.8514310755</c:v>
                </c:pt>
                <c:pt idx="122">
                  <c:v>8558349.8514310755</c:v>
                </c:pt>
                <c:pt idx="123">
                  <c:v>8558349.8514310755</c:v>
                </c:pt>
                <c:pt idx="124">
                  <c:v>8558349.8514310755</c:v>
                </c:pt>
                <c:pt idx="125">
                  <c:v>8558349.8514310755</c:v>
                </c:pt>
                <c:pt idx="126">
                  <c:v>8558349.8514310755</c:v>
                </c:pt>
                <c:pt idx="127">
                  <c:v>8558349.8514310755</c:v>
                </c:pt>
                <c:pt idx="128">
                  <c:v>8558349.8514310755</c:v>
                </c:pt>
                <c:pt idx="129">
                  <c:v>8558349.8514310755</c:v>
                </c:pt>
                <c:pt idx="130">
                  <c:v>8558349.8514310755</c:v>
                </c:pt>
                <c:pt idx="131">
                  <c:v>8558349.8514310755</c:v>
                </c:pt>
                <c:pt idx="132">
                  <c:v>8558349.8514310755</c:v>
                </c:pt>
                <c:pt idx="133">
                  <c:v>8558349.8514310755</c:v>
                </c:pt>
                <c:pt idx="134">
                  <c:v>8558349.8514310755</c:v>
                </c:pt>
                <c:pt idx="135">
                  <c:v>8558349.8514310755</c:v>
                </c:pt>
                <c:pt idx="136">
                  <c:v>8558349.8514310755</c:v>
                </c:pt>
                <c:pt idx="137">
                  <c:v>8558349.8514310755</c:v>
                </c:pt>
                <c:pt idx="138">
                  <c:v>8558349.8514310755</c:v>
                </c:pt>
                <c:pt idx="139">
                  <c:v>8558349.8514310755</c:v>
                </c:pt>
                <c:pt idx="140">
                  <c:v>8558349.8514310755</c:v>
                </c:pt>
                <c:pt idx="141">
                  <c:v>8558349.8514310755</c:v>
                </c:pt>
                <c:pt idx="142">
                  <c:v>8558349.8514310755</c:v>
                </c:pt>
                <c:pt idx="143">
                  <c:v>8558349.8514310755</c:v>
                </c:pt>
                <c:pt idx="144">
                  <c:v>8558349.8514310755</c:v>
                </c:pt>
                <c:pt idx="145">
                  <c:v>8558349.8514310755</c:v>
                </c:pt>
                <c:pt idx="146">
                  <c:v>8558349.8514310755</c:v>
                </c:pt>
                <c:pt idx="147">
                  <c:v>8558349.8514310755</c:v>
                </c:pt>
                <c:pt idx="148">
                  <c:v>8558349.8514310755</c:v>
                </c:pt>
                <c:pt idx="149">
                  <c:v>8558349.8514310755</c:v>
                </c:pt>
                <c:pt idx="150">
                  <c:v>8558349.8514310755</c:v>
                </c:pt>
                <c:pt idx="151">
                  <c:v>8558349.8514310755</c:v>
                </c:pt>
                <c:pt idx="152">
                  <c:v>8558349.8514310755</c:v>
                </c:pt>
                <c:pt idx="153">
                  <c:v>8558349.8514310755</c:v>
                </c:pt>
                <c:pt idx="154">
                  <c:v>8558349.8514310755</c:v>
                </c:pt>
                <c:pt idx="155">
                  <c:v>8558349.8514310755</c:v>
                </c:pt>
                <c:pt idx="156">
                  <c:v>8558349.8514310755</c:v>
                </c:pt>
                <c:pt idx="157">
                  <c:v>8558349.8514310755</c:v>
                </c:pt>
                <c:pt idx="158">
                  <c:v>8558349.8514310755</c:v>
                </c:pt>
                <c:pt idx="159">
                  <c:v>8558349.8514310755</c:v>
                </c:pt>
                <c:pt idx="160">
                  <c:v>8558349.8514310755</c:v>
                </c:pt>
                <c:pt idx="161">
                  <c:v>8558349.8514310755</c:v>
                </c:pt>
                <c:pt idx="162">
                  <c:v>8558349.8514310755</c:v>
                </c:pt>
                <c:pt idx="163">
                  <c:v>8558349.8514310755</c:v>
                </c:pt>
                <c:pt idx="164">
                  <c:v>8558349.8514310755</c:v>
                </c:pt>
                <c:pt idx="165">
                  <c:v>8558349.8514310755</c:v>
                </c:pt>
                <c:pt idx="166">
                  <c:v>8558349.8514310755</c:v>
                </c:pt>
                <c:pt idx="167">
                  <c:v>8558349.8514310755</c:v>
                </c:pt>
                <c:pt idx="168">
                  <c:v>8558349.8514310755</c:v>
                </c:pt>
                <c:pt idx="169">
                  <c:v>8558349.8514310755</c:v>
                </c:pt>
                <c:pt idx="170">
                  <c:v>8558349.8514310755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56C-8644-1463D249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86044258277671E-2"/>
          <c:y val="9.5924019733003407E-2"/>
          <c:w val="0.91451185232323517"/>
          <c:h val="0.82656270536027465"/>
        </c:manualLayout>
      </c:layout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Energy'!$B$2:$B$172</c:f>
              <c:numCache>
                <c:formatCode>General</c:formatCode>
                <c:ptCount val="171"/>
                <c:pt idx="0">
                  <c:v>57.595865315812873</c:v>
                </c:pt>
                <c:pt idx="1">
                  <c:v>57.595865315812873</c:v>
                </c:pt>
                <c:pt idx="2">
                  <c:v>59.233429126213593</c:v>
                </c:pt>
                <c:pt idx="3">
                  <c:v>61.084473786407763</c:v>
                </c:pt>
                <c:pt idx="4">
                  <c:v>62.935518446601932</c:v>
                </c:pt>
                <c:pt idx="5">
                  <c:v>64.786563106796109</c:v>
                </c:pt>
                <c:pt idx="6">
                  <c:v>66.637607766990286</c:v>
                </c:pt>
                <c:pt idx="7">
                  <c:v>68.488652427184462</c:v>
                </c:pt>
                <c:pt idx="8">
                  <c:v>70.339697087378639</c:v>
                </c:pt>
                <c:pt idx="9">
                  <c:v>72.190741747572815</c:v>
                </c:pt>
                <c:pt idx="10">
                  <c:v>74.041786407766992</c:v>
                </c:pt>
                <c:pt idx="11">
                  <c:v>75.892831067961154</c:v>
                </c:pt>
                <c:pt idx="12">
                  <c:v>77.743875728155345</c:v>
                </c:pt>
                <c:pt idx="13">
                  <c:v>79.594920388349507</c:v>
                </c:pt>
                <c:pt idx="14">
                  <c:v>81.445965048543684</c:v>
                </c:pt>
                <c:pt idx="15">
                  <c:v>83.297009708737875</c:v>
                </c:pt>
                <c:pt idx="16">
                  <c:v>85.148054368932037</c:v>
                </c:pt>
                <c:pt idx="17">
                  <c:v>86.999099029126214</c:v>
                </c:pt>
                <c:pt idx="18">
                  <c:v>88.850143689320376</c:v>
                </c:pt>
                <c:pt idx="19">
                  <c:v>90.701188349514567</c:v>
                </c:pt>
                <c:pt idx="20">
                  <c:v>92.552233009708729</c:v>
                </c:pt>
                <c:pt idx="21">
                  <c:v>94.403277669902891</c:v>
                </c:pt>
                <c:pt idx="22">
                  <c:v>96.254322330097082</c:v>
                </c:pt>
                <c:pt idx="23">
                  <c:v>98.105366990291245</c:v>
                </c:pt>
                <c:pt idx="24">
                  <c:v>99.95641165048545</c:v>
                </c:pt>
                <c:pt idx="25">
                  <c:v>101.80745631067961</c:v>
                </c:pt>
                <c:pt idx="26">
                  <c:v>103.65850097087377</c:v>
                </c:pt>
                <c:pt idx="27">
                  <c:v>105.50954563106797</c:v>
                </c:pt>
                <c:pt idx="28">
                  <c:v>107.36059029126213</c:v>
                </c:pt>
                <c:pt idx="29">
                  <c:v>109.21163495145632</c:v>
                </c:pt>
                <c:pt idx="30">
                  <c:v>111.06267961165048</c:v>
                </c:pt>
                <c:pt idx="31">
                  <c:v>112.91372427184464</c:v>
                </c:pt>
                <c:pt idx="32">
                  <c:v>114.76476893203883</c:v>
                </c:pt>
                <c:pt idx="33">
                  <c:v>116.61581359223298</c:v>
                </c:pt>
                <c:pt idx="34">
                  <c:v>118.46685825242719</c:v>
                </c:pt>
                <c:pt idx="35">
                  <c:v>120.31790291262135</c:v>
                </c:pt>
                <c:pt idx="36">
                  <c:v>122.16894757281553</c:v>
                </c:pt>
                <c:pt idx="37">
                  <c:v>124.0199922330097</c:v>
                </c:pt>
                <c:pt idx="38">
                  <c:v>125.87103689320386</c:v>
                </c:pt>
                <c:pt idx="39">
                  <c:v>127.72208155339807</c:v>
                </c:pt>
                <c:pt idx="40">
                  <c:v>129.57312621359222</c:v>
                </c:pt>
                <c:pt idx="41">
                  <c:v>131.42417087378641</c:v>
                </c:pt>
                <c:pt idx="42">
                  <c:v>133.27521553398057</c:v>
                </c:pt>
                <c:pt idx="43">
                  <c:v>135.12626019417476</c:v>
                </c:pt>
                <c:pt idx="44">
                  <c:v>136.97730485436892</c:v>
                </c:pt>
                <c:pt idx="45">
                  <c:v>138.82834951456309</c:v>
                </c:pt>
                <c:pt idx="46">
                  <c:v>140.67939417475728</c:v>
                </c:pt>
                <c:pt idx="47">
                  <c:v>142.53043883495144</c:v>
                </c:pt>
                <c:pt idx="48">
                  <c:v>144.38148349514563</c:v>
                </c:pt>
                <c:pt idx="49">
                  <c:v>146.23252815533979</c:v>
                </c:pt>
                <c:pt idx="50">
                  <c:v>148.08357281553398</c:v>
                </c:pt>
                <c:pt idx="51">
                  <c:v>149.93461747572815</c:v>
                </c:pt>
                <c:pt idx="52">
                  <c:v>151.78566213592231</c:v>
                </c:pt>
                <c:pt idx="53">
                  <c:v>153.63670679611653</c:v>
                </c:pt>
                <c:pt idx="54">
                  <c:v>155.48775145631069</c:v>
                </c:pt>
                <c:pt idx="55">
                  <c:v>157.33879611650485</c:v>
                </c:pt>
                <c:pt idx="56">
                  <c:v>159.18984077669901</c:v>
                </c:pt>
                <c:pt idx="57">
                  <c:v>161.04088543689318</c:v>
                </c:pt>
                <c:pt idx="58">
                  <c:v>162.89193009708737</c:v>
                </c:pt>
                <c:pt idx="59">
                  <c:v>164.74297475728159</c:v>
                </c:pt>
                <c:pt idx="60">
                  <c:v>166.59401941747575</c:v>
                </c:pt>
                <c:pt idx="61">
                  <c:v>168.44506407766991</c:v>
                </c:pt>
                <c:pt idx="62">
                  <c:v>170.29610873786407</c:v>
                </c:pt>
                <c:pt idx="63">
                  <c:v>172.14715339805826</c:v>
                </c:pt>
                <c:pt idx="64">
                  <c:v>173.99819805825243</c:v>
                </c:pt>
                <c:pt idx="65">
                  <c:v>175.84924271844659</c:v>
                </c:pt>
                <c:pt idx="66">
                  <c:v>177.70028737864075</c:v>
                </c:pt>
                <c:pt idx="67">
                  <c:v>179.55133203883491</c:v>
                </c:pt>
                <c:pt idx="68">
                  <c:v>181.40237669902913</c:v>
                </c:pt>
                <c:pt idx="69">
                  <c:v>181.68877513260972</c:v>
                </c:pt>
                <c:pt idx="70">
                  <c:v>181.68877513260972</c:v>
                </c:pt>
                <c:pt idx="71">
                  <c:v>181.68877513260972</c:v>
                </c:pt>
                <c:pt idx="72">
                  <c:v>181.68877513260972</c:v>
                </c:pt>
                <c:pt idx="73">
                  <c:v>181.68877513260972</c:v>
                </c:pt>
                <c:pt idx="74">
                  <c:v>181.68877513260972</c:v>
                </c:pt>
                <c:pt idx="75">
                  <c:v>181.68877513260972</c:v>
                </c:pt>
                <c:pt idx="76">
                  <c:v>181.68877513260972</c:v>
                </c:pt>
                <c:pt idx="77">
                  <c:v>181.68877513260972</c:v>
                </c:pt>
                <c:pt idx="78">
                  <c:v>181.68877513260972</c:v>
                </c:pt>
                <c:pt idx="79">
                  <c:v>181.68877513260972</c:v>
                </c:pt>
                <c:pt idx="80">
                  <c:v>181.68877513260972</c:v>
                </c:pt>
                <c:pt idx="81">
                  <c:v>181.68877513260972</c:v>
                </c:pt>
                <c:pt idx="82">
                  <c:v>181.68877513260972</c:v>
                </c:pt>
                <c:pt idx="83">
                  <c:v>181.68877513260972</c:v>
                </c:pt>
                <c:pt idx="84">
                  <c:v>181.68877513260972</c:v>
                </c:pt>
                <c:pt idx="85">
                  <c:v>181.68877513260972</c:v>
                </c:pt>
                <c:pt idx="86">
                  <c:v>181.68877513260972</c:v>
                </c:pt>
                <c:pt idx="87">
                  <c:v>181.68877513260972</c:v>
                </c:pt>
                <c:pt idx="88">
                  <c:v>181.68877513260972</c:v>
                </c:pt>
                <c:pt idx="89">
                  <c:v>181.68877513260972</c:v>
                </c:pt>
                <c:pt idx="90">
                  <c:v>181.68877513260972</c:v>
                </c:pt>
                <c:pt idx="91">
                  <c:v>181.68877513260972</c:v>
                </c:pt>
                <c:pt idx="92">
                  <c:v>181.68877513260972</c:v>
                </c:pt>
                <c:pt idx="93">
                  <c:v>181.68877513260972</c:v>
                </c:pt>
                <c:pt idx="94">
                  <c:v>181.68877513260972</c:v>
                </c:pt>
                <c:pt idx="95">
                  <c:v>181.68877513260972</c:v>
                </c:pt>
                <c:pt idx="96">
                  <c:v>181.68877513260972</c:v>
                </c:pt>
                <c:pt idx="97">
                  <c:v>181.68877513260972</c:v>
                </c:pt>
                <c:pt idx="98">
                  <c:v>181.68877513260972</c:v>
                </c:pt>
                <c:pt idx="99">
                  <c:v>181.68877513260972</c:v>
                </c:pt>
                <c:pt idx="100">
                  <c:v>181.68877513260972</c:v>
                </c:pt>
                <c:pt idx="101">
                  <c:v>181.68877513260972</c:v>
                </c:pt>
                <c:pt idx="102">
                  <c:v>181.68877513260972</c:v>
                </c:pt>
                <c:pt idx="103">
                  <c:v>181.68877513260972</c:v>
                </c:pt>
                <c:pt idx="104">
                  <c:v>181.68877513260972</c:v>
                </c:pt>
                <c:pt idx="105">
                  <c:v>181.68877513260972</c:v>
                </c:pt>
                <c:pt idx="106">
                  <c:v>181.68877513260972</c:v>
                </c:pt>
                <c:pt idx="107">
                  <c:v>181.68877513260972</c:v>
                </c:pt>
                <c:pt idx="108">
                  <c:v>181.68877513260972</c:v>
                </c:pt>
                <c:pt idx="109">
                  <c:v>181.68877513260972</c:v>
                </c:pt>
                <c:pt idx="110">
                  <c:v>181.68877513260972</c:v>
                </c:pt>
                <c:pt idx="111">
                  <c:v>181.68877513260972</c:v>
                </c:pt>
                <c:pt idx="112">
                  <c:v>181.68877513260972</c:v>
                </c:pt>
                <c:pt idx="113">
                  <c:v>181.68877513260972</c:v>
                </c:pt>
                <c:pt idx="114">
                  <c:v>181.68877513260972</c:v>
                </c:pt>
                <c:pt idx="115">
                  <c:v>181.68877513260972</c:v>
                </c:pt>
                <c:pt idx="116">
                  <c:v>181.68877513260972</c:v>
                </c:pt>
                <c:pt idx="117">
                  <c:v>181.68877513260972</c:v>
                </c:pt>
                <c:pt idx="118">
                  <c:v>181.68877513260972</c:v>
                </c:pt>
                <c:pt idx="119">
                  <c:v>181.68877513260972</c:v>
                </c:pt>
                <c:pt idx="120">
                  <c:v>181.68877513260972</c:v>
                </c:pt>
                <c:pt idx="121">
                  <c:v>181.68877513260972</c:v>
                </c:pt>
                <c:pt idx="122">
                  <c:v>181.68877513260972</c:v>
                </c:pt>
                <c:pt idx="123">
                  <c:v>181.68877513260972</c:v>
                </c:pt>
                <c:pt idx="124">
                  <c:v>181.68877513260972</c:v>
                </c:pt>
                <c:pt idx="125">
                  <c:v>181.68877513260972</c:v>
                </c:pt>
                <c:pt idx="126">
                  <c:v>181.68877513260972</c:v>
                </c:pt>
                <c:pt idx="127">
                  <c:v>181.68877513260972</c:v>
                </c:pt>
                <c:pt idx="128">
                  <c:v>181.68877513260972</c:v>
                </c:pt>
                <c:pt idx="129">
                  <c:v>181.68877513260972</c:v>
                </c:pt>
                <c:pt idx="130">
                  <c:v>181.68877513260972</c:v>
                </c:pt>
                <c:pt idx="131">
                  <c:v>181.68877513260972</c:v>
                </c:pt>
                <c:pt idx="132">
                  <c:v>181.68877513260972</c:v>
                </c:pt>
                <c:pt idx="133">
                  <c:v>181.68877513260972</c:v>
                </c:pt>
                <c:pt idx="134">
                  <c:v>181.68877513260972</c:v>
                </c:pt>
                <c:pt idx="135">
                  <c:v>181.68877513260972</c:v>
                </c:pt>
                <c:pt idx="136">
                  <c:v>181.68877513260972</c:v>
                </c:pt>
                <c:pt idx="137">
                  <c:v>181.68877513260972</c:v>
                </c:pt>
                <c:pt idx="138">
                  <c:v>181.68877513260972</c:v>
                </c:pt>
                <c:pt idx="139">
                  <c:v>181.68877513260972</c:v>
                </c:pt>
                <c:pt idx="140">
                  <c:v>181.68877513260972</c:v>
                </c:pt>
                <c:pt idx="141">
                  <c:v>181.68877513260972</c:v>
                </c:pt>
                <c:pt idx="142">
                  <c:v>181.68877513260972</c:v>
                </c:pt>
                <c:pt idx="143">
                  <c:v>181.68877513260972</c:v>
                </c:pt>
                <c:pt idx="144">
                  <c:v>181.68877513260972</c:v>
                </c:pt>
                <c:pt idx="145">
                  <c:v>181.68877513260972</c:v>
                </c:pt>
                <c:pt idx="146">
                  <c:v>181.68877513260972</c:v>
                </c:pt>
                <c:pt idx="147">
                  <c:v>181.68877513260972</c:v>
                </c:pt>
                <c:pt idx="148">
                  <c:v>181.68877513260972</c:v>
                </c:pt>
                <c:pt idx="149">
                  <c:v>181.68877513260972</c:v>
                </c:pt>
                <c:pt idx="150">
                  <c:v>181.68877513260972</c:v>
                </c:pt>
                <c:pt idx="151">
                  <c:v>181.68877513260972</c:v>
                </c:pt>
                <c:pt idx="152">
                  <c:v>181.68877513260972</c:v>
                </c:pt>
                <c:pt idx="153">
                  <c:v>181.68877513260972</c:v>
                </c:pt>
                <c:pt idx="154">
                  <c:v>181.68877513260972</c:v>
                </c:pt>
                <c:pt idx="155">
                  <c:v>181.68877513260972</c:v>
                </c:pt>
                <c:pt idx="156">
                  <c:v>181.68877513260972</c:v>
                </c:pt>
                <c:pt idx="157">
                  <c:v>181.68877513260972</c:v>
                </c:pt>
                <c:pt idx="158">
                  <c:v>181.68877513260972</c:v>
                </c:pt>
                <c:pt idx="159">
                  <c:v>181.68877513260972</c:v>
                </c:pt>
                <c:pt idx="160">
                  <c:v>181.68877513260972</c:v>
                </c:pt>
                <c:pt idx="161">
                  <c:v>181.68877513260972</c:v>
                </c:pt>
                <c:pt idx="162">
                  <c:v>181.68877513260972</c:v>
                </c:pt>
                <c:pt idx="163">
                  <c:v>181.68877513260972</c:v>
                </c:pt>
                <c:pt idx="164">
                  <c:v>181.68877513260972</c:v>
                </c:pt>
                <c:pt idx="165">
                  <c:v>181.68877513260972</c:v>
                </c:pt>
                <c:pt idx="166">
                  <c:v>181.68877513260972</c:v>
                </c:pt>
                <c:pt idx="167">
                  <c:v>181.68877513260972</c:v>
                </c:pt>
                <c:pt idx="168">
                  <c:v>181.68877513260972</c:v>
                </c:pt>
                <c:pt idx="169">
                  <c:v>181.68877513260972</c:v>
                </c:pt>
                <c:pt idx="170">
                  <c:v>181.68877513260972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B37-ACB9-7879AFFDDA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Energy'!$N$2:$N$172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6-46CA-8633-F128DBA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Speeds'!$B$146:$B$289</c:f>
              <c:numCache>
                <c:formatCode>General</c:formatCode>
                <c:ptCount val="144"/>
                <c:pt idx="0">
                  <c:v>2.2144219875335693</c:v>
                </c:pt>
                <c:pt idx="1">
                  <c:v>2.3463959693908691</c:v>
                </c:pt>
                <c:pt idx="2">
                  <c:v>2.3713254928588867</c:v>
                </c:pt>
                <c:pt idx="3">
                  <c:v>2.221782922744751</c:v>
                </c:pt>
                <c:pt idx="4">
                  <c:v>2.1477298736572266</c:v>
                </c:pt>
                <c:pt idx="5">
                  <c:v>2.6123819351196289</c:v>
                </c:pt>
                <c:pt idx="6">
                  <c:v>2.9821319580078125</c:v>
                </c:pt>
                <c:pt idx="7">
                  <c:v>3.0335366725921631</c:v>
                </c:pt>
                <c:pt idx="8">
                  <c:v>3.7442231178283691</c:v>
                </c:pt>
                <c:pt idx="9">
                  <c:v>4.3132152557373047</c:v>
                </c:pt>
                <c:pt idx="10">
                  <c:v>4.0082616806030273</c:v>
                </c:pt>
                <c:pt idx="11">
                  <c:v>3.8600835800170898</c:v>
                </c:pt>
                <c:pt idx="12">
                  <c:v>3.8681886196136475</c:v>
                </c:pt>
                <c:pt idx="13">
                  <c:v>3.4396719932556152</c:v>
                </c:pt>
                <c:pt idx="14">
                  <c:v>3.629305362701416</c:v>
                </c:pt>
                <c:pt idx="15">
                  <c:v>3.3861830234527588</c:v>
                </c:pt>
                <c:pt idx="16">
                  <c:v>3.621856689453125</c:v>
                </c:pt>
                <c:pt idx="17">
                  <c:v>3.7347543239593506</c:v>
                </c:pt>
                <c:pt idx="18">
                  <c:v>3.8377630710601807</c:v>
                </c:pt>
                <c:pt idx="19">
                  <c:v>4.0800542831420898</c:v>
                </c:pt>
                <c:pt idx="20">
                  <c:v>4.1399102210998535</c:v>
                </c:pt>
                <c:pt idx="21">
                  <c:v>4.2407598495483398</c:v>
                </c:pt>
                <c:pt idx="22">
                  <c:v>3.9271175861358643</c:v>
                </c:pt>
                <c:pt idx="23">
                  <c:v>4.2332243919372559</c:v>
                </c:pt>
                <c:pt idx="24">
                  <c:v>4.0693774223327637</c:v>
                </c:pt>
                <c:pt idx="25">
                  <c:v>3.3080062866210938</c:v>
                </c:pt>
                <c:pt idx="26">
                  <c:v>2.9038655757904053</c:v>
                </c:pt>
                <c:pt idx="27">
                  <c:v>3.5952441692352295</c:v>
                </c:pt>
                <c:pt idx="28">
                  <c:v>4.7466864585876465</c:v>
                </c:pt>
                <c:pt idx="29">
                  <c:v>5.6121339797973633</c:v>
                </c:pt>
                <c:pt idx="30">
                  <c:v>6.0898232460021973</c:v>
                </c:pt>
                <c:pt idx="31">
                  <c:v>5.6850214004516602</c:v>
                </c:pt>
                <c:pt idx="32">
                  <c:v>5.6714754104614258</c:v>
                </c:pt>
                <c:pt idx="33">
                  <c:v>5.7388205528259277</c:v>
                </c:pt>
                <c:pt idx="34">
                  <c:v>6.4896869659423828</c:v>
                </c:pt>
                <c:pt idx="35">
                  <c:v>6.4729099273681641</c:v>
                </c:pt>
                <c:pt idx="36">
                  <c:v>6.8685297966003418</c:v>
                </c:pt>
                <c:pt idx="37">
                  <c:v>6.6217927932739258</c:v>
                </c:pt>
                <c:pt idx="38">
                  <c:v>5.9580702781677246</c:v>
                </c:pt>
                <c:pt idx="39">
                  <c:v>5.947089672088623</c:v>
                </c:pt>
                <c:pt idx="40">
                  <c:v>5.850273609161377</c:v>
                </c:pt>
                <c:pt idx="41">
                  <c:v>5.0458745956420898</c:v>
                </c:pt>
                <c:pt idx="42">
                  <c:v>3.8325185775756836</c:v>
                </c:pt>
                <c:pt idx="43">
                  <c:v>3.8394761085510254</c:v>
                </c:pt>
                <c:pt idx="44">
                  <c:v>3.7980408668518066</c:v>
                </c:pt>
                <c:pt idx="45">
                  <c:v>3.7239170074462891</c:v>
                </c:pt>
                <c:pt idx="46">
                  <c:v>4.7937517166137695</c:v>
                </c:pt>
                <c:pt idx="47">
                  <c:v>6.2589330673217773</c:v>
                </c:pt>
                <c:pt idx="48">
                  <c:v>5.0564312934875488</c:v>
                </c:pt>
                <c:pt idx="49">
                  <c:v>3.480797290802002</c:v>
                </c:pt>
                <c:pt idx="50">
                  <c:v>3.525951623916626</c:v>
                </c:pt>
                <c:pt idx="51">
                  <c:v>3.3692998886108398</c:v>
                </c:pt>
                <c:pt idx="52">
                  <c:v>3.3915917873382568</c:v>
                </c:pt>
                <c:pt idx="53">
                  <c:v>3.1776537895202637</c:v>
                </c:pt>
                <c:pt idx="54">
                  <c:v>3.8327436447143555</c:v>
                </c:pt>
                <c:pt idx="55">
                  <c:v>5.8659954071044922</c:v>
                </c:pt>
                <c:pt idx="56">
                  <c:v>6.4701747894287109</c:v>
                </c:pt>
                <c:pt idx="57">
                  <c:v>5.5825905799865723</c:v>
                </c:pt>
                <c:pt idx="58">
                  <c:v>5.5260324478149414</c:v>
                </c:pt>
                <c:pt idx="59">
                  <c:v>4.1559324264526367</c:v>
                </c:pt>
                <c:pt idx="60">
                  <c:v>3.5314655303955078</c:v>
                </c:pt>
                <c:pt idx="61">
                  <c:v>4.9159197807312012</c:v>
                </c:pt>
                <c:pt idx="62">
                  <c:v>5.5687389373779297</c:v>
                </c:pt>
                <c:pt idx="63">
                  <c:v>4.9008049964904785</c:v>
                </c:pt>
                <c:pt idx="64">
                  <c:v>5.437464714050293</c:v>
                </c:pt>
                <c:pt idx="65">
                  <c:v>4.5512566566467285</c:v>
                </c:pt>
                <c:pt idx="66">
                  <c:v>4.5500507354736328</c:v>
                </c:pt>
                <c:pt idx="67">
                  <c:v>5.2196741104125977</c:v>
                </c:pt>
                <c:pt idx="68">
                  <c:v>6.5518002510070801</c:v>
                </c:pt>
                <c:pt idx="69">
                  <c:v>6.1941366195678711</c:v>
                </c:pt>
                <c:pt idx="70">
                  <c:v>5.3461933135986328</c:v>
                </c:pt>
                <c:pt idx="71">
                  <c:v>3.5834946632385254</c:v>
                </c:pt>
                <c:pt idx="72">
                  <c:v>3.9046072959899902</c:v>
                </c:pt>
                <c:pt idx="73">
                  <c:v>4.3391919136047363</c:v>
                </c:pt>
                <c:pt idx="74">
                  <c:v>2.8794426918029785</c:v>
                </c:pt>
                <c:pt idx="75">
                  <c:v>3.6626350879669189</c:v>
                </c:pt>
                <c:pt idx="76">
                  <c:v>4.1748619079589844</c:v>
                </c:pt>
                <c:pt idx="77">
                  <c:v>3.7067584991455078</c:v>
                </c:pt>
                <c:pt idx="78">
                  <c:v>4.9982337951660156</c:v>
                </c:pt>
                <c:pt idx="79">
                  <c:v>4.0319614410400391</c:v>
                </c:pt>
                <c:pt idx="80">
                  <c:v>4.4696865081787109</c:v>
                </c:pt>
                <c:pt idx="81">
                  <c:v>5.3875322341918945</c:v>
                </c:pt>
                <c:pt idx="82">
                  <c:v>5.0295610427856445</c:v>
                </c:pt>
                <c:pt idx="83">
                  <c:v>5.0094985961914063</c:v>
                </c:pt>
                <c:pt idx="84">
                  <c:v>5.072023868560791</c:v>
                </c:pt>
                <c:pt idx="85">
                  <c:v>5.1207380294799805</c:v>
                </c:pt>
                <c:pt idx="86">
                  <c:v>5.1879844665527344</c:v>
                </c:pt>
                <c:pt idx="87">
                  <c:v>5.1169643402099609</c:v>
                </c:pt>
                <c:pt idx="88">
                  <c:v>4.3772249221801758</c:v>
                </c:pt>
                <c:pt idx="89">
                  <c:v>4.1082310676574707</c:v>
                </c:pt>
                <c:pt idx="90">
                  <c:v>3.7385351657867432</c:v>
                </c:pt>
                <c:pt idx="91">
                  <c:v>3.5305755138397217</c:v>
                </c:pt>
                <c:pt idx="92">
                  <c:v>3.645822286605835</c:v>
                </c:pt>
                <c:pt idx="93">
                  <c:v>3.667982816696167</c:v>
                </c:pt>
                <c:pt idx="94">
                  <c:v>4.586277961730957</c:v>
                </c:pt>
                <c:pt idx="95">
                  <c:v>4.2657322883605957</c:v>
                </c:pt>
                <c:pt idx="96">
                  <c:v>4.3119707107543945</c:v>
                </c:pt>
                <c:pt idx="97">
                  <c:v>4.6818265914916992</c:v>
                </c:pt>
                <c:pt idx="98">
                  <c:v>5.0596103668212891</c:v>
                </c:pt>
                <c:pt idx="99">
                  <c:v>5.110959529876709</c:v>
                </c:pt>
                <c:pt idx="100">
                  <c:v>4.9602632522583008</c:v>
                </c:pt>
                <c:pt idx="101">
                  <c:v>5.2486534118652344</c:v>
                </c:pt>
                <c:pt idx="102">
                  <c:v>5.249697208404541</c:v>
                </c:pt>
                <c:pt idx="103">
                  <c:v>5.3033866882324219</c:v>
                </c:pt>
                <c:pt idx="104">
                  <c:v>5.2420835494995117</c:v>
                </c:pt>
                <c:pt idx="105">
                  <c:v>5.0619902610778809</c:v>
                </c:pt>
                <c:pt idx="106">
                  <c:v>5.4593038558959961</c:v>
                </c:pt>
                <c:pt idx="107">
                  <c:v>5.3583154678344727</c:v>
                </c:pt>
                <c:pt idx="108">
                  <c:v>5.5477924346923828</c:v>
                </c:pt>
                <c:pt idx="109">
                  <c:v>5.8024697303771973</c:v>
                </c:pt>
                <c:pt idx="110">
                  <c:v>5.9745602607727051</c:v>
                </c:pt>
                <c:pt idx="111">
                  <c:v>5.5877418518066406</c:v>
                </c:pt>
                <c:pt idx="112">
                  <c:v>5.1022005081176758</c:v>
                </c:pt>
                <c:pt idx="113">
                  <c:v>5.9515213966369629</c:v>
                </c:pt>
                <c:pt idx="114">
                  <c:v>6.8542332649230957</c:v>
                </c:pt>
                <c:pt idx="115">
                  <c:v>6.1530022621154785</c:v>
                </c:pt>
                <c:pt idx="116">
                  <c:v>5.3724813461303711</c:v>
                </c:pt>
                <c:pt idx="117">
                  <c:v>4.6005911827087402</c:v>
                </c:pt>
                <c:pt idx="118">
                  <c:v>4.8110265731811523</c:v>
                </c:pt>
                <c:pt idx="119">
                  <c:v>5.9057331085205078</c:v>
                </c:pt>
                <c:pt idx="120">
                  <c:v>4.3445510864257813</c:v>
                </c:pt>
                <c:pt idx="121">
                  <c:v>3.998060941696167</c:v>
                </c:pt>
                <c:pt idx="122">
                  <c:v>4.9908156394958496</c:v>
                </c:pt>
                <c:pt idx="123">
                  <c:v>6.0964789390563965</c:v>
                </c:pt>
                <c:pt idx="124">
                  <c:v>7.5083136558532715</c:v>
                </c:pt>
                <c:pt idx="125">
                  <c:v>7.9361305236816406</c:v>
                </c:pt>
                <c:pt idx="126">
                  <c:v>7.1929788589477539</c:v>
                </c:pt>
                <c:pt idx="127">
                  <c:v>6.575981616973877</c:v>
                </c:pt>
                <c:pt idx="128">
                  <c:v>8.1335897445678711</c:v>
                </c:pt>
                <c:pt idx="129">
                  <c:v>7.2883872985839844</c:v>
                </c:pt>
                <c:pt idx="130">
                  <c:v>5.7580051422119141</c:v>
                </c:pt>
                <c:pt idx="131">
                  <c:v>6.1288409233093262</c:v>
                </c:pt>
                <c:pt idx="132">
                  <c:v>6.4618339538574219</c:v>
                </c:pt>
                <c:pt idx="133">
                  <c:v>7.5622220039367676</c:v>
                </c:pt>
                <c:pt idx="134">
                  <c:v>7.2747540473937988</c:v>
                </c:pt>
                <c:pt idx="135">
                  <c:v>7.8381190299987793</c:v>
                </c:pt>
                <c:pt idx="136">
                  <c:v>6.9730067253112793</c:v>
                </c:pt>
                <c:pt idx="137">
                  <c:v>7.1162400245666504</c:v>
                </c:pt>
                <c:pt idx="138">
                  <c:v>7.3502745628356934</c:v>
                </c:pt>
                <c:pt idx="139">
                  <c:v>7.7004504203796387</c:v>
                </c:pt>
                <c:pt idx="140">
                  <c:v>8.3658847808837891</c:v>
                </c:pt>
                <c:pt idx="141">
                  <c:v>8.251866340637207</c:v>
                </c:pt>
                <c:pt idx="142">
                  <c:v>8.0183801651000977</c:v>
                </c:pt>
                <c:pt idx="143">
                  <c:v>7.194727897644043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B-4A91-99FA-FC0B4243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780864"/>
        <c:axId val="589778784"/>
      </c:lineChart>
      <c:catAx>
        <c:axId val="5897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778784"/>
        <c:crosses val="autoZero"/>
        <c:auto val="1"/>
        <c:lblAlgn val="ctr"/>
        <c:lblOffset val="100"/>
        <c:noMultiLvlLbl val="0"/>
      </c:catAx>
      <c:valAx>
        <c:axId val="589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7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'Stored Energy'!$M$1</c:f>
              <c:strCache>
                <c:ptCount val="1"/>
                <c:pt idx="0">
                  <c:v>Avaialble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Energy'!$M$2:$M$172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895139.15129032463</c:v>
                </c:pt>
                <c:pt idx="2">
                  <c:v>946763.8967725035</c:v>
                </c:pt>
                <c:pt idx="3">
                  <c:v>1006861.214438727</c:v>
                </c:pt>
                <c:pt idx="4">
                  <c:v>1068807.6803408335</c:v>
                </c:pt>
                <c:pt idx="5">
                  <c:v>1132603.2944788246</c:v>
                </c:pt>
                <c:pt idx="6">
                  <c:v>1198248.0568526997</c:v>
                </c:pt>
                <c:pt idx="7">
                  <c:v>1265741.9674624584</c:v>
                </c:pt>
                <c:pt idx="8">
                  <c:v>1335085.0263081011</c:v>
                </c:pt>
                <c:pt idx="9">
                  <c:v>1406277.233389627</c:v>
                </c:pt>
                <c:pt idx="10">
                  <c:v>1479318.588707037</c:v>
                </c:pt>
                <c:pt idx="11">
                  <c:v>1554209.0922603307</c:v>
                </c:pt>
                <c:pt idx="12">
                  <c:v>1630948.7440495084</c:v>
                </c:pt>
                <c:pt idx="13">
                  <c:v>1709537.5440745696</c:v>
                </c:pt>
                <c:pt idx="14">
                  <c:v>1789975.4923355149</c:v>
                </c:pt>
                <c:pt idx="15">
                  <c:v>1872262.5888323444</c:v>
                </c:pt>
                <c:pt idx="16">
                  <c:v>1956398.8335650566</c:v>
                </c:pt>
                <c:pt idx="17">
                  <c:v>2042384.2265336532</c:v>
                </c:pt>
                <c:pt idx="18">
                  <c:v>2130218.7677381327</c:v>
                </c:pt>
                <c:pt idx="19">
                  <c:v>2219902.4571784977</c:v>
                </c:pt>
                <c:pt idx="20">
                  <c:v>2311435.2948547448</c:v>
                </c:pt>
                <c:pt idx="21">
                  <c:v>2404817.2807668755</c:v>
                </c:pt>
                <c:pt idx="22">
                  <c:v>2500048.4149148925</c:v>
                </c:pt>
                <c:pt idx="23">
                  <c:v>2597128.6972987913</c:v>
                </c:pt>
                <c:pt idx="24">
                  <c:v>2696058.1279185764</c:v>
                </c:pt>
                <c:pt idx="25">
                  <c:v>2796836.7067742427</c:v>
                </c:pt>
                <c:pt idx="26">
                  <c:v>2899464.4338657917</c:v>
                </c:pt>
                <c:pt idx="27">
                  <c:v>3003941.3091932279</c:v>
                </c:pt>
                <c:pt idx="28">
                  <c:v>3110267.3327565449</c:v>
                </c:pt>
                <c:pt idx="29">
                  <c:v>3218442.5045557488</c:v>
                </c:pt>
                <c:pt idx="30">
                  <c:v>3328466.8245908325</c:v>
                </c:pt>
                <c:pt idx="31">
                  <c:v>3440340.2928618016</c:v>
                </c:pt>
                <c:pt idx="32">
                  <c:v>3554062.9093686566</c:v>
                </c:pt>
                <c:pt idx="33">
                  <c:v>3669634.6741113923</c:v>
                </c:pt>
                <c:pt idx="34">
                  <c:v>3787055.587090014</c:v>
                </c:pt>
                <c:pt idx="35">
                  <c:v>3906325.6483045183</c:v>
                </c:pt>
                <c:pt idx="36">
                  <c:v>4027444.857754908</c:v>
                </c:pt>
                <c:pt idx="37">
                  <c:v>4150413.2154411795</c:v>
                </c:pt>
                <c:pt idx="38">
                  <c:v>4275230.721363334</c:v>
                </c:pt>
                <c:pt idx="39">
                  <c:v>4401897.3755213767</c:v>
                </c:pt>
                <c:pt idx="40">
                  <c:v>4530413.1779152984</c:v>
                </c:pt>
                <c:pt idx="41">
                  <c:v>4660778.1285451073</c:v>
                </c:pt>
                <c:pt idx="42">
                  <c:v>4792992.2274107989</c:v>
                </c:pt>
                <c:pt idx="43">
                  <c:v>4927055.474512375</c:v>
                </c:pt>
                <c:pt idx="44">
                  <c:v>5062967.8698498337</c:v>
                </c:pt>
                <c:pt idx="45">
                  <c:v>5200729.4134231769</c:v>
                </c:pt>
                <c:pt idx="46">
                  <c:v>5340340.1052324045</c:v>
                </c:pt>
                <c:pt idx="47">
                  <c:v>5481799.9452775139</c:v>
                </c:pt>
                <c:pt idx="48">
                  <c:v>5625108.9335585078</c:v>
                </c:pt>
                <c:pt idx="49">
                  <c:v>5770267.0700753871</c:v>
                </c:pt>
                <c:pt idx="50">
                  <c:v>5917274.3548281481</c:v>
                </c:pt>
                <c:pt idx="51">
                  <c:v>6066130.7878167946</c:v>
                </c:pt>
                <c:pt idx="52">
                  <c:v>6216836.3690413227</c:v>
                </c:pt>
                <c:pt idx="53">
                  <c:v>6369391.0985017382</c:v>
                </c:pt>
                <c:pt idx="54">
                  <c:v>6523794.9761980334</c:v>
                </c:pt>
                <c:pt idx="55">
                  <c:v>6680048.0021302151</c:v>
                </c:pt>
                <c:pt idx="56">
                  <c:v>6838150.1762982784</c:v>
                </c:pt>
                <c:pt idx="57">
                  <c:v>6998101.4987022253</c:v>
                </c:pt>
                <c:pt idx="58">
                  <c:v>7159901.9693420595</c:v>
                </c:pt>
                <c:pt idx="59">
                  <c:v>7323551.5882177772</c:v>
                </c:pt>
                <c:pt idx="60">
                  <c:v>7489050.3553293776</c:v>
                </c:pt>
                <c:pt idx="61">
                  <c:v>7656398.2706768597</c:v>
                </c:pt>
                <c:pt idx="62">
                  <c:v>7825595.3342602262</c:v>
                </c:pt>
                <c:pt idx="63">
                  <c:v>7996641.5460794792</c:v>
                </c:pt>
                <c:pt idx="64">
                  <c:v>8169536.9061346129</c:v>
                </c:pt>
                <c:pt idx="65">
                  <c:v>8344281.4144256273</c:v>
                </c:pt>
                <c:pt idx="66">
                  <c:v>8520875.070952531</c:v>
                </c:pt>
                <c:pt idx="67">
                  <c:v>8699317.8757153153</c:v>
                </c:pt>
                <c:pt idx="68">
                  <c:v>8879609.8287139907</c:v>
                </c:pt>
                <c:pt idx="69">
                  <c:v>8907670.2535303049</c:v>
                </c:pt>
                <c:pt idx="70">
                  <c:v>8907670.2535303049</c:v>
                </c:pt>
                <c:pt idx="71">
                  <c:v>8907670.2535303049</c:v>
                </c:pt>
                <c:pt idx="72">
                  <c:v>8907670.2535303049</c:v>
                </c:pt>
                <c:pt idx="73">
                  <c:v>8907670.2535303049</c:v>
                </c:pt>
                <c:pt idx="74">
                  <c:v>8907670.2535303049</c:v>
                </c:pt>
                <c:pt idx="75">
                  <c:v>8907670.2535303049</c:v>
                </c:pt>
                <c:pt idx="76">
                  <c:v>8907670.2535303049</c:v>
                </c:pt>
                <c:pt idx="77">
                  <c:v>8907670.2535303049</c:v>
                </c:pt>
                <c:pt idx="78">
                  <c:v>8907670.2535303049</c:v>
                </c:pt>
                <c:pt idx="79">
                  <c:v>8907670.2535303049</c:v>
                </c:pt>
                <c:pt idx="80">
                  <c:v>8907670.2535303049</c:v>
                </c:pt>
                <c:pt idx="81">
                  <c:v>8907670.2535303049</c:v>
                </c:pt>
                <c:pt idx="82">
                  <c:v>8907670.2535303049</c:v>
                </c:pt>
                <c:pt idx="83">
                  <c:v>8907670.2535303049</c:v>
                </c:pt>
                <c:pt idx="84">
                  <c:v>8907670.2535303049</c:v>
                </c:pt>
                <c:pt idx="85">
                  <c:v>8907670.2535303049</c:v>
                </c:pt>
                <c:pt idx="86">
                  <c:v>8907670.2535303049</c:v>
                </c:pt>
                <c:pt idx="87">
                  <c:v>8907670.2535303049</c:v>
                </c:pt>
                <c:pt idx="88">
                  <c:v>8907670.2535303049</c:v>
                </c:pt>
                <c:pt idx="89">
                  <c:v>8907670.2535303049</c:v>
                </c:pt>
                <c:pt idx="90">
                  <c:v>8907670.2535303049</c:v>
                </c:pt>
                <c:pt idx="91">
                  <c:v>8907670.2535303049</c:v>
                </c:pt>
                <c:pt idx="92">
                  <c:v>8907670.2535303049</c:v>
                </c:pt>
                <c:pt idx="93">
                  <c:v>8907670.2535303049</c:v>
                </c:pt>
                <c:pt idx="94">
                  <c:v>8907670.2535303049</c:v>
                </c:pt>
                <c:pt idx="95">
                  <c:v>8907670.2535303049</c:v>
                </c:pt>
                <c:pt idx="96">
                  <c:v>8907670.2535303049</c:v>
                </c:pt>
                <c:pt idx="97">
                  <c:v>8907670.2535303049</c:v>
                </c:pt>
                <c:pt idx="98">
                  <c:v>8907670.2535303049</c:v>
                </c:pt>
                <c:pt idx="99">
                  <c:v>8907670.2535303049</c:v>
                </c:pt>
                <c:pt idx="100">
                  <c:v>8907670.2535303049</c:v>
                </c:pt>
                <c:pt idx="101">
                  <c:v>8907670.2535303049</c:v>
                </c:pt>
                <c:pt idx="102">
                  <c:v>8907670.2535303049</c:v>
                </c:pt>
                <c:pt idx="103">
                  <c:v>8907670.2535303049</c:v>
                </c:pt>
                <c:pt idx="104">
                  <c:v>8907670.2535303049</c:v>
                </c:pt>
                <c:pt idx="105">
                  <c:v>8907670.2535303049</c:v>
                </c:pt>
                <c:pt idx="106">
                  <c:v>8907670.2535303049</c:v>
                </c:pt>
                <c:pt idx="107">
                  <c:v>8907670.2535303049</c:v>
                </c:pt>
                <c:pt idx="108">
                  <c:v>8907670.2535303049</c:v>
                </c:pt>
                <c:pt idx="109">
                  <c:v>8907670.2535303049</c:v>
                </c:pt>
                <c:pt idx="110">
                  <c:v>8907670.2535303049</c:v>
                </c:pt>
                <c:pt idx="111">
                  <c:v>8907670.2535303049</c:v>
                </c:pt>
                <c:pt idx="112">
                  <c:v>8907670.2535303049</c:v>
                </c:pt>
                <c:pt idx="113">
                  <c:v>8907670.2535303049</c:v>
                </c:pt>
                <c:pt idx="114">
                  <c:v>8907670.2535303049</c:v>
                </c:pt>
                <c:pt idx="115">
                  <c:v>8907670.2535303049</c:v>
                </c:pt>
                <c:pt idx="116">
                  <c:v>8907670.2535303049</c:v>
                </c:pt>
                <c:pt idx="117">
                  <c:v>8907670.2535303049</c:v>
                </c:pt>
                <c:pt idx="118">
                  <c:v>8907670.2535303049</c:v>
                </c:pt>
                <c:pt idx="119">
                  <c:v>8907670.2535303049</c:v>
                </c:pt>
                <c:pt idx="120">
                  <c:v>8907670.2535303049</c:v>
                </c:pt>
                <c:pt idx="121">
                  <c:v>8907670.2535303049</c:v>
                </c:pt>
                <c:pt idx="122">
                  <c:v>8907670.2535303049</c:v>
                </c:pt>
                <c:pt idx="123">
                  <c:v>8907670.2535303049</c:v>
                </c:pt>
                <c:pt idx="124">
                  <c:v>8907670.2535303049</c:v>
                </c:pt>
                <c:pt idx="125">
                  <c:v>8907670.2535303049</c:v>
                </c:pt>
                <c:pt idx="126">
                  <c:v>8907670.2535303049</c:v>
                </c:pt>
                <c:pt idx="127">
                  <c:v>8907670.2535303049</c:v>
                </c:pt>
                <c:pt idx="128">
                  <c:v>8907670.2535303049</c:v>
                </c:pt>
                <c:pt idx="129">
                  <c:v>8907670.2535303049</c:v>
                </c:pt>
                <c:pt idx="130">
                  <c:v>8907670.2535303049</c:v>
                </c:pt>
                <c:pt idx="131">
                  <c:v>8907670.2535303049</c:v>
                </c:pt>
                <c:pt idx="132">
                  <c:v>8907670.2535303049</c:v>
                </c:pt>
                <c:pt idx="133">
                  <c:v>8907670.2535303049</c:v>
                </c:pt>
                <c:pt idx="134">
                  <c:v>8907670.2535303049</c:v>
                </c:pt>
                <c:pt idx="135">
                  <c:v>8907670.2535303049</c:v>
                </c:pt>
                <c:pt idx="136">
                  <c:v>8907670.2535303049</c:v>
                </c:pt>
                <c:pt idx="137">
                  <c:v>8907670.2535303049</c:v>
                </c:pt>
                <c:pt idx="138">
                  <c:v>8907670.2535303049</c:v>
                </c:pt>
                <c:pt idx="139">
                  <c:v>8907670.2535303049</c:v>
                </c:pt>
                <c:pt idx="140">
                  <c:v>8907670.2535303049</c:v>
                </c:pt>
                <c:pt idx="141">
                  <c:v>8907670.2535303049</c:v>
                </c:pt>
                <c:pt idx="142">
                  <c:v>8907670.2535303049</c:v>
                </c:pt>
                <c:pt idx="143">
                  <c:v>8907670.2535303049</c:v>
                </c:pt>
                <c:pt idx="144">
                  <c:v>8907670.2535303049</c:v>
                </c:pt>
                <c:pt idx="145">
                  <c:v>8907670.2535303049</c:v>
                </c:pt>
                <c:pt idx="146">
                  <c:v>8907670.2535303049</c:v>
                </c:pt>
                <c:pt idx="147">
                  <c:v>8907670.2535303049</c:v>
                </c:pt>
                <c:pt idx="148">
                  <c:v>8907670.2535303049</c:v>
                </c:pt>
                <c:pt idx="149">
                  <c:v>8907670.2535303049</c:v>
                </c:pt>
                <c:pt idx="150">
                  <c:v>8907670.2535303049</c:v>
                </c:pt>
                <c:pt idx="151">
                  <c:v>8907670.2535303049</c:v>
                </c:pt>
                <c:pt idx="152">
                  <c:v>8907670.2535303049</c:v>
                </c:pt>
                <c:pt idx="153">
                  <c:v>8907670.2535303049</c:v>
                </c:pt>
                <c:pt idx="154">
                  <c:v>8907670.2535303049</c:v>
                </c:pt>
                <c:pt idx="155">
                  <c:v>8907670.2535303049</c:v>
                </c:pt>
                <c:pt idx="156">
                  <c:v>8907670.2535303049</c:v>
                </c:pt>
                <c:pt idx="157">
                  <c:v>8907670.2535303049</c:v>
                </c:pt>
                <c:pt idx="158">
                  <c:v>8907670.2535303049</c:v>
                </c:pt>
                <c:pt idx="159">
                  <c:v>8907670.2535303049</c:v>
                </c:pt>
                <c:pt idx="160">
                  <c:v>8907670.2535303049</c:v>
                </c:pt>
                <c:pt idx="161">
                  <c:v>8907670.2535303049</c:v>
                </c:pt>
                <c:pt idx="162">
                  <c:v>8907670.2535303049</c:v>
                </c:pt>
                <c:pt idx="163">
                  <c:v>8907670.2535303049</c:v>
                </c:pt>
                <c:pt idx="164">
                  <c:v>8907670.2535303049</c:v>
                </c:pt>
                <c:pt idx="165">
                  <c:v>8907670.2535303049</c:v>
                </c:pt>
                <c:pt idx="166">
                  <c:v>8907670.2535303049</c:v>
                </c:pt>
                <c:pt idx="167">
                  <c:v>8907670.2535303049</c:v>
                </c:pt>
                <c:pt idx="168">
                  <c:v>8907670.2535303049</c:v>
                </c:pt>
                <c:pt idx="169">
                  <c:v>8907670.2535303049</c:v>
                </c:pt>
                <c:pt idx="170">
                  <c:v>8907670.2535303049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2-4036-896A-5FF2D8D8BFA7}"/>
            </c:ext>
          </c:extLst>
        </c:ser>
        <c:ser>
          <c:idx val="1"/>
          <c:order val="1"/>
          <c:tx>
            <c:strRef>
              <c:f>'Stored Energy'!$N$2:$N$172</c:f>
              <c:strCache>
                <c:ptCount val="171"/>
                <c:pt idx="0">
                  <c:v>895139.1513</c:v>
                </c:pt>
                <c:pt idx="1">
                  <c:v>890716.9445</c:v>
                </c:pt>
                <c:pt idx="2">
                  <c:v>910816.3245</c:v>
                </c:pt>
                <c:pt idx="3">
                  <c:v>934024.7127</c:v>
                </c:pt>
                <c:pt idx="4">
                  <c:v>956748.059</c:v>
                </c:pt>
                <c:pt idx="5">
                  <c:v>978971.6649</c:v>
                </c:pt>
                <c:pt idx="6">
                  <c:v>1000680.832</c:v>
                </c:pt>
                <c:pt idx="7">
                  <c:v>1021860.863</c:v>
                </c:pt>
                <c:pt idx="8">
                  <c:v>1042497.059</c:v>
                </c:pt>
                <c:pt idx="9">
                  <c:v>1062574.721</c:v>
                </c:pt>
                <c:pt idx="10">
                  <c:v>1082079.152</c:v>
                </c:pt>
                <c:pt idx="11">
                  <c:v>1100995.654</c:v>
                </c:pt>
                <c:pt idx="12">
                  <c:v>1119309.527</c:v>
                </c:pt>
                <c:pt idx="13">
                  <c:v>1137006.074</c:v>
                </c:pt>
                <c:pt idx="14">
                  <c:v>1154070.597</c:v>
                </c:pt>
                <c:pt idx="15">
                  <c:v>1170488.397</c:v>
                </c:pt>
                <c:pt idx="16">
                  <c:v>1186244.776</c:v>
                </c:pt>
                <c:pt idx="17">
                  <c:v>1201325.036</c:v>
                </c:pt>
                <c:pt idx="18">
                  <c:v>1215714.478</c:v>
                </c:pt>
                <c:pt idx="19">
                  <c:v>1229398.405</c:v>
                </c:pt>
                <c:pt idx="20">
                  <c:v>1242362.118</c:v>
                </c:pt>
                <c:pt idx="21">
                  <c:v>1254590.919</c:v>
                </c:pt>
                <c:pt idx="22">
                  <c:v>1266070.109</c:v>
                </c:pt>
                <c:pt idx="23">
                  <c:v>1276784.991</c:v>
                </c:pt>
                <c:pt idx="24">
                  <c:v>1286720.865</c:v>
                </c:pt>
                <c:pt idx="25">
                  <c:v>1295863.035</c:v>
                </c:pt>
                <c:pt idx="26">
                  <c:v>1304196.801</c:v>
                </c:pt>
                <c:pt idx="27">
                  <c:v>1311707.466</c:v>
                </c:pt>
                <c:pt idx="28">
                  <c:v>1318380.331</c:v>
                </c:pt>
                <c:pt idx="29">
                  <c:v>1324200.698</c:v>
                </c:pt>
                <c:pt idx="30">
                  <c:v>1329153.868</c:v>
                </c:pt>
                <c:pt idx="31">
                  <c:v>1333225.144</c:v>
                </c:pt>
                <c:pt idx="32">
                  <c:v>1336399.827</c:v>
                </c:pt>
                <c:pt idx="33">
                  <c:v>1338663.219</c:v>
                </c:pt>
                <c:pt idx="34">
                  <c:v>1340000.622</c:v>
                </c:pt>
                <c:pt idx="35">
                  <c:v>1340397.337</c:v>
                </c:pt>
                <c:pt idx="36">
                  <c:v>1339838.666</c:v>
                </c:pt>
                <c:pt idx="37">
                  <c:v>1338309.911</c:v>
                </c:pt>
                <c:pt idx="38">
                  <c:v>1335796.374</c:v>
                </c:pt>
                <c:pt idx="39">
                  <c:v>1332283.357</c:v>
                </c:pt>
                <c:pt idx="40">
                  <c:v>1327756.161</c:v>
                </c:pt>
                <c:pt idx="41">
                  <c:v>1322200.087</c:v>
                </c:pt>
                <c:pt idx="42">
                  <c:v>1315600.439</c:v>
                </c:pt>
                <c:pt idx="43">
                  <c:v>1307942.517</c:v>
                </c:pt>
                <c:pt idx="44">
                  <c:v>1299211.623</c:v>
                </c:pt>
                <c:pt idx="45">
                  <c:v>1289393.059</c:v>
                </c:pt>
                <c:pt idx="46">
                  <c:v>1278472.127</c:v>
                </c:pt>
                <c:pt idx="47">
                  <c:v>1266434.128</c:v>
                </c:pt>
                <c:pt idx="48">
                  <c:v>1253264.365</c:v>
                </c:pt>
                <c:pt idx="49">
                  <c:v>1238948.139</c:v>
                </c:pt>
                <c:pt idx="50">
                  <c:v>1223470.752</c:v>
                </c:pt>
                <c:pt idx="51">
                  <c:v>1206817.505</c:v>
                </c:pt>
                <c:pt idx="52">
                  <c:v>1188973.7</c:v>
                </c:pt>
                <c:pt idx="53">
                  <c:v>1169924.64</c:v>
                </c:pt>
                <c:pt idx="54">
                  <c:v>1149655.625</c:v>
                </c:pt>
                <c:pt idx="55">
                  <c:v>1128151.958</c:v>
                </c:pt>
                <c:pt idx="56">
                  <c:v>1105398.941</c:v>
                </c:pt>
                <c:pt idx="57">
                  <c:v>1081381.874</c:v>
                </c:pt>
                <c:pt idx="58">
                  <c:v>1056086.06</c:v>
                </c:pt>
                <c:pt idx="59">
                  <c:v>1029496.801</c:v>
                </c:pt>
                <c:pt idx="60">
                  <c:v>1001599.399</c:v>
                </c:pt>
                <c:pt idx="61">
                  <c:v>972379.1541</c:v>
                </c:pt>
                <c:pt idx="62">
                  <c:v>941821.3694</c:v>
                </c:pt>
                <c:pt idx="63">
                  <c:v>909911.3463</c:v>
                </c:pt>
                <c:pt idx="64">
                  <c:v>876634.3867</c:v>
                </c:pt>
                <c:pt idx="65">
                  <c:v>841975.7922</c:v>
                </c:pt>
                <c:pt idx="66">
                  <c:v>805920.8646</c:v>
                </c:pt>
                <c:pt idx="67">
                  <c:v>768454.9057</c:v>
                </c:pt>
                <c:pt idx="68">
                  <c:v>729563.2172</c:v>
                </c:pt>
                <c:pt idx="69">
                  <c:v>663286.5829</c:v>
                </c:pt>
                <c:pt idx="70">
                  <c:v>592246.2579</c:v>
                </c:pt>
                <c:pt idx="71">
                  <c:v>521352.8781</c:v>
                </c:pt>
                <c:pt idx="72">
                  <c:v>450649.4171</c:v>
                </c:pt>
                <c:pt idx="73">
                  <c:v>380177.8548</c:v>
                </c:pt>
                <c:pt idx="74">
                  <c:v>309979.1555</c:v>
                </c:pt>
                <c:pt idx="75">
                  <c:v>290185.6702</c:v>
                </c:pt>
                <c:pt idx="76">
                  <c:v>290110.2723</c:v>
                </c:pt>
                <c:pt idx="77">
                  <c:v>290179.2648</c:v>
                </c:pt>
                <c:pt idx="78">
                  <c:v>290154.3514</c:v>
                </c:pt>
                <c:pt idx="79">
                  <c:v>290513.4742</c:v>
                </c:pt>
                <c:pt idx="80">
                  <c:v>290079.2065</c:v>
                </c:pt>
                <c:pt idx="81">
                  <c:v>290420.296</c:v>
                </c:pt>
                <c:pt idx="82">
                  <c:v>290144.1151</c:v>
                </c:pt>
                <c:pt idx="83">
                  <c:v>290124.0769</c:v>
                </c:pt>
                <c:pt idx="84">
                  <c:v>290060.5432</c:v>
                </c:pt>
                <c:pt idx="85">
                  <c:v>290116.9437</c:v>
                </c:pt>
                <c:pt idx="86">
                  <c:v>290168.0256</c:v>
                </c:pt>
                <c:pt idx="87">
                  <c:v>290164.7762</c:v>
                </c:pt>
                <c:pt idx="88">
                  <c:v>290146.3677</c:v>
                </c:pt>
                <c:pt idx="89">
                  <c:v>290063.1436</c:v>
                </c:pt>
                <c:pt idx="90">
                  <c:v>290071.3196</c:v>
                </c:pt>
                <c:pt idx="91">
                  <c:v>290011.046</c:v>
                </c:pt>
                <c:pt idx="92">
                  <c:v>290026.0967</c:v>
                </c:pt>
                <c:pt idx="93">
                  <c:v>290051.7662</c:v>
                </c:pt>
                <c:pt idx="94">
                  <c:v>290027.9416</c:v>
                </c:pt>
                <c:pt idx="95">
                  <c:v>290024.6514</c:v>
                </c:pt>
                <c:pt idx="96">
                  <c:v>290014.7057</c:v>
                </c:pt>
                <c:pt idx="97">
                  <c:v>290061.7276</c:v>
                </c:pt>
                <c:pt idx="98">
                  <c:v>290028.2112</c:v>
                </c:pt>
                <c:pt idx="99">
                  <c:v>290027.7463</c:v>
                </c:pt>
                <c:pt idx="100">
                  <c:v>290078.4187</c:v>
                </c:pt>
                <c:pt idx="101">
                  <c:v>290022.6418</c:v>
                </c:pt>
                <c:pt idx="102">
                  <c:v>290014.5341</c:v>
                </c:pt>
                <c:pt idx="103">
                  <c:v>290061.6858</c:v>
                </c:pt>
                <c:pt idx="104">
                  <c:v>290085.1601</c:v>
                </c:pt>
                <c:pt idx="105">
                  <c:v>290096.1037</c:v>
                </c:pt>
                <c:pt idx="106">
                  <c:v>290014.8017</c:v>
                </c:pt>
                <c:pt idx="107">
                  <c:v>290068.5017</c:v>
                </c:pt>
                <c:pt idx="108">
                  <c:v>290094.565</c:v>
                </c:pt>
                <c:pt idx="109">
                  <c:v>290023.2922</c:v>
                </c:pt>
                <c:pt idx="110">
                  <c:v>290011.6571</c:v>
                </c:pt>
                <c:pt idx="111">
                  <c:v>290006.0481</c:v>
                </c:pt>
                <c:pt idx="112">
                  <c:v>290072.6287</c:v>
                </c:pt>
                <c:pt idx="113">
                  <c:v>290037.4833</c:v>
                </c:pt>
                <c:pt idx="114">
                  <c:v>290099.4393</c:v>
                </c:pt>
                <c:pt idx="115">
                  <c:v>290083.6461</c:v>
                </c:pt>
                <c:pt idx="116">
                  <c:v>290073.3855</c:v>
                </c:pt>
                <c:pt idx="117">
                  <c:v>290023.5511</c:v>
                </c:pt>
                <c:pt idx="118">
                  <c:v>290032.7147</c:v>
                </c:pt>
                <c:pt idx="119">
                  <c:v>290063.6381</c:v>
                </c:pt>
                <c:pt idx="120">
                  <c:v>290077.3051</c:v>
                </c:pt>
                <c:pt idx="121">
                  <c:v>290032.9526</c:v>
                </c:pt>
                <c:pt idx="122">
                  <c:v>290049.7773</c:v>
                </c:pt>
                <c:pt idx="123">
                  <c:v>290095.807</c:v>
                </c:pt>
                <c:pt idx="124">
                  <c:v>290137.5702</c:v>
                </c:pt>
                <c:pt idx="125">
                  <c:v>290140.1133</c:v>
                </c:pt>
                <c:pt idx="126">
                  <c:v>290067.0209</c:v>
                </c:pt>
                <c:pt idx="127">
                  <c:v>290062.7716</c:v>
                </c:pt>
                <c:pt idx="128">
                  <c:v>290100.742</c:v>
                </c:pt>
                <c:pt idx="129">
                  <c:v>290153.078</c:v>
                </c:pt>
                <c:pt idx="130">
                  <c:v>290190.7018</c:v>
                </c:pt>
                <c:pt idx="131">
                  <c:v>290183.3219</c:v>
                </c:pt>
                <c:pt idx="132">
                  <c:v>290099.4454</c:v>
                </c:pt>
                <c:pt idx="133">
                  <c:v>290114.5902</c:v>
                </c:pt>
                <c:pt idx="134">
                  <c:v>290208.1627</c:v>
                </c:pt>
                <c:pt idx="135">
                  <c:v>290141.4832</c:v>
                </c:pt>
                <c:pt idx="136">
                  <c:v>290100.1145</c:v>
                </c:pt>
                <c:pt idx="137">
                  <c:v>290060.4382</c:v>
                </c:pt>
                <c:pt idx="138">
                  <c:v>290228.5816</c:v>
                </c:pt>
                <c:pt idx="139">
                  <c:v>290122.1934</c:v>
                </c:pt>
                <c:pt idx="140">
                  <c:v>290180.8795</c:v>
                </c:pt>
                <c:pt idx="141">
                  <c:v>290146.5901</c:v>
                </c:pt>
                <c:pt idx="142">
                  <c:v>290240.3943</c:v>
                </c:pt>
                <c:pt idx="143">
                  <c:v>290193.2012</c:v>
                </c:pt>
                <c:pt idx="144">
                  <c:v>290233.842</c:v>
                </c:pt>
                <c:pt idx="145">
                  <c:v>290082.0489</c:v>
                </c:pt>
                <c:pt idx="146">
                  <c:v>290243.1615</c:v>
                </c:pt>
                <c:pt idx="147">
                  <c:v>290166.8019</c:v>
                </c:pt>
                <c:pt idx="148">
                  <c:v>290097.8987</c:v>
                </c:pt>
                <c:pt idx="149">
                  <c:v>290016.9307</c:v>
                </c:pt>
                <c:pt idx="150">
                  <c:v>290192.0972</c:v>
                </c:pt>
                <c:pt idx="151">
                  <c:v>290030.6285</c:v>
                </c:pt>
                <c:pt idx="152">
                  <c:v>290092.8717</c:v>
                </c:pt>
                <c:pt idx="153">
                  <c:v>290068.1261</c:v>
                </c:pt>
                <c:pt idx="154">
                  <c:v>290242.3218</c:v>
                </c:pt>
                <c:pt idx="155">
                  <c:v>290293.2883</c:v>
                </c:pt>
                <c:pt idx="156">
                  <c:v>290196.7317</c:v>
                </c:pt>
                <c:pt idx="157">
                  <c:v>290252.3313</c:v>
                </c:pt>
                <c:pt idx="158">
                  <c:v>290120.3557</c:v>
                </c:pt>
                <c:pt idx="159">
                  <c:v>290109.8774</c:v>
                </c:pt>
                <c:pt idx="160">
                  <c:v>290210.1074</c:v>
                </c:pt>
                <c:pt idx="161">
                  <c:v>290063.5247</c:v>
                </c:pt>
                <c:pt idx="162">
                  <c:v>290345.4104</c:v>
                </c:pt>
                <c:pt idx="163">
                  <c:v>290345.4487</c:v>
                </c:pt>
                <c:pt idx="164">
                  <c:v>290034.2122</c:v>
                </c:pt>
                <c:pt idx="165">
                  <c:v>290118.5356</c:v>
                </c:pt>
                <c:pt idx="166">
                  <c:v>290227.3586</c:v>
                </c:pt>
                <c:pt idx="167">
                  <c:v>290346.4355</c:v>
                </c:pt>
                <c:pt idx="168">
                  <c:v>290075.4305</c:v>
                </c:pt>
                <c:pt idx="169">
                  <c:v>290164.5641</c:v>
                </c:pt>
                <c:pt idx="170">
                  <c:v>290218.2945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Energy'!$N$2:$N$172</c:f>
              <c:numCache>
                <c:formatCode>General</c:formatCode>
                <c:ptCount val="171"/>
                <c:pt idx="0">
                  <c:v>895139.15129032463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2-4036-896A-5FF2D8D8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Power'!$H$2:$H$72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Power'!$H$1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Power'!$H$2:$H$172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Power'!$D$2:$D$172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490-8D8C-A7BBC268E9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'Available Power'!$I$2:$I$172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490-8D8C-A7BBC268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129</xdr:row>
      <xdr:rowOff>161925</xdr:rowOff>
    </xdr:from>
    <xdr:to>
      <xdr:col>10</xdr:col>
      <xdr:colOff>495300</xdr:colOff>
      <xdr:row>144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55792</xdr:colOff>
      <xdr:row>1</xdr:row>
      <xdr:rowOff>20410</xdr:rowOff>
    </xdr:from>
    <xdr:to>
      <xdr:col>19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23</xdr:row>
      <xdr:rowOff>190498</xdr:rowOff>
    </xdr:from>
    <xdr:to>
      <xdr:col>19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-1</xdr:colOff>
      <xdr:row>0</xdr:row>
      <xdr:rowOff>190499</xdr:rowOff>
    </xdr:from>
    <xdr:to>
      <xdr:col>29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</xdr:colOff>
      <xdr:row>23</xdr:row>
      <xdr:rowOff>176892</xdr:rowOff>
    </xdr:from>
    <xdr:to>
      <xdr:col>30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47</xdr:row>
      <xdr:rowOff>163607</xdr:rowOff>
    </xdr:from>
    <xdr:to>
      <xdr:col>20</xdr:col>
      <xdr:colOff>420220</xdr:colOff>
      <xdr:row>66</xdr:row>
      <xdr:rowOff>156883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17</xdr:row>
      <xdr:rowOff>152400</xdr:rowOff>
    </xdr:from>
    <xdr:to>
      <xdr:col>16</xdr:col>
      <xdr:colOff>542924</xdr:colOff>
      <xdr:row>50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8167</xdr:colOff>
      <xdr:row>1</xdr:row>
      <xdr:rowOff>134710</xdr:rowOff>
    </xdr:from>
    <xdr:to>
      <xdr:col>24</xdr:col>
      <xdr:colOff>474890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581026</xdr:colOff>
      <xdr:row>24</xdr:row>
      <xdr:rowOff>114298</xdr:rowOff>
    </xdr:from>
    <xdr:to>
      <xdr:col>26</xdr:col>
      <xdr:colOff>65315</xdr:colOff>
      <xdr:row>48</xdr:row>
      <xdr:rowOff>141513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-1</xdr:colOff>
      <xdr:row>1</xdr:row>
      <xdr:rowOff>190499</xdr:rowOff>
    </xdr:from>
    <xdr:to>
      <xdr:col>31</xdr:col>
      <xdr:colOff>598713</xdr:colOff>
      <xdr:row>24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24</xdr:row>
      <xdr:rowOff>176892</xdr:rowOff>
    </xdr:from>
    <xdr:to>
      <xdr:col>32</xdr:col>
      <xdr:colOff>27214</xdr:colOff>
      <xdr:row>49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161925</xdr:rowOff>
    </xdr:from>
    <xdr:to>
      <xdr:col>4</xdr:col>
      <xdr:colOff>1100137</xdr:colOff>
      <xdr:row>19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61912</xdr:colOff>
      <xdr:row>16</xdr:row>
      <xdr:rowOff>180975</xdr:rowOff>
    </xdr:from>
    <xdr:to>
      <xdr:col>22</xdr:col>
      <xdr:colOff>366712</xdr:colOff>
      <xdr:row>31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207818</xdr:colOff>
      <xdr:row>49</xdr:row>
      <xdr:rowOff>94334</xdr:rowOff>
    </xdr:from>
    <xdr:to>
      <xdr:col>31</xdr:col>
      <xdr:colOff>4584</xdr:colOff>
      <xdr:row>68</xdr:row>
      <xdr:rowOff>87610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931155</xdr:colOff>
      <xdr:row>27</xdr:row>
      <xdr:rowOff>38915</xdr:rowOff>
    </xdr:from>
    <xdr:to>
      <xdr:col>31</xdr:col>
      <xdr:colOff>462243</xdr:colOff>
      <xdr:row>52</xdr:row>
      <xdr:rowOff>61327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207818</xdr:colOff>
      <xdr:row>1</xdr:row>
      <xdr:rowOff>134471</xdr:rowOff>
    </xdr:from>
    <xdr:to>
      <xdr:col>30</xdr:col>
      <xdr:colOff>225136</xdr:colOff>
      <xdr:row>26</xdr:row>
      <xdr:rowOff>117153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145678</xdr:colOff>
      <xdr:row>72</xdr:row>
      <xdr:rowOff>22410</xdr:rowOff>
    </xdr:from>
    <xdr:to>
      <xdr:col>30</xdr:col>
      <xdr:colOff>538395</xdr:colOff>
      <xdr:row>98</xdr:row>
      <xdr:rowOff>156881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topLeftCell="A131" zoomScale="115" zoomScaleNormal="115" workbookViewId="0">
      <selection activeCell="B2" sqref="B2:B145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workbookViewId="0">
      <pane xSplit="6" ySplit="11" topLeftCell="K96" activePane="bottomRight" state="frozen"/>
      <selection pane="topRight" activeCell="G1" sqref="G1"/>
      <selection pane="bottomLeft" activeCell="A12" sqref="A12"/>
      <selection pane="bottomRight" activeCell="M8" sqref="M8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5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5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5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5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5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5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5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5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5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5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5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5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5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5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  <c r="N94">
        <f t="shared" ref="N94:N104" ca="1" si="23">J94/I94*$I$99</f>
        <v>1970439.1098210099</v>
      </c>
      <c r="O94">
        <f t="shared" ref="O94:O104" ca="1" si="24">N94-J94</f>
        <v>0</v>
      </c>
    </row>
    <row r="95" spans="1:15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5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  <c r="N95">
        <f t="shared" ca="1" si="23"/>
        <v>2034687.5797582087</v>
      </c>
      <c r="O95">
        <f t="shared" ca="1" si="24"/>
        <v>0</v>
      </c>
    </row>
    <row r="96" spans="1:15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5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6">0.5*I96*$M$7*PI()*$M$6*$M$6*A96*A96*A96</f>
        <v>2100317.6845390638</v>
      </c>
      <c r="K96" s="6">
        <f t="shared" ref="K96:K127" ca="1" si="27">J96/C96</f>
        <v>11943.854019899856</v>
      </c>
      <c r="N96">
        <f t="shared" ca="1" si="23"/>
        <v>2100317.6845390638</v>
      </c>
      <c r="O96">
        <f t="shared" ca="1" si="24"/>
        <v>0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8">0.5*0.48*$M$7*PI()*$M$6*$M$6*A97*A97*A97</f>
        <v>2167331.5860056719</v>
      </c>
      <c r="F97" s="6">
        <f t="shared" si="20"/>
        <v>8.1199999999999992</v>
      </c>
      <c r="G97" s="6">
        <f t="shared" ca="1" si="25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6"/>
        <v>2167344.1224065935</v>
      </c>
      <c r="K97" s="6">
        <f t="shared" ca="1" si="27"/>
        <v>12196.626996941504</v>
      </c>
      <c r="N97">
        <f t="shared" ca="1" si="23"/>
        <v>2167344.1224065935</v>
      </c>
      <c r="O97">
        <f t="shared" ca="1" si="24"/>
        <v>0</v>
      </c>
    </row>
    <row r="98" spans="1:67" x14ac:dyDescent="0.25">
      <c r="A98" s="5">
        <v>9.6999999999999993</v>
      </c>
      <c r="B98" s="6">
        <f t="shared" ref="B98:B129" si="29">($M$2*A98*$M$3)/$M$6</f>
        <v>179.55133203883491</v>
      </c>
      <c r="C98" s="6">
        <f t="shared" ref="C98:C129" si="30">IF(B98&gt;$M$4,$M$4,IF(B98&lt;$M$5,$M$5,B98))</f>
        <v>179.55133203883491</v>
      </c>
      <c r="D98" s="6"/>
      <c r="E98" s="6">
        <f t="shared" si="28"/>
        <v>2235768.6593453349</v>
      </c>
      <c r="F98" s="6">
        <f t="shared" ref="F98:F129" si="31">(C98*$M$6)/(A98*$M$3)</f>
        <v>8.1199999999999974</v>
      </c>
      <c r="G98" s="6">
        <f t="shared" ca="1" si="25"/>
        <v>0</v>
      </c>
      <c r="H98" s="6">
        <f t="shared" ref="H98:H129" ca="1" si="32">1/(1/(F98+0.08*G98)-0.035/(1+G98^3))</f>
        <v>11.343950824252579</v>
      </c>
      <c r="I98" s="6">
        <f t="shared" ref="I98:I129" ca="1" si="33">0.5176*(116/H98-0.4*G98-5)*EXP(-21/H98)+0.0068*F98</f>
        <v>0.48000277644292233</v>
      </c>
      <c r="J98" s="6">
        <f t="shared" ca="1" si="26"/>
        <v>2235781.5916038146</v>
      </c>
      <c r="K98" s="6">
        <f t="shared" ca="1" si="27"/>
        <v>12452.046811439084</v>
      </c>
      <c r="N98">
        <f t="shared" ca="1" si="23"/>
        <v>2235781.5916038146</v>
      </c>
      <c r="O98">
        <f t="shared" ca="1" si="24"/>
        <v>0</v>
      </c>
    </row>
    <row r="99" spans="1:67" x14ac:dyDescent="0.25">
      <c r="A99" s="5">
        <v>9.8000000000000007</v>
      </c>
      <c r="B99" s="6">
        <f t="shared" si="29"/>
        <v>181.40237669902913</v>
      </c>
      <c r="C99" s="6">
        <f t="shared" si="30"/>
        <v>181.40237669902913</v>
      </c>
      <c r="D99" s="6"/>
      <c r="E99" s="6">
        <f t="shared" si="28"/>
        <v>2305631.4540109718</v>
      </c>
      <c r="F99" s="6">
        <f t="shared" si="31"/>
        <v>8.1199999999999992</v>
      </c>
      <c r="G99" s="6">
        <f t="shared" ca="1" si="25"/>
        <v>0</v>
      </c>
      <c r="H99" s="6">
        <f t="shared" ca="1" si="32"/>
        <v>11.343950824252582</v>
      </c>
      <c r="I99" s="6">
        <f t="shared" ca="1" si="33"/>
        <v>0.48000277644292239</v>
      </c>
      <c r="J99" s="6">
        <f t="shared" ca="1" si="26"/>
        <v>2305644.7903737468</v>
      </c>
      <c r="K99" s="6">
        <f t="shared" ca="1" si="27"/>
        <v>12710.113463392603</v>
      </c>
      <c r="N99">
        <f t="shared" ca="1" si="23"/>
        <v>2305644.7903737468</v>
      </c>
      <c r="O99">
        <f t="shared" ca="1" si="24"/>
        <v>0</v>
      </c>
    </row>
    <row r="100" spans="1:67" x14ac:dyDescent="0.25">
      <c r="A100" s="7">
        <v>9.9</v>
      </c>
      <c r="B100" s="8">
        <f t="shared" si="29"/>
        <v>183.2534213592233</v>
      </c>
      <c r="C100" s="8">
        <f t="shared" si="30"/>
        <v>181.68877513260972</v>
      </c>
      <c r="D100" s="8"/>
      <c r="E100" s="8">
        <f t="shared" si="28"/>
        <v>2376934.6681605787</v>
      </c>
      <c r="F100" s="8">
        <f t="shared" si="31"/>
        <v>8.0506701764918347</v>
      </c>
      <c r="G100" s="8">
        <f t="shared" ca="1" si="25"/>
        <v>0</v>
      </c>
      <c r="H100" s="8">
        <f t="shared" ca="1" si="32"/>
        <v>11.209095856638578</v>
      </c>
      <c r="I100" s="8">
        <f t="shared" ca="1" si="33"/>
        <v>0.479955320383603</v>
      </c>
      <c r="J100" s="8">
        <f t="shared" ca="1" si="26"/>
        <v>2376713.4170581326</v>
      </c>
      <c r="K100" s="8">
        <f t="shared" ca="1" si="27"/>
        <v>13081.234189197619</v>
      </c>
      <c r="N100">
        <f t="shared" ca="1" si="23"/>
        <v>2376948.4169594045</v>
      </c>
      <c r="O100">
        <f t="shared" ca="1" si="24"/>
        <v>234.99990127189085</v>
      </c>
    </row>
    <row r="101" spans="1:67" x14ac:dyDescent="0.25">
      <c r="A101" s="7">
        <v>10</v>
      </c>
      <c r="B101" s="8">
        <f t="shared" si="29"/>
        <v>185.10446601941746</v>
      </c>
      <c r="C101" s="8">
        <f t="shared" si="30"/>
        <v>181.68877513260972</v>
      </c>
      <c r="D101" s="8"/>
      <c r="E101" s="8">
        <f t="shared" si="28"/>
        <v>2449692.999952158</v>
      </c>
      <c r="F101" s="8">
        <f t="shared" si="31"/>
        <v>7.9701634747269168</v>
      </c>
      <c r="G101" s="8">
        <f t="shared" ca="1" si="25"/>
        <v>0</v>
      </c>
      <c r="H101" s="8">
        <f t="shared" ca="1" si="32"/>
        <v>11.053639441649038</v>
      </c>
      <c r="I101" s="8">
        <f t="shared" ca="1" si="33"/>
        <v>0.47962001615327854</v>
      </c>
      <c r="J101" s="8">
        <f t="shared" ca="1" si="26"/>
        <v>2447753.7420992232</v>
      </c>
      <c r="K101" s="8">
        <f t="shared" ca="1" si="27"/>
        <v>13472.234266055644</v>
      </c>
      <c r="N101">
        <f t="shared" ca="1" si="23"/>
        <v>2449707.1696038069</v>
      </c>
      <c r="O101">
        <f t="shared" ca="1" si="24"/>
        <v>1953.4275045837276</v>
      </c>
    </row>
    <row r="102" spans="1:67" x14ac:dyDescent="0.25">
      <c r="A102" s="7">
        <v>10.1</v>
      </c>
      <c r="B102" s="8">
        <f t="shared" si="29"/>
        <v>186.95551067961162</v>
      </c>
      <c r="C102" s="8">
        <f t="shared" si="30"/>
        <v>181.68877513260972</v>
      </c>
      <c r="D102" s="8"/>
      <c r="E102" s="8">
        <f t="shared" si="28"/>
        <v>2523921.1475437074</v>
      </c>
      <c r="F102" s="8">
        <f t="shared" si="31"/>
        <v>7.8912509650761553</v>
      </c>
      <c r="G102" s="8">
        <f t="shared" ca="1" si="25"/>
        <v>0</v>
      </c>
      <c r="H102" s="8">
        <f t="shared" ca="1" si="32"/>
        <v>10.902436022533642</v>
      </c>
      <c r="I102" s="8">
        <f t="shared" ca="1" si="33"/>
        <v>0.47899698438433047</v>
      </c>
      <c r="J102" s="8">
        <f t="shared" ca="1" si="26"/>
        <v>2518647.1218693224</v>
      </c>
      <c r="K102" s="8">
        <f t="shared" ca="1" si="27"/>
        <v>13862.425568288574</v>
      </c>
      <c r="N102">
        <f t="shared" ca="1" si="23"/>
        <v>2523935.7465499719</v>
      </c>
      <c r="O102">
        <f t="shared" ca="1" si="24"/>
        <v>5288.6246806494892</v>
      </c>
    </row>
    <row r="103" spans="1:67" x14ac:dyDescent="0.25">
      <c r="A103" s="7">
        <v>10.199999999999999</v>
      </c>
      <c r="B103" s="8">
        <f t="shared" si="29"/>
        <v>188.80655533980578</v>
      </c>
      <c r="C103" s="8">
        <f t="shared" si="30"/>
        <v>181.68877513260972</v>
      </c>
      <c r="D103" s="8"/>
      <c r="E103" s="8">
        <f t="shared" si="28"/>
        <v>2599633.809093229</v>
      </c>
      <c r="F103" s="8">
        <f t="shared" si="31"/>
        <v>7.813885759536193</v>
      </c>
      <c r="G103" s="8">
        <f t="shared" ca="1" si="25"/>
        <v>0</v>
      </c>
      <c r="H103" s="8">
        <f t="shared" ca="1" si="32"/>
        <v>10.75531342351297</v>
      </c>
      <c r="I103" s="8">
        <f t="shared" ca="1" si="33"/>
        <v>0.47810129081942193</v>
      </c>
      <c r="J103" s="8">
        <f t="shared" ca="1" si="26"/>
        <v>2589350.5828860071</v>
      </c>
      <c r="K103" s="8">
        <f t="shared" ca="1" si="27"/>
        <v>14251.57157340133</v>
      </c>
      <c r="N103">
        <f t="shared" ca="1" si="23"/>
        <v>2599648.8460409166</v>
      </c>
      <c r="O103">
        <f t="shared" ca="1" si="24"/>
        <v>10298.26315490948</v>
      </c>
    </row>
    <row r="104" spans="1:67" x14ac:dyDescent="0.25">
      <c r="A104" s="7">
        <v>10.3</v>
      </c>
      <c r="B104" s="8">
        <f t="shared" si="29"/>
        <v>190.6576</v>
      </c>
      <c r="C104" s="8">
        <f t="shared" si="30"/>
        <v>181.68877513260972</v>
      </c>
      <c r="D104" s="8"/>
      <c r="E104" s="8">
        <f t="shared" si="28"/>
        <v>2676845.682758722</v>
      </c>
      <c r="F104" s="8">
        <f t="shared" si="31"/>
        <v>7.7380227909970047</v>
      </c>
      <c r="G104" s="8">
        <f t="shared" ca="1" si="25"/>
        <v>0</v>
      </c>
      <c r="H104" s="8">
        <f t="shared" ca="1" si="32"/>
        <v>10.612108638747854</v>
      </c>
      <c r="I104" s="8">
        <f t="shared" ca="1" si="33"/>
        <v>0.47694741535335011</v>
      </c>
      <c r="J104" s="8">
        <f t="shared" ca="1" si="26"/>
        <v>2659822.1451907214</v>
      </c>
      <c r="K104" s="8">
        <f t="shared" ca="1" si="27"/>
        <v>14639.441227172065</v>
      </c>
      <c r="N104">
        <f t="shared" ca="1" si="23"/>
        <v>2676861.1663196599</v>
      </c>
      <c r="O104">
        <f t="shared" ca="1" si="24"/>
        <v>17039.021128938533</v>
      </c>
    </row>
    <row r="105" spans="1:67" x14ac:dyDescent="0.25">
      <c r="A105" s="7">
        <v>10.4</v>
      </c>
      <c r="B105" s="8">
        <f t="shared" si="29"/>
        <v>192.50864466019416</v>
      </c>
      <c r="C105" s="8">
        <f t="shared" si="30"/>
        <v>181.68877513260972</v>
      </c>
      <c r="D105" s="8"/>
      <c r="E105" s="8">
        <f t="shared" si="28"/>
        <v>2755571.4666981841</v>
      </c>
      <c r="F105" s="8">
        <f t="shared" si="31"/>
        <v>7.6636187256989583</v>
      </c>
      <c r="G105" s="8">
        <f t="shared" ca="1" si="25"/>
        <v>0</v>
      </c>
      <c r="H105" s="8">
        <f t="shared" ca="1" si="32"/>
        <v>10.472667229881688</v>
      </c>
      <c r="I105" s="8">
        <f t="shared" ca="1" si="33"/>
        <v>0.47554927214739068</v>
      </c>
      <c r="J105" s="8">
        <f t="shared" ca="1" si="26"/>
        <v>2730020.8444550815</v>
      </c>
      <c r="K105" s="8">
        <f t="shared" ca="1" si="27"/>
        <v>15025.809065323454</v>
      </c>
      <c r="N105">
        <f ca="1">J105/I105*$I$99</f>
        <v>2755587.4056292172</v>
      </c>
      <c r="O105">
        <f ca="1">N105-J105</f>
        <v>25566.561174135655</v>
      </c>
    </row>
    <row r="106" spans="1:67" s="12" customFormat="1" x14ac:dyDescent="0.25">
      <c r="A106" s="11">
        <v>10.5</v>
      </c>
      <c r="B106" s="12">
        <f t="shared" si="29"/>
        <v>194.35968932038833</v>
      </c>
      <c r="C106" s="12">
        <f t="shared" si="30"/>
        <v>181.68877513260972</v>
      </c>
      <c r="D106" s="12" t="s">
        <v>10</v>
      </c>
      <c r="E106" s="12">
        <f t="shared" si="28"/>
        <v>2835825.8590696165</v>
      </c>
      <c r="F106" s="12">
        <f t="shared" si="31"/>
        <v>7.5906318806923014</v>
      </c>
      <c r="G106" s="12">
        <f t="shared" ca="1" si="25"/>
        <v>0.29700000000000021</v>
      </c>
      <c r="H106" s="12">
        <f t="shared" ca="1" si="32"/>
        <v>10.285549973126098</v>
      </c>
      <c r="I106" s="12">
        <f t="shared" ca="1" si="33"/>
        <v>0.4654414424238299</v>
      </c>
      <c r="J106" s="12">
        <f t="shared" ca="1" si="26"/>
        <v>2749814.3298086645</v>
      </c>
      <c r="K106" s="12">
        <f t="shared" ca="1" si="27"/>
        <v>15134.750772587076</v>
      </c>
      <c r="N106">
        <f t="shared" ref="N106:N116" ca="1" si="34">J106/I106*$I$99</f>
        <v>2835842.2622126071</v>
      </c>
      <c r="O106">
        <f t="shared" ref="O106:O115" ca="1" si="35">N106-J106</f>
        <v>86027.93240394257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9"/>
        <v>196.21073398058249</v>
      </c>
      <c r="C107" s="12">
        <f t="shared" si="30"/>
        <v>181.68877513260972</v>
      </c>
      <c r="D107" s="12" t="s">
        <v>10</v>
      </c>
      <c r="E107" s="12">
        <f t="shared" si="28"/>
        <v>2917623.5580310184</v>
      </c>
      <c r="F107" s="12">
        <f t="shared" si="31"/>
        <v>7.5190221459687896</v>
      </c>
      <c r="G107" s="12">
        <f t="shared" ca="1" si="25"/>
        <v>0.55500000000000038</v>
      </c>
      <c r="H107" s="12">
        <f t="shared" ca="1" si="32"/>
        <v>9.7727711538854027</v>
      </c>
      <c r="I107" s="12">
        <f t="shared" ca="1" si="33"/>
        <v>0.45240485725902746</v>
      </c>
      <c r="J107" s="12">
        <f t="shared" ca="1" si="26"/>
        <v>2749889.7277220814</v>
      </c>
      <c r="K107" s="12">
        <f t="shared" ca="1" si="27"/>
        <v>15135.165756470158</v>
      </c>
      <c r="N107">
        <f t="shared" ca="1" si="34"/>
        <v>2917640.4343128479</v>
      </c>
      <c r="O107">
        <f t="shared" ca="1" si="35"/>
        <v>167750.70659076655</v>
      </c>
    </row>
    <row r="108" spans="1:67" x14ac:dyDescent="0.25">
      <c r="A108" s="11">
        <v>10.7</v>
      </c>
      <c r="B108" s="12">
        <f t="shared" si="29"/>
        <v>198.06177864077665</v>
      </c>
      <c r="C108" s="12">
        <f t="shared" si="30"/>
        <v>181.68877513260972</v>
      </c>
      <c r="D108" s="12" t="s">
        <v>10</v>
      </c>
      <c r="E108" s="12">
        <f t="shared" si="28"/>
        <v>3000979.2617403902</v>
      </c>
      <c r="F108" s="12">
        <f t="shared" si="31"/>
        <v>7.4487509109597347</v>
      </c>
      <c r="G108" s="12">
        <f t="shared" ca="1" si="25"/>
        <v>0.71000000000000052</v>
      </c>
      <c r="H108" s="12">
        <f t="shared" ca="1" si="32"/>
        <v>9.3058021982905501</v>
      </c>
      <c r="I108" s="12">
        <f t="shared" ca="1" si="33"/>
        <v>0.43982774880389697</v>
      </c>
      <c r="J108" s="12">
        <f t="shared" ca="1" si="26"/>
        <v>2749820.7352051176</v>
      </c>
      <c r="K108" s="12">
        <f t="shared" ca="1" si="27"/>
        <v>15134.786027359687</v>
      </c>
      <c r="N108">
        <f t="shared" ca="1" si="34"/>
        <v>3000996.620172956</v>
      </c>
      <c r="O108">
        <f t="shared" ca="1" si="35"/>
        <v>251175.88496783841</v>
      </c>
    </row>
    <row r="109" spans="1:67" x14ac:dyDescent="0.25">
      <c r="A109" s="11">
        <v>10.8</v>
      </c>
      <c r="B109" s="12">
        <f t="shared" si="29"/>
        <v>199.9128233009709</v>
      </c>
      <c r="C109" s="12">
        <f t="shared" si="30"/>
        <v>181.68877513260972</v>
      </c>
      <c r="D109" s="12" t="s">
        <v>10</v>
      </c>
      <c r="E109" s="12">
        <f t="shared" si="28"/>
        <v>3085907.6683557327</v>
      </c>
      <c r="F109" s="12">
        <f t="shared" si="31"/>
        <v>7.3797809951175148</v>
      </c>
      <c r="G109" s="12">
        <f t="shared" ca="1" si="25"/>
        <v>0.82700000000000062</v>
      </c>
      <c r="H109" s="12">
        <f t="shared" ca="1" si="32"/>
        <v>8.9328906510062254</v>
      </c>
      <c r="I109" s="12">
        <f t="shared" ca="1" si="33"/>
        <v>0.42772696178801706</v>
      </c>
      <c r="J109" s="12">
        <f t="shared" ca="1" si="26"/>
        <v>2749845.6486336277</v>
      </c>
      <c r="K109" s="12">
        <f t="shared" ca="1" si="27"/>
        <v>15134.923148810871</v>
      </c>
      <c r="N109">
        <f t="shared" ca="1" si="34"/>
        <v>3085925.5180359511</v>
      </c>
      <c r="O109">
        <f t="shared" ca="1" si="35"/>
        <v>336079.86940232338</v>
      </c>
    </row>
    <row r="110" spans="1:67" x14ac:dyDescent="0.25">
      <c r="A110" s="11">
        <v>10.9</v>
      </c>
      <c r="B110" s="12">
        <f t="shared" si="29"/>
        <v>201.76386796116506</v>
      </c>
      <c r="C110" s="12">
        <f t="shared" si="30"/>
        <v>181.68877513260972</v>
      </c>
      <c r="D110" s="12" t="s">
        <v>10</v>
      </c>
      <c r="E110" s="12">
        <f t="shared" si="28"/>
        <v>3172423.4760350431</v>
      </c>
      <c r="F110" s="12">
        <f t="shared" si="31"/>
        <v>7.3120765823182721</v>
      </c>
      <c r="G110" s="12">
        <f t="shared" ca="1" si="25"/>
        <v>0.92900000000000071</v>
      </c>
      <c r="H110" s="12">
        <f t="shared" ca="1" si="32"/>
        <v>8.6237662791810745</v>
      </c>
      <c r="I110" s="12">
        <f t="shared" ca="1" si="33"/>
        <v>0.41600799588486848</v>
      </c>
      <c r="J110" s="12">
        <f t="shared" ca="1" si="26"/>
        <v>2749486.5257571801</v>
      </c>
      <c r="K110" s="12">
        <f t="shared" ca="1" si="27"/>
        <v>15132.946566183873</v>
      </c>
      <c r="N110">
        <f t="shared" ca="1" si="34"/>
        <v>3172441.826144849</v>
      </c>
      <c r="O110">
        <f t="shared" ca="1" si="35"/>
        <v>422955.30038766889</v>
      </c>
    </row>
    <row r="111" spans="1:67" x14ac:dyDescent="0.25">
      <c r="A111" s="11">
        <v>11</v>
      </c>
      <c r="B111" s="12">
        <f t="shared" si="29"/>
        <v>203.61491262135922</v>
      </c>
      <c r="C111" s="12">
        <f t="shared" si="30"/>
        <v>181.68877513260972</v>
      </c>
      <c r="D111" s="12" t="s">
        <v>10</v>
      </c>
      <c r="E111" s="12">
        <f t="shared" si="28"/>
        <v>3260541.3829363217</v>
      </c>
      <c r="F111" s="12">
        <f t="shared" si="31"/>
        <v>7.245603158842651</v>
      </c>
      <c r="G111" s="12">
        <f t="shared" ca="1" si="25"/>
        <v>1.0229999999999981</v>
      </c>
      <c r="H111" s="12">
        <f t="shared" ca="1" si="32"/>
        <v>8.3633065460986202</v>
      </c>
      <c r="I111" s="12">
        <f t="shared" ca="1" si="33"/>
        <v>0.40482908384373573</v>
      </c>
      <c r="J111" s="12">
        <f t="shared" ca="1" si="26"/>
        <v>2749920.7935181214</v>
      </c>
      <c r="K111" s="12">
        <f t="shared" ca="1" si="27"/>
        <v>15135.336740043675</v>
      </c>
      <c r="N111">
        <f t="shared" ca="1" si="34"/>
        <v>3260560.242742667</v>
      </c>
      <c r="O111">
        <f t="shared" ca="1" si="35"/>
        <v>510639.44922454562</v>
      </c>
    </row>
    <row r="112" spans="1:67" x14ac:dyDescent="0.25">
      <c r="A112" s="11">
        <v>11.1</v>
      </c>
      <c r="B112" s="12">
        <f t="shared" si="29"/>
        <v>205.46595728155339</v>
      </c>
      <c r="C112" s="12">
        <f t="shared" si="30"/>
        <v>181.68877513260972</v>
      </c>
      <c r="D112" s="12" t="s">
        <v>10</v>
      </c>
      <c r="E112" s="12">
        <f t="shared" si="28"/>
        <v>3350276.0872175689</v>
      </c>
      <c r="F112" s="12">
        <f t="shared" si="31"/>
        <v>7.1803274547089337</v>
      </c>
      <c r="G112" s="12">
        <f t="shared" ca="1" si="25"/>
        <v>1.1169999999999878</v>
      </c>
      <c r="H112" s="12">
        <f t="shared" ca="1" si="32"/>
        <v>8.1343410152945239</v>
      </c>
      <c r="I112" s="12">
        <f t="shared" ca="1" si="33"/>
        <v>0.39393716325485351</v>
      </c>
      <c r="J112" s="12">
        <f t="shared" ca="1" si="26"/>
        <v>2749579.7039980404</v>
      </c>
      <c r="K112" s="12">
        <f t="shared" ca="1" si="27"/>
        <v>15133.459411519487</v>
      </c>
      <c r="N112">
        <f t="shared" ca="1" si="34"/>
        <v>3350295.4660724238</v>
      </c>
      <c r="O112">
        <f t="shared" ca="1" si="35"/>
        <v>600715.76207438344</v>
      </c>
    </row>
    <row r="113" spans="1:15" x14ac:dyDescent="0.25">
      <c r="A113" s="11">
        <v>11.2</v>
      </c>
      <c r="B113" s="12">
        <f t="shared" si="29"/>
        <v>207.31700194174755</v>
      </c>
      <c r="C113" s="12">
        <f t="shared" si="30"/>
        <v>181.68877513260972</v>
      </c>
      <c r="D113" s="12" t="s">
        <v>10</v>
      </c>
      <c r="E113" s="12">
        <f t="shared" si="28"/>
        <v>3441642.287036784</v>
      </c>
      <c r="F113" s="12">
        <f t="shared" si="31"/>
        <v>7.1162173881490336</v>
      </c>
      <c r="G113" s="12">
        <f t="shared" ca="1" si="25"/>
        <v>1.2119999999999773</v>
      </c>
      <c r="H113" s="12">
        <f t="shared" ca="1" si="32"/>
        <v>7.9335572526941318</v>
      </c>
      <c r="I113" s="12">
        <f t="shared" ca="1" si="33"/>
        <v>0.38351772632934567</v>
      </c>
      <c r="J113" s="12">
        <f t="shared" ca="1" si="26"/>
        <v>2749855.8849234935</v>
      </c>
      <c r="K113" s="12">
        <f t="shared" ca="1" si="27"/>
        <v>15134.979488504163</v>
      </c>
      <c r="N113">
        <f t="shared" ca="1" si="34"/>
        <v>3441662.1943771373</v>
      </c>
      <c r="O113">
        <f t="shared" ca="1" si="35"/>
        <v>691806.30945364386</v>
      </c>
    </row>
    <row r="114" spans="1:15" x14ac:dyDescent="0.25">
      <c r="A114" s="11">
        <v>11.3</v>
      </c>
      <c r="B114" s="12">
        <f t="shared" si="29"/>
        <v>209.16804660194177</v>
      </c>
      <c r="C114" s="12">
        <f t="shared" si="30"/>
        <v>181.68877513260972</v>
      </c>
      <c r="D114" s="12" t="s">
        <v>10</v>
      </c>
      <c r="E114" s="12">
        <f t="shared" si="28"/>
        <v>3534654.680551969</v>
      </c>
      <c r="F114" s="12">
        <f t="shared" si="31"/>
        <v>7.0532420130326692</v>
      </c>
      <c r="G114" s="12">
        <f t="shared" ca="1" si="25"/>
        <v>1.3129999999999662</v>
      </c>
      <c r="H114" s="12">
        <f t="shared" ca="1" si="32"/>
        <v>7.7535081472290281</v>
      </c>
      <c r="I114" s="12">
        <f t="shared" ca="1" si="33"/>
        <v>0.37342840032908159</v>
      </c>
      <c r="J114" s="12">
        <f t="shared" ca="1" si="26"/>
        <v>2749875.9230712974</v>
      </c>
      <c r="K114" s="12">
        <f t="shared" ca="1" si="27"/>
        <v>15135.089776813331</v>
      </c>
      <c r="N114">
        <f t="shared" ca="1" si="34"/>
        <v>3534675.1258998252</v>
      </c>
      <c r="O114">
        <f t="shared" ca="1" si="35"/>
        <v>784799.20282852789</v>
      </c>
    </row>
    <row r="115" spans="1:15" x14ac:dyDescent="0.25">
      <c r="A115" s="11">
        <v>11.4</v>
      </c>
      <c r="B115" s="12">
        <f t="shared" si="29"/>
        <v>211.01909126213593</v>
      </c>
      <c r="C115" s="12">
        <f t="shared" si="30"/>
        <v>181.68877513260972</v>
      </c>
      <c r="D115" s="12" t="s">
        <v>10</v>
      </c>
      <c r="E115" s="12">
        <f t="shared" si="28"/>
        <v>3629327.9659211198</v>
      </c>
      <c r="F115" s="12">
        <f t="shared" si="31"/>
        <v>6.9913714690586986</v>
      </c>
      <c r="G115" s="12">
        <f t="shared" ca="1" si="25"/>
        <v>1.4229999999999541</v>
      </c>
      <c r="H115" s="12">
        <f t="shared" ca="1" si="32"/>
        <v>7.591598045002562</v>
      </c>
      <c r="I115" s="12">
        <f t="shared" ca="1" si="33"/>
        <v>0.36369569013125952</v>
      </c>
      <c r="J115" s="12">
        <f t="shared" ca="1" si="26"/>
        <v>2749939.4568299209</v>
      </c>
      <c r="K115" s="12">
        <f t="shared" ca="1" si="27"/>
        <v>15135.439461369117</v>
      </c>
      <c r="N115">
        <f t="shared" ca="1" si="34"/>
        <v>3629348.9588835035</v>
      </c>
      <c r="O115">
        <f t="shared" ca="1" si="35"/>
        <v>879409.50205358258</v>
      </c>
    </row>
    <row r="116" spans="1:15" x14ac:dyDescent="0.25">
      <c r="A116" s="11">
        <v>11.5</v>
      </c>
      <c r="B116" s="12">
        <f t="shared" si="29"/>
        <v>212.87013592233009</v>
      </c>
      <c r="C116" s="12">
        <f t="shared" si="30"/>
        <v>181.68877513260972</v>
      </c>
      <c r="D116" s="12" t="s">
        <v>10</v>
      </c>
      <c r="E116" s="12">
        <f t="shared" si="28"/>
        <v>3725676.8413022375</v>
      </c>
      <c r="F116" s="12">
        <f t="shared" si="31"/>
        <v>6.9305769345451447</v>
      </c>
      <c r="G116" s="12">
        <f t="shared" ca="1" si="25"/>
        <v>1.5469999999999404</v>
      </c>
      <c r="H116" s="12">
        <f t="shared" ca="1" si="32"/>
        <v>7.4452628571595296</v>
      </c>
      <c r="I116" s="12">
        <f t="shared" ca="1" si="33"/>
        <v>0.35428297280182941</v>
      </c>
      <c r="J116" s="12">
        <f t="shared" ca="1" si="26"/>
        <v>2749883.0563239306</v>
      </c>
      <c r="K116" s="12">
        <f t="shared" ca="1" si="27"/>
        <v>15135.129037646191</v>
      </c>
      <c r="N116">
        <f t="shared" ca="1" si="34"/>
        <v>3725698.3915711907</v>
      </c>
      <c r="O116">
        <f ca="1">N116-J116</f>
        <v>975815.33524726005</v>
      </c>
    </row>
    <row r="117" spans="1:15" x14ac:dyDescent="0.25">
      <c r="A117" s="11">
        <v>11.6</v>
      </c>
      <c r="B117" s="12">
        <f t="shared" si="29"/>
        <v>214.72118058252425</v>
      </c>
      <c r="C117" s="12">
        <f t="shared" si="30"/>
        <v>181.68877513260972</v>
      </c>
      <c r="D117" s="12" t="s">
        <v>10</v>
      </c>
      <c r="E117" s="12">
        <f t="shared" si="28"/>
        <v>3823716.0048533226</v>
      </c>
      <c r="F117" s="12">
        <f t="shared" si="31"/>
        <v>6.8708305816611359</v>
      </c>
      <c r="G117" s="12">
        <f t="shared" ca="1" si="25"/>
        <v>1.6909999999999246</v>
      </c>
      <c r="H117" s="12">
        <f t="shared" ca="1" si="32"/>
        <v>7.3134350373889276</v>
      </c>
      <c r="I117" s="12">
        <f t="shared" ca="1" si="33"/>
        <v>0.3451928297125571</v>
      </c>
      <c r="J117" s="12">
        <f t="shared" ca="1" si="26"/>
        <v>2749831.9744427335</v>
      </c>
      <c r="K117" s="12">
        <f t="shared" ca="1" si="27"/>
        <v>15134.847887194492</v>
      </c>
    </row>
    <row r="118" spans="1:15" x14ac:dyDescent="0.25">
      <c r="A118" s="11">
        <v>11.7</v>
      </c>
      <c r="B118" s="12">
        <f t="shared" si="29"/>
        <v>216.57222524271845</v>
      </c>
      <c r="C118" s="12">
        <f t="shared" si="30"/>
        <v>181.68877513260972</v>
      </c>
      <c r="D118" s="12" t="s">
        <v>10</v>
      </c>
      <c r="E118" s="12">
        <f t="shared" si="28"/>
        <v>3923460.154732374</v>
      </c>
      <c r="F118" s="12">
        <f t="shared" si="31"/>
        <v>6.8121055339546306</v>
      </c>
      <c r="G118" s="12">
        <f t="shared" ca="1" si="25"/>
        <v>1.8639999999999055</v>
      </c>
      <c r="H118" s="12">
        <f t="shared" ca="1" si="32"/>
        <v>7.1957196432645034</v>
      </c>
      <c r="I118" s="12">
        <f t="shared" ca="1" si="33"/>
        <v>0.33641756392465444</v>
      </c>
      <c r="J118" s="12">
        <f t="shared" ca="1" si="26"/>
        <v>2749835.2237719032</v>
      </c>
      <c r="K118" s="12">
        <f t="shared" ca="1" si="27"/>
        <v>15134.865771233654</v>
      </c>
    </row>
    <row r="119" spans="1:15" x14ac:dyDescent="0.25">
      <c r="A119" s="11">
        <v>11.8</v>
      </c>
      <c r="B119" s="12">
        <f t="shared" si="29"/>
        <v>218.42326990291264</v>
      </c>
      <c r="C119" s="12">
        <f t="shared" si="30"/>
        <v>181.68877513260972</v>
      </c>
      <c r="D119" s="12" t="s">
        <v>10</v>
      </c>
      <c r="E119" s="12">
        <f t="shared" si="28"/>
        <v>4024923.9890973945</v>
      </c>
      <c r="F119" s="12">
        <f t="shared" si="31"/>
        <v>6.7543758260397588</v>
      </c>
      <c r="G119" s="12">
        <f t="shared" ca="1" si="25"/>
        <v>2.0799999999998819</v>
      </c>
      <c r="H119" s="12">
        <f t="shared" ca="1" si="32"/>
        <v>7.0925964656981773</v>
      </c>
      <c r="I119" s="12">
        <f t="shared" ca="1" si="33"/>
        <v>0.32793904855983669</v>
      </c>
      <c r="J119" s="12">
        <f t="shared" ca="1" si="26"/>
        <v>2749853.6323130457</v>
      </c>
      <c r="K119" s="12">
        <f t="shared" ca="1" si="27"/>
        <v>15134.96709032246</v>
      </c>
    </row>
    <row r="120" spans="1:15" x14ac:dyDescent="0.25">
      <c r="A120" s="11">
        <v>11.9</v>
      </c>
      <c r="B120" s="12">
        <f t="shared" si="29"/>
        <v>220.2743145631068</v>
      </c>
      <c r="C120" s="12">
        <f t="shared" si="30"/>
        <v>181.68877513260972</v>
      </c>
      <c r="D120" s="12" t="s">
        <v>10</v>
      </c>
      <c r="E120" s="12">
        <f t="shared" si="28"/>
        <v>4128122.2061063787</v>
      </c>
      <c r="F120" s="12">
        <f t="shared" si="31"/>
        <v>6.697616365316736</v>
      </c>
      <c r="G120" s="12">
        <f t="shared" ca="1" si="25"/>
        <v>2.3589999999998512</v>
      </c>
      <c r="H120" s="12">
        <f t="shared" ca="1" si="32"/>
        <v>7.0058591474099154</v>
      </c>
      <c r="I120" s="12">
        <f t="shared" ca="1" si="33"/>
        <v>0.31975063362141637</v>
      </c>
      <c r="J120" s="12">
        <f t="shared" ca="1" si="26"/>
        <v>2749936.8563940707</v>
      </c>
      <c r="K120" s="12">
        <f t="shared" ca="1" si="27"/>
        <v>15135.425148785147</v>
      </c>
    </row>
    <row r="121" spans="1:15" x14ac:dyDescent="0.25">
      <c r="A121" s="11">
        <v>12</v>
      </c>
      <c r="B121" s="12">
        <f t="shared" si="29"/>
        <v>222.12535922330096</v>
      </c>
      <c r="C121" s="12">
        <f t="shared" si="30"/>
        <v>181.68877513260972</v>
      </c>
      <c r="D121" s="12" t="s">
        <v>10</v>
      </c>
      <c r="E121" s="12">
        <f t="shared" si="28"/>
        <v>4233069.5039173281</v>
      </c>
      <c r="F121" s="12">
        <f t="shared" si="31"/>
        <v>6.6418028956057631</v>
      </c>
      <c r="G121" s="12">
        <f t="shared" ca="1" si="25"/>
        <v>2.7279999999998106</v>
      </c>
      <c r="H121" s="12">
        <f t="shared" ca="1" si="32"/>
        <v>6.9382470294743026</v>
      </c>
      <c r="I121" s="12">
        <f t="shared" ca="1" si="33"/>
        <v>0.3118223703570337</v>
      </c>
      <c r="J121" s="12">
        <f t="shared" ca="1" si="26"/>
        <v>2749928.6804116126</v>
      </c>
      <c r="K121" s="12">
        <f t="shared" ca="1" si="27"/>
        <v>15135.380148853523</v>
      </c>
    </row>
    <row r="122" spans="1:15" x14ac:dyDescent="0.25">
      <c r="A122" s="11">
        <v>12.1</v>
      </c>
      <c r="B122" s="12">
        <f t="shared" si="29"/>
        <v>223.9764038834951</v>
      </c>
      <c r="C122" s="12">
        <f t="shared" si="30"/>
        <v>181.68877513260972</v>
      </c>
      <c r="D122" s="12" t="s">
        <v>10</v>
      </c>
      <c r="E122" s="12">
        <f t="shared" si="28"/>
        <v>4339780.5806882437</v>
      </c>
      <c r="F122" s="12">
        <f t="shared" si="31"/>
        <v>6.586911962584229</v>
      </c>
      <c r="G122" s="12">
        <f t="shared" ca="1" si="25"/>
        <v>3.2039999999997582</v>
      </c>
      <c r="H122" s="12">
        <f t="shared" ca="1" si="32"/>
        <v>6.8919383450216447</v>
      </c>
      <c r="I122" s="12">
        <f t="shared" ca="1" si="33"/>
        <v>0.30416162139190767</v>
      </c>
      <c r="J122" s="12">
        <f t="shared" ca="1" si="26"/>
        <v>2749988.9539734391</v>
      </c>
      <c r="K122" s="12">
        <f t="shared" ca="1" si="27"/>
        <v>15135.711889555623</v>
      </c>
    </row>
    <row r="123" spans="1:15" x14ac:dyDescent="0.25">
      <c r="A123" s="11">
        <v>12.2</v>
      </c>
      <c r="B123" s="12">
        <f t="shared" si="29"/>
        <v>225.82744854368929</v>
      </c>
      <c r="C123" s="12">
        <f t="shared" si="30"/>
        <v>181.68877513260972</v>
      </c>
      <c r="D123" s="12" t="s">
        <v>10</v>
      </c>
      <c r="E123" s="12">
        <f t="shared" si="28"/>
        <v>4448270.1345771244</v>
      </c>
      <c r="F123" s="12">
        <f t="shared" si="31"/>
        <v>6.5329208809237027</v>
      </c>
      <c r="G123" s="12">
        <f t="shared" ca="1" si="25"/>
        <v>3.7779999999996949</v>
      </c>
      <c r="H123" s="12">
        <f t="shared" ca="1" si="32"/>
        <v>6.8650625501746028</v>
      </c>
      <c r="I123" s="12">
        <f t="shared" ca="1" si="33"/>
        <v>0.29674175210565468</v>
      </c>
      <c r="J123" s="12">
        <f t="shared" ca="1" si="26"/>
        <v>2749973.9032784845</v>
      </c>
      <c r="K123" s="12">
        <f t="shared" ca="1" si="27"/>
        <v>15135.629051774678</v>
      </c>
    </row>
    <row r="124" spans="1:15" x14ac:dyDescent="0.25">
      <c r="A124" s="11">
        <v>12.3</v>
      </c>
      <c r="B124" s="12">
        <f t="shared" si="29"/>
        <v>227.67849320388351</v>
      </c>
      <c r="C124" s="12">
        <f t="shared" si="30"/>
        <v>181.68877513260972</v>
      </c>
      <c r="D124" s="12" t="s">
        <v>10</v>
      </c>
      <c r="E124" s="12">
        <f t="shared" si="28"/>
        <v>4558552.8637419725</v>
      </c>
      <c r="F124" s="12">
        <f t="shared" si="31"/>
        <v>6.479807703030013</v>
      </c>
      <c r="G124" s="12">
        <f t="shared" ca="1" si="25"/>
        <v>4.4099999999998074</v>
      </c>
      <c r="H124" s="12">
        <f t="shared" ca="1" si="32"/>
        <v>6.851491506508566</v>
      </c>
      <c r="I124" s="12">
        <f t="shared" ca="1" si="33"/>
        <v>0.2895601283285073</v>
      </c>
      <c r="J124" s="12">
        <f t="shared" ca="1" si="26"/>
        <v>2749948.2337862705</v>
      </c>
      <c r="K124" s="12">
        <f t="shared" ca="1" si="27"/>
        <v>15135.487769011364</v>
      </c>
    </row>
    <row r="125" spans="1:15" x14ac:dyDescent="0.25">
      <c r="A125" s="11">
        <v>12.4</v>
      </c>
      <c r="B125" s="12">
        <f t="shared" si="29"/>
        <v>229.52953786407767</v>
      </c>
      <c r="C125" s="12">
        <f t="shared" si="30"/>
        <v>181.68877513260972</v>
      </c>
      <c r="D125" s="12" t="s">
        <v>10</v>
      </c>
      <c r="E125" s="12">
        <f t="shared" si="28"/>
        <v>4670643.4663407831</v>
      </c>
      <c r="F125" s="12">
        <f t="shared" si="31"/>
        <v>6.4275511892959001</v>
      </c>
      <c r="G125" s="12">
        <f t="shared" ca="1" si="25"/>
        <v>5.0600000000000245</v>
      </c>
      <c r="H125" s="12">
        <f t="shared" ca="1" si="32"/>
        <v>6.8448887693717566</v>
      </c>
      <c r="I125" s="12">
        <f t="shared" ca="1" si="33"/>
        <v>0.28261343378908899</v>
      </c>
      <c r="J125" s="12">
        <f t="shared" ca="1" si="26"/>
        <v>2749972.0583898788</v>
      </c>
      <c r="K125" s="12">
        <f t="shared" ca="1" si="27"/>
        <v>15135.618897660292</v>
      </c>
    </row>
    <row r="126" spans="1:15" x14ac:dyDescent="0.25">
      <c r="A126" s="11">
        <v>12.5</v>
      </c>
      <c r="B126" s="12">
        <f t="shared" si="29"/>
        <v>231.38058252427183</v>
      </c>
      <c r="C126" s="12">
        <f t="shared" si="30"/>
        <v>181.68877513260972</v>
      </c>
      <c r="D126" s="12" t="s">
        <v>10</v>
      </c>
      <c r="E126" s="12">
        <f t="shared" si="28"/>
        <v>4784556.6405315576</v>
      </c>
      <c r="F126" s="12">
        <f t="shared" si="31"/>
        <v>6.3761307797815334</v>
      </c>
      <c r="G126" s="12">
        <f t="shared" ca="1" si="25"/>
        <v>5.7060000000002402</v>
      </c>
      <c r="H126" s="12">
        <f t="shared" ca="1" si="32"/>
        <v>6.8413701136114344</v>
      </c>
      <c r="I126" s="12">
        <f t="shared" ca="1" si="33"/>
        <v>0.27588515854269846</v>
      </c>
      <c r="J126" s="12">
        <f t="shared" ca="1" si="26"/>
        <v>2749975.34860327</v>
      </c>
      <c r="K126" s="12">
        <f t="shared" ca="1" si="27"/>
        <v>15135.637006722829</v>
      </c>
    </row>
    <row r="127" spans="1:15" x14ac:dyDescent="0.25">
      <c r="A127" s="11">
        <v>12.6</v>
      </c>
      <c r="B127" s="12">
        <f t="shared" si="29"/>
        <v>233.23162718446596</v>
      </c>
      <c r="C127" s="12">
        <f t="shared" si="30"/>
        <v>181.68877513260972</v>
      </c>
      <c r="D127" s="12" t="s">
        <v>10</v>
      </c>
      <c r="E127" s="12">
        <f t="shared" si="28"/>
        <v>4900307.0844722968</v>
      </c>
      <c r="F127" s="12">
        <f t="shared" si="31"/>
        <v>6.3255265672435845</v>
      </c>
      <c r="G127" s="12">
        <f t="shared" ca="1" si="25"/>
        <v>6.3370000000004509</v>
      </c>
      <c r="H127" s="12">
        <f t="shared" ca="1" si="32"/>
        <v>6.8388880110912718</v>
      </c>
      <c r="I127" s="12">
        <f t="shared" ca="1" si="33"/>
        <v>0.26936943308520234</v>
      </c>
      <c r="J127" s="12">
        <f t="shared" ca="1" si="26"/>
        <v>2749985.2943493822</v>
      </c>
      <c r="K127" s="12">
        <f t="shared" ca="1" si="27"/>
        <v>15135.691747287317</v>
      </c>
    </row>
    <row r="128" spans="1:15" x14ac:dyDescent="0.25">
      <c r="A128" s="11">
        <v>12.7</v>
      </c>
      <c r="B128" s="12">
        <f t="shared" si="29"/>
        <v>235.08267184466018</v>
      </c>
      <c r="C128" s="12">
        <f t="shared" si="30"/>
        <v>181.68877513260972</v>
      </c>
      <c r="D128" s="12" t="s">
        <v>10</v>
      </c>
      <c r="E128" s="12">
        <f t="shared" si="28"/>
        <v>5017909.4963210002</v>
      </c>
      <c r="F128" s="12">
        <f t="shared" si="31"/>
        <v>6.2757192714385175</v>
      </c>
      <c r="G128" s="12">
        <f t="shared" ca="1" si="25"/>
        <v>6.9500000000006557</v>
      </c>
      <c r="H128" s="12">
        <f t="shared" ca="1" si="32"/>
        <v>6.8365742846239712</v>
      </c>
      <c r="I128" s="12">
        <f t="shared" ca="1" si="33"/>
        <v>0.26305184892397326</v>
      </c>
      <c r="J128" s="12">
        <f t="shared" ref="J128:J159" ca="1" si="36">0.5*I128*$M$7*PI()*$M$6*$M$6*A128*A128*A128</f>
        <v>2749938.2723758384</v>
      </c>
      <c r="K128" s="12">
        <f t="shared" ref="K128:K159" ca="1" si="37">J128/C128</f>
        <v>15135.432942231751</v>
      </c>
    </row>
    <row r="129" spans="1:11" x14ac:dyDescent="0.25">
      <c r="A129" s="11">
        <v>12.8</v>
      </c>
      <c r="B129" s="12">
        <f t="shared" si="29"/>
        <v>236.93371650485437</v>
      </c>
      <c r="C129" s="12">
        <f t="shared" si="30"/>
        <v>181.68877513260972</v>
      </c>
      <c r="D129" s="12" t="s">
        <v>10</v>
      </c>
      <c r="E129" s="12">
        <f t="shared" si="28"/>
        <v>5137378.5742356684</v>
      </c>
      <c r="F129" s="12">
        <f t="shared" si="31"/>
        <v>6.2266902146304028</v>
      </c>
      <c r="G129" s="12">
        <f t="shared" ca="1" si="25"/>
        <v>7.5420000000008534</v>
      </c>
      <c r="H129" s="12">
        <f t="shared" ca="1" si="32"/>
        <v>6.8338493660256052</v>
      </c>
      <c r="I129" s="12">
        <f t="shared" ca="1" si="33"/>
        <v>0.25693774355330218</v>
      </c>
      <c r="J129" s="12">
        <f t="shared" ca="1" si="36"/>
        <v>2749971.7888399861</v>
      </c>
      <c r="K129" s="12">
        <f t="shared" ca="1" si="37"/>
        <v>15135.617414079963</v>
      </c>
    </row>
    <row r="130" spans="1:11" x14ac:dyDescent="0.25">
      <c r="A130" s="11">
        <v>12.9</v>
      </c>
      <c r="B130" s="12">
        <f t="shared" ref="B130:B161" si="38">($M$2*A130*$M$3)/$M$6</f>
        <v>238.78476116504854</v>
      </c>
      <c r="C130" s="12">
        <f t="shared" ref="C130:C161" si="39">IF(B130&gt;$M$4,$M$4,IF(B130&lt;$M$5,$M$5,B130))</f>
        <v>181.68877513260972</v>
      </c>
      <c r="D130" s="12" t="s">
        <v>10</v>
      </c>
      <c r="E130" s="12">
        <f t="shared" si="28"/>
        <v>5258729.0163742974</v>
      </c>
      <c r="F130" s="12">
        <f t="shared" ref="F130:F161" si="40">(C130*$M$6)/(A130*$M$3)</f>
        <v>6.1784212982379199</v>
      </c>
      <c r="G130" s="12">
        <f t="shared" ca="1" si="25"/>
        <v>8.1150000000009417</v>
      </c>
      <c r="H130" s="12">
        <f t="shared" ref="H130:H161" ca="1" si="41">1/(1/(F130+0.08*G130)-0.035/(1+G130^3))</f>
        <v>6.8306700585724229</v>
      </c>
      <c r="I130" s="12">
        <f t="shared" ref="I130:I161" ca="1" si="42">0.5176*(116/H130-0.4*G130-5)*EXP(-21/H130)+0.0068*F130</f>
        <v>0.25100869006140053</v>
      </c>
      <c r="J130" s="12">
        <f t="shared" ca="1" si="36"/>
        <v>2749972.2537249783</v>
      </c>
      <c r="K130" s="12">
        <f t="shared" ca="1" si="37"/>
        <v>15135.619972768533</v>
      </c>
    </row>
    <row r="131" spans="1:11" x14ac:dyDescent="0.25">
      <c r="A131" s="11">
        <v>13</v>
      </c>
      <c r="B131" s="12">
        <f t="shared" si="38"/>
        <v>240.6358058252427</v>
      </c>
      <c r="C131" s="12">
        <f t="shared" si="39"/>
        <v>181.68877513260972</v>
      </c>
      <c r="D131" s="12" t="s">
        <v>10</v>
      </c>
      <c r="E131" s="12">
        <f t="shared" si="28"/>
        <v>5381975.5208948907</v>
      </c>
      <c r="F131" s="12">
        <f t="shared" si="40"/>
        <v>6.1308949805591668</v>
      </c>
      <c r="G131" s="12">
        <f t="shared" ca="1" si="25"/>
        <v>8.6700000000006341</v>
      </c>
      <c r="H131" s="12">
        <f t="shared" ca="1" si="41"/>
        <v>6.8269932821762271</v>
      </c>
      <c r="I131" s="12">
        <f t="shared" ca="1" si="42"/>
        <v>0.24525610603142428</v>
      </c>
      <c r="J131" s="12">
        <f t="shared" ca="1" si="36"/>
        <v>2749921.5812731818</v>
      </c>
      <c r="K131" s="12">
        <f t="shared" ca="1" si="37"/>
        <v>15135.341075782411</v>
      </c>
    </row>
    <row r="132" spans="1:11" x14ac:dyDescent="0.25">
      <c r="A132" s="11">
        <v>13.1</v>
      </c>
      <c r="B132" s="12">
        <f t="shared" si="38"/>
        <v>242.48685048543686</v>
      </c>
      <c r="C132" s="12">
        <f t="shared" si="39"/>
        <v>181.68877513260972</v>
      </c>
      <c r="D132" s="12" t="s">
        <v>10</v>
      </c>
      <c r="E132" s="12">
        <f t="shared" si="28"/>
        <v>5507132.7859554449</v>
      </c>
      <c r="F132" s="12">
        <f t="shared" si="40"/>
        <v>6.0840942555167299</v>
      </c>
      <c r="G132" s="12">
        <f t="shared" ca="1" si="25"/>
        <v>9.206000000000337</v>
      </c>
      <c r="H132" s="12">
        <f t="shared" ca="1" si="41"/>
        <v>6.822659099047006</v>
      </c>
      <c r="I132" s="12">
        <f t="shared" ca="1" si="42"/>
        <v>0.23968718083441237</v>
      </c>
      <c r="J132" s="12">
        <f t="shared" ca="1" si="36"/>
        <v>2749977.3582217167</v>
      </c>
      <c r="K132" s="12">
        <f t="shared" ca="1" si="37"/>
        <v>15135.648067496644</v>
      </c>
    </row>
    <row r="133" spans="1:11" x14ac:dyDescent="0.25">
      <c r="A133" s="11">
        <v>13.2</v>
      </c>
      <c r="B133" s="12">
        <f t="shared" si="38"/>
        <v>244.33789514563105</v>
      </c>
      <c r="C133" s="12">
        <f t="shared" si="39"/>
        <v>181.68877513260972</v>
      </c>
      <c r="D133" s="12" t="s">
        <v>10</v>
      </c>
      <c r="E133" s="12">
        <f t="shared" si="28"/>
        <v>5634215.5097139636</v>
      </c>
      <c r="F133" s="12">
        <f t="shared" si="40"/>
        <v>6.038002632368876</v>
      </c>
      <c r="G133" s="12">
        <f t="shared" ca="1" si="25"/>
        <v>9.7260000000000488</v>
      </c>
      <c r="H133" s="12">
        <f t="shared" ca="1" si="41"/>
        <v>6.8178485712144905</v>
      </c>
      <c r="I133" s="12">
        <f t="shared" ca="1" si="42"/>
        <v>0.2342815998669322</v>
      </c>
      <c r="J133" s="12">
        <f t="shared" ca="1" si="36"/>
        <v>2749985.4658559794</v>
      </c>
      <c r="K133" s="12">
        <f t="shared" ca="1" si="37"/>
        <v>15135.692691245453</v>
      </c>
    </row>
    <row r="134" spans="1:11" x14ac:dyDescent="0.25">
      <c r="A134" s="11">
        <v>13.3</v>
      </c>
      <c r="B134" s="12">
        <f t="shared" si="38"/>
        <v>246.18893980582524</v>
      </c>
      <c r="C134" s="12">
        <f t="shared" si="39"/>
        <v>181.68877513260972</v>
      </c>
      <c r="D134" s="12" t="s">
        <v>10</v>
      </c>
      <c r="E134" s="12">
        <f t="shared" si="28"/>
        <v>5763238.3903284455</v>
      </c>
      <c r="F134" s="12">
        <f t="shared" si="40"/>
        <v>5.9926041163360271</v>
      </c>
      <c r="G134" s="12">
        <f t="shared" ca="1" si="25"/>
        <v>10.230999999999769</v>
      </c>
      <c r="H134" s="12">
        <f t="shared" ca="1" si="41"/>
        <v>6.8125992031769043</v>
      </c>
      <c r="I134" s="12">
        <f t="shared" ca="1" si="42"/>
        <v>0.2290327592601446</v>
      </c>
      <c r="J134" s="12">
        <f t="shared" ca="1" si="36"/>
        <v>2749938.3141894131</v>
      </c>
      <c r="K134" s="12">
        <f t="shared" ca="1" si="37"/>
        <v>15135.433172370211</v>
      </c>
    </row>
    <row r="135" spans="1:11" x14ac:dyDescent="0.25">
      <c r="A135" s="11">
        <v>13.4</v>
      </c>
      <c r="B135" s="12">
        <f t="shared" si="38"/>
        <v>248.0399844660194</v>
      </c>
      <c r="C135" s="12">
        <f t="shared" si="39"/>
        <v>181.68877513260972</v>
      </c>
      <c r="D135" s="12"/>
      <c r="E135" s="12">
        <f t="shared" si="28"/>
        <v>5894216.1259568874</v>
      </c>
      <c r="F135" s="12">
        <f t="shared" si="40"/>
        <v>5.9478831900947133</v>
      </c>
      <c r="G135" s="12">
        <f t="shared" ca="1" si="25"/>
        <v>10.720999999999497</v>
      </c>
      <c r="H135" s="12">
        <f t="shared" ca="1" si="41"/>
        <v>6.8068778756593629</v>
      </c>
      <c r="I135" s="12">
        <f t="shared" ca="1" si="42"/>
        <v>0.22394141900429318</v>
      </c>
      <c r="J135" s="12">
        <f t="shared" ca="1" si="36"/>
        <v>2749914.8399266102</v>
      </c>
      <c r="K135" s="12">
        <f t="shared" ca="1" si="37"/>
        <v>15135.303971968118</v>
      </c>
    </row>
    <row r="136" spans="1:11" x14ac:dyDescent="0.25">
      <c r="A136" s="11">
        <v>13.5</v>
      </c>
      <c r="B136" s="12">
        <f t="shared" si="38"/>
        <v>249.89102912621357</v>
      </c>
      <c r="C136" s="12">
        <f t="shared" si="39"/>
        <v>181.68877513260972</v>
      </c>
      <c r="D136" s="12"/>
      <c r="E136" s="12">
        <f t="shared" si="28"/>
        <v>6027163.4147572899</v>
      </c>
      <c r="F136" s="12">
        <f t="shared" si="40"/>
        <v>5.9038247960940122</v>
      </c>
      <c r="G136" s="12">
        <f t="shared" ca="1" si="25"/>
        <v>11.196999999999234</v>
      </c>
      <c r="H136" s="12">
        <f t="shared" ca="1" si="41"/>
        <v>6.8007369012412413</v>
      </c>
      <c r="I136" s="12">
        <f t="shared" ca="1" si="42"/>
        <v>0.21900084324760002</v>
      </c>
      <c r="J136" s="12">
        <f t="shared" ca="1" si="36"/>
        <v>2749903.8962977724</v>
      </c>
      <c r="K136" s="12">
        <f t="shared" ca="1" si="37"/>
        <v>15135.243739139592</v>
      </c>
    </row>
    <row r="137" spans="1:11" x14ac:dyDescent="0.25">
      <c r="A137" s="11">
        <v>13.6</v>
      </c>
      <c r="B137" s="12">
        <f t="shared" si="38"/>
        <v>251.74207378640773</v>
      </c>
      <c r="C137" s="12">
        <f t="shared" si="39"/>
        <v>181.68877513260972</v>
      </c>
      <c r="D137" s="12"/>
      <c r="E137" s="12">
        <f t="shared" si="28"/>
        <v>6162094.9548876537</v>
      </c>
      <c r="F137" s="12">
        <f t="shared" si="40"/>
        <v>5.8604143196521443</v>
      </c>
      <c r="G137" s="12">
        <f t="shared" ca="1" si="25"/>
        <v>11.658999999998978</v>
      </c>
      <c r="H137" s="12">
        <f t="shared" ca="1" si="41"/>
        <v>6.7941529478955545</v>
      </c>
      <c r="I137" s="12">
        <f t="shared" ca="1" si="42"/>
        <v>0.21421170963227257</v>
      </c>
      <c r="J137" s="12">
        <f t="shared" ca="1" si="36"/>
        <v>2749985.1983393454</v>
      </c>
      <c r="K137" s="12">
        <f t="shared" ca="1" si="37"/>
        <v>15135.691218856011</v>
      </c>
    </row>
    <row r="138" spans="1:11" x14ac:dyDescent="0.25">
      <c r="A138" s="11">
        <v>13.7</v>
      </c>
      <c r="B138" s="12">
        <f t="shared" si="38"/>
        <v>253.59311844660192</v>
      </c>
      <c r="C138" s="12">
        <f t="shared" si="39"/>
        <v>181.68877513260972</v>
      </c>
      <c r="D138" s="12"/>
      <c r="E138" s="12">
        <f t="shared" si="28"/>
        <v>6299025.4445059802</v>
      </c>
      <c r="F138" s="12">
        <f t="shared" si="40"/>
        <v>5.8176375727933705</v>
      </c>
      <c r="G138" s="12">
        <f t="shared" ca="1" si="25"/>
        <v>12.109999999998728</v>
      </c>
      <c r="H138" s="12">
        <f t="shared" ca="1" si="41"/>
        <v>6.7873448351991232</v>
      </c>
      <c r="I138" s="12">
        <f t="shared" ca="1" si="42"/>
        <v>0.20955100607061991</v>
      </c>
      <c r="J138" s="12">
        <f t="shared" ca="1" si="36"/>
        <v>2749931.498251379</v>
      </c>
      <c r="K138" s="12">
        <f t="shared" ca="1" si="37"/>
        <v>15135.395658010675</v>
      </c>
    </row>
    <row r="139" spans="1:11" x14ac:dyDescent="0.25">
      <c r="A139" s="11">
        <v>13.8</v>
      </c>
      <c r="B139" s="12">
        <f t="shared" si="38"/>
        <v>255.44416310679614</v>
      </c>
      <c r="C139" s="12">
        <f t="shared" si="39"/>
        <v>181.68877513260972</v>
      </c>
      <c r="D139" s="12"/>
      <c r="E139" s="12">
        <f t="shared" si="28"/>
        <v>6437969.5817702673</v>
      </c>
      <c r="F139" s="12">
        <f t="shared" si="40"/>
        <v>5.7754807787876201</v>
      </c>
      <c r="G139" s="12">
        <f t="shared" ca="1" si="25"/>
        <v>12.548999999998484</v>
      </c>
      <c r="H139" s="12">
        <f t="shared" ca="1" si="41"/>
        <v>6.7802144626780629</v>
      </c>
      <c r="I139" s="12">
        <f t="shared" ca="1" si="42"/>
        <v>0.20502653702292159</v>
      </c>
      <c r="J139" s="12">
        <f t="shared" ca="1" si="36"/>
        <v>2749905.4350193022</v>
      </c>
      <c r="K139" s="12">
        <f t="shared" ca="1" si="37"/>
        <v>15135.252208135702</v>
      </c>
    </row>
    <row r="140" spans="1:11" x14ac:dyDescent="0.25">
      <c r="A140" s="11">
        <v>13.9</v>
      </c>
      <c r="B140" s="12">
        <f t="shared" si="38"/>
        <v>257.2952077669903</v>
      </c>
      <c r="C140" s="12">
        <f t="shared" si="39"/>
        <v>181.68877513260972</v>
      </c>
      <c r="D140" s="12"/>
      <c r="E140" s="12">
        <f t="shared" si="28"/>
        <v>6578942.0648385147</v>
      </c>
      <c r="F140" s="12">
        <f t="shared" si="40"/>
        <v>5.7339305573574935</v>
      </c>
      <c r="G140" s="12">
        <f t="shared" ca="1" si="25"/>
        <v>12.975999999998248</v>
      </c>
      <c r="H140" s="12">
        <f t="shared" ca="1" si="41"/>
        <v>6.7727449514112816</v>
      </c>
      <c r="I140" s="12">
        <f t="shared" ca="1" si="42"/>
        <v>0.20063846234354246</v>
      </c>
      <c r="J140" s="12">
        <f t="shared" ca="1" si="36"/>
        <v>2749976.7077842704</v>
      </c>
      <c r="K140" s="12">
        <f t="shared" ca="1" si="37"/>
        <v>15135.644487542704</v>
      </c>
    </row>
    <row r="141" spans="1:11" x14ac:dyDescent="0.25">
      <c r="A141" s="11">
        <v>14</v>
      </c>
      <c r="B141" s="12">
        <f t="shared" si="38"/>
        <v>259.14625242718444</v>
      </c>
      <c r="C141" s="12">
        <f t="shared" si="39"/>
        <v>181.68877513260972</v>
      </c>
      <c r="D141" s="12"/>
      <c r="E141" s="12">
        <f t="shared" si="28"/>
        <v>6721957.5918687209</v>
      </c>
      <c r="F141" s="12">
        <f t="shared" si="40"/>
        <v>5.6929739105192256</v>
      </c>
      <c r="G141" s="12">
        <f t="shared" ca="1" si="25"/>
        <v>13.392999999998016</v>
      </c>
      <c r="H141" s="12">
        <f t="shared" ca="1" si="41"/>
        <v>6.7650803440316185</v>
      </c>
      <c r="I141" s="12">
        <f t="shared" ca="1" si="42"/>
        <v>0.19637053440610755</v>
      </c>
      <c r="J141" s="12">
        <f t="shared" ca="1" si="36"/>
        <v>2749988.3428551089</v>
      </c>
      <c r="K141" s="12">
        <f t="shared" ca="1" si="37"/>
        <v>15135.708526010849</v>
      </c>
    </row>
    <row r="142" spans="1:11" x14ac:dyDescent="0.25">
      <c r="A142" s="11">
        <v>14.1</v>
      </c>
      <c r="B142" s="12">
        <f t="shared" si="38"/>
        <v>260.99729708737863</v>
      </c>
      <c r="C142" s="12">
        <f t="shared" si="39"/>
        <v>181.68877513260972</v>
      </c>
      <c r="D142" s="12"/>
      <c r="E142" s="12">
        <f t="shared" si="28"/>
        <v>6867030.8610188859</v>
      </c>
      <c r="F142" s="12">
        <f t="shared" si="40"/>
        <v>5.6525982090261815</v>
      </c>
      <c r="G142" s="12">
        <f t="shared" ca="1" si="25"/>
        <v>13.799999999997791</v>
      </c>
      <c r="H142" s="12">
        <f t="shared" ca="1" si="41"/>
        <v>6.757206009196822</v>
      </c>
      <c r="I142" s="12">
        <f t="shared" ca="1" si="42"/>
        <v>0.19222239183586967</v>
      </c>
      <c r="J142" s="12">
        <f t="shared" ca="1" si="36"/>
        <v>2749993.9519078792</v>
      </c>
      <c r="K142" s="12">
        <f t="shared" ca="1" si="37"/>
        <v>15135.739397773654</v>
      </c>
    </row>
    <row r="143" spans="1:11" x14ac:dyDescent="0.25">
      <c r="A143" s="11">
        <v>14.2</v>
      </c>
      <c r="B143" s="12">
        <f t="shared" si="38"/>
        <v>262.84834174757282</v>
      </c>
      <c r="C143" s="12">
        <f t="shared" si="39"/>
        <v>181.68877513260972</v>
      </c>
      <c r="D143" s="12"/>
      <c r="E143" s="12">
        <f t="shared" si="28"/>
        <v>7014176.5704470119</v>
      </c>
      <c r="F143" s="12">
        <f t="shared" si="40"/>
        <v>5.6127911793851526</v>
      </c>
      <c r="G143" s="12">
        <f t="shared" ca="1" si="25"/>
        <v>14.19799999999757</v>
      </c>
      <c r="H143" s="12">
        <f t="shared" ca="1" si="41"/>
        <v>6.7491879829830612</v>
      </c>
      <c r="I143" s="12">
        <f t="shared" ca="1" si="42"/>
        <v>0.18818533080013533</v>
      </c>
      <c r="J143" s="12">
        <f t="shared" ca="1" si="36"/>
        <v>2749927.3712502699</v>
      </c>
      <c r="K143" s="12">
        <f t="shared" ca="1" si="37"/>
        <v>15135.372943337707</v>
      </c>
    </row>
    <row r="144" spans="1:11" x14ac:dyDescent="0.25">
      <c r="A144" s="11">
        <v>14.3</v>
      </c>
      <c r="B144" s="12">
        <f t="shared" si="38"/>
        <v>264.69938640776701</v>
      </c>
      <c r="C144" s="12">
        <f t="shared" si="39"/>
        <v>181.68877513260972</v>
      </c>
      <c r="D144" s="12"/>
      <c r="E144" s="12">
        <f t="shared" si="28"/>
        <v>7163409.4183110986</v>
      </c>
      <c r="F144" s="12">
        <f t="shared" si="40"/>
        <v>5.5735408914174238</v>
      </c>
      <c r="G144" s="12">
        <f t="shared" ca="1" si="25"/>
        <v>14.585999999997355</v>
      </c>
      <c r="H144" s="12">
        <f t="shared" ca="1" si="41"/>
        <v>6.7409331939787682</v>
      </c>
      <c r="I144" s="12">
        <f t="shared" ca="1" si="42"/>
        <v>0.18426728543869755</v>
      </c>
      <c r="J144" s="12">
        <f t="shared" ca="1" si="36"/>
        <v>2749962.5166628873</v>
      </c>
      <c r="K144" s="12">
        <f t="shared" ca="1" si="37"/>
        <v>15135.566380783646</v>
      </c>
    </row>
    <row r="145" spans="1:11" x14ac:dyDescent="0.25">
      <c r="A145" s="11">
        <v>14.4</v>
      </c>
      <c r="B145" s="12">
        <f t="shared" si="38"/>
        <v>266.55043106796114</v>
      </c>
      <c r="C145" s="12">
        <f t="shared" si="39"/>
        <v>181.68877513260972</v>
      </c>
      <c r="D145" s="12"/>
      <c r="E145" s="12">
        <f t="shared" si="28"/>
        <v>7314744.1027691429</v>
      </c>
      <c r="F145" s="12">
        <f t="shared" si="40"/>
        <v>5.5348357463381364</v>
      </c>
      <c r="G145" s="12">
        <f t="shared" ca="1" si="25"/>
        <v>14.965999999997145</v>
      </c>
      <c r="H145" s="12">
        <f t="shared" ca="1" si="41"/>
        <v>6.7325888485185637</v>
      </c>
      <c r="I145" s="12">
        <f t="shared" ca="1" si="42"/>
        <v>0.18045091538339841</v>
      </c>
      <c r="J145" s="12">
        <f t="shared" ca="1" si="36"/>
        <v>2749900.5607083491</v>
      </c>
      <c r="K145" s="12">
        <f t="shared" ca="1" si="37"/>
        <v>15135.225380331125</v>
      </c>
    </row>
    <row r="146" spans="1:11" x14ac:dyDescent="0.25">
      <c r="A146" s="11">
        <v>14.5</v>
      </c>
      <c r="B146" s="12">
        <f t="shared" si="38"/>
        <v>268.40147572815533</v>
      </c>
      <c r="C146" s="12">
        <f t="shared" si="39"/>
        <v>181.68877513260972</v>
      </c>
      <c r="D146" s="12"/>
      <c r="E146" s="12">
        <f t="shared" si="28"/>
        <v>7468195.3219791465</v>
      </c>
      <c r="F146" s="12">
        <f t="shared" si="40"/>
        <v>5.4966644653289078</v>
      </c>
      <c r="G146" s="12">
        <f t="shared" ca="1" si="25"/>
        <v>15.336999999996939</v>
      </c>
      <c r="H146" s="12">
        <f t="shared" ca="1" si="41"/>
        <v>6.7240629572997896</v>
      </c>
      <c r="I146" s="12">
        <f t="shared" ca="1" si="42"/>
        <v>0.17674415209376684</v>
      </c>
      <c r="J146" s="12">
        <f t="shared" ca="1" si="36"/>
        <v>2749916.3538621669</v>
      </c>
      <c r="K146" s="12">
        <f t="shared" ca="1" si="37"/>
        <v>15135.312304544281</v>
      </c>
    </row>
    <row r="147" spans="1:11" x14ac:dyDescent="0.25">
      <c r="A147" s="11">
        <v>14.6</v>
      </c>
      <c r="B147" s="12">
        <f t="shared" si="38"/>
        <v>270.25252038834952</v>
      </c>
      <c r="C147" s="12">
        <f t="shared" si="39"/>
        <v>181.68877513260972</v>
      </c>
      <c r="D147" s="12"/>
      <c r="E147" s="12">
        <f t="shared" si="28"/>
        <v>7623777.7740991078</v>
      </c>
      <c r="F147" s="12">
        <f t="shared" si="40"/>
        <v>5.4590160785800803</v>
      </c>
      <c r="G147" s="12">
        <f t="shared" ca="1" si="25"/>
        <v>15.699999999996738</v>
      </c>
      <c r="H147" s="12">
        <f t="shared" ca="1" si="41"/>
        <v>6.7154238129865202</v>
      </c>
      <c r="I147" s="12">
        <f t="shared" ca="1" si="42"/>
        <v>0.17313788702779417</v>
      </c>
      <c r="J147" s="12">
        <f t="shared" ca="1" si="36"/>
        <v>2749926.6145353736</v>
      </c>
      <c r="K147" s="12">
        <f t="shared" ca="1" si="37"/>
        <v>15135.368778441467</v>
      </c>
    </row>
    <row r="148" spans="1:11" x14ac:dyDescent="0.25">
      <c r="A148" s="11">
        <v>14.7</v>
      </c>
      <c r="B148" s="12">
        <f t="shared" si="38"/>
        <v>272.10356504854366</v>
      </c>
      <c r="C148" s="12">
        <f t="shared" si="39"/>
        <v>181.68877513260972</v>
      </c>
      <c r="D148" s="12"/>
      <c r="E148" s="12">
        <f t="shared" si="28"/>
        <v>7781506.1572870258</v>
      </c>
      <c r="F148" s="12">
        <f t="shared" si="40"/>
        <v>5.4218799147802157</v>
      </c>
      <c r="G148" s="12">
        <f t="shared" ca="1" si="25"/>
        <v>16.054999999996639</v>
      </c>
      <c r="H148" s="12">
        <f t="shared" ca="1" si="41"/>
        <v>6.706660209384987</v>
      </c>
      <c r="I148" s="12">
        <f t="shared" ca="1" si="42"/>
        <v>0.16963151718965686</v>
      </c>
      <c r="J148" s="12">
        <f t="shared" ca="1" si="36"/>
        <v>2749976.4489192814</v>
      </c>
      <c r="K148" s="12">
        <f t="shared" ca="1" si="37"/>
        <v>15135.643062771203</v>
      </c>
    </row>
    <row r="149" spans="1:11" x14ac:dyDescent="0.25">
      <c r="A149" s="11">
        <v>14.8</v>
      </c>
      <c r="B149" s="12">
        <f t="shared" si="38"/>
        <v>273.95460970873785</v>
      </c>
      <c r="C149" s="12">
        <f t="shared" si="39"/>
        <v>181.68877513260972</v>
      </c>
      <c r="D149" s="12"/>
      <c r="E149" s="12">
        <f t="shared" si="28"/>
        <v>7941395.1697009075</v>
      </c>
      <c r="F149" s="12">
        <f t="shared" si="40"/>
        <v>5.3852455910317003</v>
      </c>
      <c r="G149" s="12">
        <f t="shared" ca="1" si="25"/>
        <v>16.402999999997064</v>
      </c>
      <c r="H149" s="12">
        <f t="shared" ca="1" si="41"/>
        <v>6.6978412603762472</v>
      </c>
      <c r="I149" s="12">
        <f t="shared" ca="1" si="42"/>
        <v>0.16621566723952191</v>
      </c>
      <c r="J149" s="12">
        <f t="shared" ca="1" si="36"/>
        <v>2749967.2853011512</v>
      </c>
      <c r="K149" s="12">
        <f t="shared" ca="1" si="37"/>
        <v>15135.592626974476</v>
      </c>
    </row>
    <row r="150" spans="1:11" x14ac:dyDescent="0.25">
      <c r="A150" s="11">
        <v>14.9</v>
      </c>
      <c r="B150" s="12">
        <f t="shared" si="38"/>
        <v>275.80565436893204</v>
      </c>
      <c r="C150" s="12">
        <f t="shared" si="39"/>
        <v>181.68877513260972</v>
      </c>
      <c r="D150" s="12"/>
      <c r="E150" s="12">
        <f t="shared" si="28"/>
        <v>8103459.5094987405</v>
      </c>
      <c r="F150" s="12">
        <f t="shared" si="40"/>
        <v>5.3491030031724272</v>
      </c>
      <c r="G150" s="12">
        <f t="shared" ca="1" si="25"/>
        <v>16.743999999997481</v>
      </c>
      <c r="H150" s="12">
        <f t="shared" ca="1" si="41"/>
        <v>6.6889565009805647</v>
      </c>
      <c r="I150" s="12">
        <f t="shared" ca="1" si="42"/>
        <v>0.16288962167149412</v>
      </c>
      <c r="J150" s="12">
        <f t="shared" ca="1" si="36"/>
        <v>2749936.3619427523</v>
      </c>
      <c r="K150" s="12">
        <f t="shared" ca="1" si="37"/>
        <v>15135.422427365962</v>
      </c>
    </row>
    <row r="151" spans="1:11" x14ac:dyDescent="0.25">
      <c r="A151" s="11">
        <v>15</v>
      </c>
      <c r="B151" s="12">
        <f t="shared" si="38"/>
        <v>277.65669902912617</v>
      </c>
      <c r="C151" s="12">
        <f t="shared" si="39"/>
        <v>181.68877513260972</v>
      </c>
      <c r="D151" s="12"/>
      <c r="E151" s="12">
        <f t="shared" si="28"/>
        <v>8267713.8748385319</v>
      </c>
      <c r="F151" s="12">
        <f t="shared" si="40"/>
        <v>5.3134423164846112</v>
      </c>
      <c r="G151" s="12">
        <f t="shared" ca="1" si="25"/>
        <v>17.077999999997889</v>
      </c>
      <c r="H151" s="12">
        <f t="shared" ca="1" si="41"/>
        <v>6.6799957907048499</v>
      </c>
      <c r="I151" s="12">
        <f t="shared" ca="1" si="42"/>
        <v>0.15965270612285379</v>
      </c>
      <c r="J151" s="12">
        <f t="shared" ca="1" si="36"/>
        <v>2749922.6949321609</v>
      </c>
      <c r="K151" s="12">
        <f t="shared" ca="1" si="37"/>
        <v>15135.347205269378</v>
      </c>
    </row>
    <row r="152" spans="1:11" x14ac:dyDescent="0.25">
      <c r="A152" s="11">
        <v>15.1</v>
      </c>
      <c r="B152" s="12">
        <f t="shared" si="38"/>
        <v>279.50774368932036</v>
      </c>
      <c r="C152" s="12">
        <f t="shared" si="39"/>
        <v>181.68877513260972</v>
      </c>
      <c r="D152" s="12"/>
      <c r="E152" s="12">
        <f t="shared" si="28"/>
        <v>8434172.9638782796</v>
      </c>
      <c r="F152" s="12">
        <f t="shared" si="40"/>
        <v>5.2782539567727929</v>
      </c>
      <c r="G152" s="12">
        <f t="shared" ca="1" si="25"/>
        <v>17.404999999998289</v>
      </c>
      <c r="H152" s="12">
        <f t="shared" ca="1" si="41"/>
        <v>6.6709492949921074</v>
      </c>
      <c r="I152" s="12">
        <f t="shared" ca="1" si="42"/>
        <v>0.15650428185590914</v>
      </c>
      <c r="J152" s="12">
        <f t="shared" ca="1" si="36"/>
        <v>2749967.0474172812</v>
      </c>
      <c r="K152" s="12">
        <f t="shared" ca="1" si="37"/>
        <v>15135.591317681319</v>
      </c>
    </row>
    <row r="153" spans="1:11" x14ac:dyDescent="0.25">
      <c r="A153" s="11">
        <v>15.2</v>
      </c>
      <c r="B153" s="12">
        <f t="shared" si="38"/>
        <v>281.35878834951455</v>
      </c>
      <c r="C153" s="12">
        <f t="shared" si="39"/>
        <v>181.68877513260972</v>
      </c>
      <c r="D153" s="12"/>
      <c r="E153" s="12">
        <f t="shared" si="28"/>
        <v>8602851.4747759849</v>
      </c>
      <c r="F153" s="12">
        <f t="shared" si="40"/>
        <v>5.2435286017940239</v>
      </c>
      <c r="G153" s="12">
        <f t="shared" ca="1" si="25"/>
        <v>17.725999999998681</v>
      </c>
      <c r="H153" s="12">
        <f t="shared" ca="1" si="41"/>
        <v>6.6618874284203962</v>
      </c>
      <c r="I153" s="12">
        <f t="shared" ca="1" si="42"/>
        <v>0.15343471996090918</v>
      </c>
      <c r="J153" s="12">
        <f t="shared" ca="1" si="36"/>
        <v>2749950.2227032254</v>
      </c>
      <c r="K153" s="12">
        <f t="shared" ca="1" si="37"/>
        <v>15135.498715845881</v>
      </c>
    </row>
    <row r="154" spans="1:11" x14ac:dyDescent="0.25">
      <c r="A154" s="11">
        <v>15.3</v>
      </c>
      <c r="B154" s="12">
        <f t="shared" si="38"/>
        <v>283.20983300970875</v>
      </c>
      <c r="C154" s="12">
        <f t="shared" si="39"/>
        <v>181.68877513260972</v>
      </c>
      <c r="D154" s="12"/>
      <c r="E154" s="12">
        <f t="shared" si="28"/>
        <v>8773764.1056896504</v>
      </c>
      <c r="F154" s="12">
        <f t="shared" si="40"/>
        <v>5.2092571730241275</v>
      </c>
      <c r="G154" s="12">
        <f t="shared" ca="1" si="25"/>
        <v>18.040999999999066</v>
      </c>
      <c r="H154" s="12">
        <f t="shared" ca="1" si="41"/>
        <v>6.6528009300933197</v>
      </c>
      <c r="I154" s="12">
        <f t="shared" ca="1" si="42"/>
        <v>0.15044329853684119</v>
      </c>
      <c r="J154" s="12">
        <f t="shared" ca="1" si="36"/>
        <v>2749904.1930085197</v>
      </c>
      <c r="K154" s="12">
        <f t="shared" ca="1" si="37"/>
        <v>15135.245372211019</v>
      </c>
    </row>
    <row r="155" spans="1:11" x14ac:dyDescent="0.25">
      <c r="A155" s="11">
        <v>15.4</v>
      </c>
      <c r="B155" s="12">
        <f t="shared" si="38"/>
        <v>285.06087766990288</v>
      </c>
      <c r="C155" s="12">
        <f t="shared" si="39"/>
        <v>181.68877513260972</v>
      </c>
      <c r="D155" s="12"/>
      <c r="E155" s="12">
        <f t="shared" si="28"/>
        <v>8946925.5547772683</v>
      </c>
      <c r="F155" s="12">
        <f t="shared" si="40"/>
        <v>5.1754308277447514</v>
      </c>
      <c r="G155" s="12">
        <f t="shared" ca="1" si="25"/>
        <v>18.349999999999444</v>
      </c>
      <c r="H155" s="12">
        <f t="shared" ca="1" si="41"/>
        <v>6.6436807993808475</v>
      </c>
      <c r="I155" s="12">
        <f t="shared" ca="1" si="42"/>
        <v>0.14752933376021643</v>
      </c>
      <c r="J155" s="12">
        <f t="shared" ca="1" si="36"/>
        <v>2749862.4297886356</v>
      </c>
      <c r="K155" s="12">
        <f t="shared" ca="1" si="37"/>
        <v>15135.01551090091</v>
      </c>
    </row>
    <row r="156" spans="1:11" x14ac:dyDescent="0.25">
      <c r="A156" s="11">
        <v>15.5</v>
      </c>
      <c r="B156" s="12">
        <f t="shared" si="38"/>
        <v>286.91192233009707</v>
      </c>
      <c r="C156" s="12">
        <f t="shared" si="39"/>
        <v>181.68877513260972</v>
      </c>
      <c r="D156" s="12"/>
      <c r="E156" s="12">
        <f t="shared" si="28"/>
        <v>9122350.520196842</v>
      </c>
      <c r="F156" s="12">
        <f t="shared" si="40"/>
        <v>5.1420409514367202</v>
      </c>
      <c r="G156" s="12">
        <f t="shared" ca="1" si="25"/>
        <v>18.652999999999814</v>
      </c>
      <c r="H156" s="12">
        <f t="shared" ca="1" si="41"/>
        <v>6.6345182845390003</v>
      </c>
      <c r="I156" s="12">
        <f t="shared" ca="1" si="42"/>
        <v>0.14469217584675922</v>
      </c>
      <c r="J156" s="12">
        <f t="shared" ca="1" si="36"/>
        <v>2749859.8866752014</v>
      </c>
      <c r="K156" s="12">
        <f t="shared" ca="1" si="37"/>
        <v>15135.001513814781</v>
      </c>
    </row>
    <row r="157" spans="1:11" x14ac:dyDescent="0.25">
      <c r="A157" s="11">
        <v>15.6</v>
      </c>
      <c r="B157" s="12">
        <f t="shared" si="38"/>
        <v>288.76296699029126</v>
      </c>
      <c r="C157" s="12">
        <f t="shared" si="39"/>
        <v>181.68877513260972</v>
      </c>
      <c r="D157" s="12"/>
      <c r="E157" s="12">
        <f t="shared" si="28"/>
        <v>9300053.7001063693</v>
      </c>
      <c r="F157" s="12">
        <f t="shared" si="40"/>
        <v>5.1090791504659725</v>
      </c>
      <c r="G157" s="12">
        <f t="shared" ca="1" si="25"/>
        <v>18.950000000000177</v>
      </c>
      <c r="H157" s="12">
        <f t="shared" ca="1" si="41"/>
        <v>6.6253048722764847</v>
      </c>
      <c r="I157" s="12">
        <f t="shared" ca="1" si="42"/>
        <v>0.14193120518602079</v>
      </c>
      <c r="J157" s="12">
        <f t="shared" ca="1" si="36"/>
        <v>2749932.9790641856</v>
      </c>
      <c r="K157" s="12">
        <f t="shared" ca="1" si="37"/>
        <v>15135.403808281959</v>
      </c>
    </row>
    <row r="158" spans="1:11" x14ac:dyDescent="0.25">
      <c r="A158" s="11">
        <v>15.7</v>
      </c>
      <c r="B158" s="12">
        <f t="shared" si="38"/>
        <v>290.61401165048539</v>
      </c>
      <c r="C158" s="12">
        <f t="shared" si="39"/>
        <v>181.68877513260972</v>
      </c>
      <c r="D158" s="12"/>
      <c r="E158" s="12">
        <f t="shared" si="28"/>
        <v>9480049.7926638536</v>
      </c>
      <c r="F158" s="12">
        <f t="shared" si="40"/>
        <v>5.0765372450489918</v>
      </c>
      <c r="G158" s="12">
        <f t="shared" ca="1" si="25"/>
        <v>19.242000000000534</v>
      </c>
      <c r="H158" s="12">
        <f t="shared" ca="1" si="41"/>
        <v>6.6161122498093494</v>
      </c>
      <c r="I158" s="12">
        <f t="shared" ca="1" si="42"/>
        <v>0.13923659669527461</v>
      </c>
      <c r="J158" s="12">
        <f t="shared" ca="1" si="36"/>
        <v>2749937.2284005387</v>
      </c>
      <c r="K158" s="12">
        <f t="shared" ca="1" si="37"/>
        <v>15135.427196277997</v>
      </c>
    </row>
    <row r="159" spans="1:11" x14ac:dyDescent="0.25">
      <c r="A159" s="11">
        <v>15.8</v>
      </c>
      <c r="B159" s="12">
        <f t="shared" si="38"/>
        <v>292.46505631067959</v>
      </c>
      <c r="C159" s="12">
        <f t="shared" si="39"/>
        <v>181.68877513260972</v>
      </c>
      <c r="D159" s="12"/>
      <c r="E159" s="12">
        <f t="shared" si="28"/>
        <v>9662353.4960272964</v>
      </c>
      <c r="F159" s="12">
        <f t="shared" si="40"/>
        <v>5.0444072624853904</v>
      </c>
      <c r="G159" s="12">
        <f t="shared" ref="G159:G201" ca="1" si="43">IF(K159&gt;$M$9,G159+0.001,G159)</f>
        <v>19.529000000000885</v>
      </c>
      <c r="H159" s="12">
        <f t="shared" ca="1" si="41"/>
        <v>6.6069323579049204</v>
      </c>
      <c r="I159" s="12">
        <f t="shared" ca="1" si="42"/>
        <v>0.13660767476371066</v>
      </c>
      <c r="J159" s="12">
        <f t="shared" ca="1" si="36"/>
        <v>2749899.2579943733</v>
      </c>
      <c r="K159" s="12">
        <f t="shared" ca="1" si="37"/>
        <v>15135.218210301084</v>
      </c>
    </row>
    <row r="160" spans="1:11" x14ac:dyDescent="0.25">
      <c r="A160" s="11">
        <v>15.9</v>
      </c>
      <c r="B160" s="12">
        <f t="shared" si="38"/>
        <v>294.31610097087378</v>
      </c>
      <c r="C160" s="12">
        <f t="shared" si="39"/>
        <v>181.68877513260972</v>
      </c>
      <c r="D160" s="12"/>
      <c r="E160" s="12">
        <f t="shared" si="28"/>
        <v>9846979.5083546899</v>
      </c>
      <c r="F160" s="12">
        <f t="shared" si="40"/>
        <v>5.0126814306458591</v>
      </c>
      <c r="G160" s="12">
        <f t="shared" ca="1" si="43"/>
        <v>19.811000000001229</v>
      </c>
      <c r="H160" s="12">
        <f t="shared" ca="1" si="41"/>
        <v>6.5977573479429461</v>
      </c>
      <c r="I160" s="12">
        <f t="shared" ca="1" si="42"/>
        <v>0.13404379703010968</v>
      </c>
      <c r="J160" s="12">
        <f t="shared" ref="J160:J191" ca="1" si="44">0.5*I160*$M$7*PI()*$M$6*$M$6*A160*A160*A160</f>
        <v>2749846.9220365528</v>
      </c>
      <c r="K160" s="12">
        <f t="shared" ref="K160:K191" ca="1" si="45">J160/C160</f>
        <v>15134.930157515311</v>
      </c>
    </row>
    <row r="161" spans="1:11" x14ac:dyDescent="0.25">
      <c r="A161" s="11">
        <v>16</v>
      </c>
      <c r="B161" s="12">
        <f t="shared" si="38"/>
        <v>296.16714563106797</v>
      </c>
      <c r="C161" s="12">
        <f t="shared" si="39"/>
        <v>181.68877513260972</v>
      </c>
      <c r="D161" s="12"/>
      <c r="E161" s="12">
        <f t="shared" ref="E161:E201" si="46">0.5*0.48*$M$7*PI()*$M$6*$M$6*A161*A161*A161</f>
        <v>10033942.527804038</v>
      </c>
      <c r="F161" s="12">
        <f t="shared" si="40"/>
        <v>4.981352171704323</v>
      </c>
      <c r="G161" s="12">
        <f t="shared" ca="1" si="43"/>
        <v>20.088000000001568</v>
      </c>
      <c r="H161" s="12">
        <f t="shared" ca="1" si="41"/>
        <v>6.5885795743036502</v>
      </c>
      <c r="I161" s="12">
        <f t="shared" ca="1" si="42"/>
        <v>0.13154435153445532</v>
      </c>
      <c r="J161" s="12">
        <f t="shared" ca="1" si="44"/>
        <v>2749809.298237449</v>
      </c>
      <c r="K161" s="12">
        <f t="shared" ca="1" si="45"/>
        <v>15134.723079235015</v>
      </c>
    </row>
    <row r="162" spans="1:11" x14ac:dyDescent="0.25">
      <c r="A162" s="11">
        <v>16.100000000000001</v>
      </c>
      <c r="B162" s="12">
        <f t="shared" ref="B162:B193" si="47">($M$2*A162*$M$3)/$M$6</f>
        <v>298.01819029126216</v>
      </c>
      <c r="C162" s="12">
        <f t="shared" ref="C162:C193" si="48">IF(B162&gt;$M$4,$M$4,IF(B162&lt;$M$5,$M$5,B162))</f>
        <v>181.68877513260972</v>
      </c>
      <c r="D162" s="12"/>
      <c r="E162" s="12">
        <f t="shared" si="46"/>
        <v>10223257.252533343</v>
      </c>
      <c r="F162" s="12">
        <f t="shared" ref="F162:F193" si="49">(C162*$M$6)/(A162*$M$3)</f>
        <v>4.9504120961036744</v>
      </c>
      <c r="G162" s="12">
        <f t="shared" ca="1" si="43"/>
        <v>20.3600000000019</v>
      </c>
      <c r="H162" s="12">
        <f t="shared" ref="H162:H193" ca="1" si="50">1/(1/(F162+0.08*G162)-0.035/(1+G162^3))</f>
        <v>6.5793915871921698</v>
      </c>
      <c r="I162" s="12">
        <f t="shared" ref="I162:I193" ca="1" si="51">0.5176*(116/H162-0.4*G162-5)*EXP(-21/H162)+0.0068*F162</f>
        <v>0.12910875397888572</v>
      </c>
      <c r="J162" s="12">
        <f t="shared" ca="1" si="44"/>
        <v>2749816.678083722</v>
      </c>
      <c r="K162" s="12">
        <f t="shared" ca="1" si="45"/>
        <v>15134.763697298886</v>
      </c>
    </row>
    <row r="163" spans="1:11" x14ac:dyDescent="0.25">
      <c r="A163" s="11">
        <v>16.2</v>
      </c>
      <c r="B163" s="12">
        <f t="shared" si="47"/>
        <v>299.86923495145629</v>
      </c>
      <c r="C163" s="12">
        <f t="shared" si="48"/>
        <v>181.68877513260972</v>
      </c>
      <c r="D163" s="12"/>
      <c r="E163" s="12">
        <f t="shared" si="46"/>
        <v>10414938.380700594</v>
      </c>
      <c r="F163" s="12">
        <f t="shared" si="49"/>
        <v>4.9198539967450099</v>
      </c>
      <c r="G163" s="12">
        <f t="shared" ca="1" si="43"/>
        <v>20.627000000002226</v>
      </c>
      <c r="H163" s="12">
        <f t="shared" ca="1" si="50"/>
        <v>6.5701861258553809</v>
      </c>
      <c r="I163" s="12">
        <f t="shared" ca="1" si="51"/>
        <v>0.1267364450922969</v>
      </c>
      <c r="J163" s="12">
        <f t="shared" ca="1" si="44"/>
        <v>2749900.5546360761</v>
      </c>
      <c r="K163" s="12">
        <f t="shared" ca="1" si="45"/>
        <v>15135.225346909836</v>
      </c>
    </row>
    <row r="164" spans="1:11" x14ac:dyDescent="0.25">
      <c r="A164" s="11">
        <v>16.3</v>
      </c>
      <c r="B164" s="12">
        <f t="shared" si="47"/>
        <v>301.72027961165048</v>
      </c>
      <c r="C164" s="12">
        <f t="shared" si="48"/>
        <v>181.68877513260972</v>
      </c>
      <c r="D164" s="12"/>
      <c r="E164" s="12">
        <f t="shared" si="46"/>
        <v>10609000.610463807</v>
      </c>
      <c r="F164" s="12">
        <f t="shared" si="49"/>
        <v>4.8896708433907463</v>
      </c>
      <c r="G164" s="12">
        <f t="shared" ca="1" si="43"/>
        <v>20.890000000002548</v>
      </c>
      <c r="H164" s="12">
        <f t="shared" ca="1" si="50"/>
        <v>6.561036092452774</v>
      </c>
      <c r="I164" s="12">
        <f t="shared" ca="1" si="51"/>
        <v>0.12441746825828745</v>
      </c>
      <c r="J164" s="12">
        <f t="shared" ca="1" si="44"/>
        <v>2749885.4098011102</v>
      </c>
      <c r="K164" s="12">
        <f t="shared" ca="1" si="45"/>
        <v>15135.141990990051</v>
      </c>
    </row>
    <row r="165" spans="1:11" x14ac:dyDescent="0.25">
      <c r="A165" s="11">
        <v>16.399999999999999</v>
      </c>
      <c r="B165" s="12">
        <f t="shared" si="47"/>
        <v>303.57132427184462</v>
      </c>
      <c r="C165" s="12">
        <f t="shared" si="48"/>
        <v>181.68877513260972</v>
      </c>
      <c r="D165" s="12"/>
      <c r="E165" s="12">
        <f t="shared" si="46"/>
        <v>10805458.639980966</v>
      </c>
      <c r="F165" s="12">
        <f t="shared" si="49"/>
        <v>4.8598557772725108</v>
      </c>
      <c r="G165" s="12">
        <f t="shared" ca="1" si="43"/>
        <v>21.149000000002864</v>
      </c>
      <c r="H165" s="12">
        <f t="shared" ca="1" si="50"/>
        <v>6.551934588500548</v>
      </c>
      <c r="I165" s="12">
        <f t="shared" ca="1" si="51"/>
        <v>0.12215123169685231</v>
      </c>
      <c r="J165" s="12">
        <f t="shared" ca="1" si="44"/>
        <v>2749791.8373397295</v>
      </c>
      <c r="K165" s="12">
        <f t="shared" ca="1" si="45"/>
        <v>15134.626975897278</v>
      </c>
    </row>
    <row r="166" spans="1:11" x14ac:dyDescent="0.25">
      <c r="A166" s="11">
        <v>16.5</v>
      </c>
      <c r="B166" s="12">
        <f t="shared" si="47"/>
        <v>305.42236893203886</v>
      </c>
      <c r="C166" s="12">
        <f t="shared" si="48"/>
        <v>181.68877513260972</v>
      </c>
      <c r="D166" s="12"/>
      <c r="E166" s="12">
        <f t="shared" si="46"/>
        <v>11004327.167410087</v>
      </c>
      <c r="F166" s="12">
        <f t="shared" si="49"/>
        <v>4.830402105895101</v>
      </c>
      <c r="G166" s="12">
        <f t="shared" ca="1" si="43"/>
        <v>21.403000000003175</v>
      </c>
      <c r="H166" s="12">
        <f t="shared" ca="1" si="50"/>
        <v>6.5427949034020312</v>
      </c>
      <c r="I166" s="12">
        <f t="shared" ca="1" si="51"/>
        <v>0.11994664171370381</v>
      </c>
      <c r="J166" s="12">
        <f t="shared" ca="1" si="44"/>
        <v>2749858.516770239</v>
      </c>
      <c r="K166" s="12">
        <f t="shared" ca="1" si="45"/>
        <v>15134.993973971103</v>
      </c>
    </row>
    <row r="167" spans="1:11" x14ac:dyDescent="0.25">
      <c r="A167" s="11">
        <v>16.600000000000001</v>
      </c>
      <c r="B167" s="12">
        <f t="shared" si="47"/>
        <v>307.27341359223306</v>
      </c>
      <c r="C167" s="12">
        <f t="shared" si="48"/>
        <v>181.68877513260972</v>
      </c>
      <c r="D167" s="12"/>
      <c r="E167" s="12">
        <f t="shared" si="46"/>
        <v>11205620.89090916</v>
      </c>
      <c r="F167" s="12">
        <f t="shared" si="49"/>
        <v>4.8013032980282624</v>
      </c>
      <c r="G167" s="12">
        <f t="shared" ca="1" si="43"/>
        <v>21.65300000000348</v>
      </c>
      <c r="H167" s="12">
        <f t="shared" ca="1" si="50"/>
        <v>6.5336904541620964</v>
      </c>
      <c r="I167" s="12">
        <f t="shared" ca="1" si="51"/>
        <v>0.11779373565139473</v>
      </c>
      <c r="J167" s="12">
        <f t="shared" ca="1" si="44"/>
        <v>2749899.885486457</v>
      </c>
      <c r="K167" s="12">
        <f t="shared" ca="1" si="45"/>
        <v>15135.221663965644</v>
      </c>
    </row>
    <row r="168" spans="1:11" x14ac:dyDescent="0.25">
      <c r="A168" s="11">
        <v>16.7</v>
      </c>
      <c r="B168" s="12">
        <f t="shared" si="47"/>
        <v>309.12445825242719</v>
      </c>
      <c r="C168" s="12">
        <f t="shared" si="48"/>
        <v>181.68877513260972</v>
      </c>
      <c r="D168" s="12"/>
      <c r="E168" s="12">
        <f t="shared" si="46"/>
        <v>11409354.508636175</v>
      </c>
      <c r="F168" s="12">
        <f t="shared" si="49"/>
        <v>4.7725529788783936</v>
      </c>
      <c r="G168" s="12">
        <f t="shared" ca="1" si="43"/>
        <v>21.899000000003781</v>
      </c>
      <c r="H168" s="12">
        <f t="shared" ca="1" si="50"/>
        <v>6.5246148369850916</v>
      </c>
      <c r="I168" s="12">
        <f t="shared" ca="1" si="51"/>
        <v>0.11569199542862056</v>
      </c>
      <c r="J168" s="12">
        <f t="shared" ca="1" si="44"/>
        <v>2749939.5617846823</v>
      </c>
      <c r="K168" s="12">
        <f t="shared" ca="1" si="45"/>
        <v>15135.440039031448</v>
      </c>
    </row>
    <row r="169" spans="1:11" x14ac:dyDescent="0.25">
      <c r="A169" s="11">
        <v>16.8</v>
      </c>
      <c r="B169" s="12">
        <f t="shared" si="47"/>
        <v>310.97550291262138</v>
      </c>
      <c r="C169" s="12">
        <f t="shared" si="48"/>
        <v>181.68877513260972</v>
      </c>
      <c r="D169" s="12"/>
      <c r="E169" s="12">
        <f t="shared" si="46"/>
        <v>11615542.718749151</v>
      </c>
      <c r="F169" s="12">
        <f t="shared" si="49"/>
        <v>4.7441449254326882</v>
      </c>
      <c r="G169" s="12">
        <f t="shared" ca="1" si="43"/>
        <v>22.142000000004078</v>
      </c>
      <c r="H169" s="12">
        <f t="shared" ca="1" si="50"/>
        <v>6.5156417874000221</v>
      </c>
      <c r="I169" s="12">
        <f t="shared" ca="1" si="51"/>
        <v>0.11363139138774746</v>
      </c>
      <c r="J169" s="12">
        <f t="shared" ca="1" si="44"/>
        <v>2749771.4184485106</v>
      </c>
      <c r="K169" s="12">
        <f t="shared" ca="1" si="45"/>
        <v>15134.514592007827</v>
      </c>
    </row>
    <row r="170" spans="1:11" x14ac:dyDescent="0.25">
      <c r="A170" s="11">
        <v>16.899999999999999</v>
      </c>
      <c r="B170" s="12">
        <f t="shared" si="47"/>
        <v>312.82654757281551</v>
      </c>
      <c r="C170" s="12">
        <f t="shared" si="48"/>
        <v>181.68877513260972</v>
      </c>
      <c r="D170" s="12"/>
      <c r="E170" s="12">
        <f t="shared" si="46"/>
        <v>11824200.21940607</v>
      </c>
      <c r="F170" s="12">
        <f t="shared" si="49"/>
        <v>4.71607306196859</v>
      </c>
      <c r="G170" s="12">
        <f t="shared" ca="1" si="43"/>
        <v>22.380000000004369</v>
      </c>
      <c r="H170" s="12">
        <f t="shared" ca="1" si="50"/>
        <v>6.5066052369174807</v>
      </c>
      <c r="I170" s="12">
        <f t="shared" ca="1" si="51"/>
        <v>0.11163049700297989</v>
      </c>
      <c r="J170" s="12">
        <f t="shared" ca="1" si="44"/>
        <v>2749877.8065730077</v>
      </c>
      <c r="K170" s="12">
        <f t="shared" ca="1" si="45"/>
        <v>15135.100143451054</v>
      </c>
    </row>
    <row r="171" spans="1:11" x14ac:dyDescent="0.25">
      <c r="A171" s="11">
        <v>17</v>
      </c>
      <c r="B171" s="12">
        <f t="shared" si="47"/>
        <v>314.6775922330097</v>
      </c>
      <c r="C171" s="12">
        <f t="shared" si="48"/>
        <v>181.68877513260972</v>
      </c>
      <c r="D171" s="12"/>
      <c r="E171" s="12">
        <f t="shared" si="46"/>
        <v>12035341.708764952</v>
      </c>
      <c r="F171" s="12">
        <f t="shared" si="49"/>
        <v>4.6883314557217153</v>
      </c>
      <c r="G171" s="12">
        <f t="shared" ca="1" si="43"/>
        <v>22.615000000004656</v>
      </c>
      <c r="H171" s="12">
        <f t="shared" ca="1" si="50"/>
        <v>6.4976592013486716</v>
      </c>
      <c r="I171" s="12">
        <f t="shared" ca="1" si="51"/>
        <v>0.10966977172681454</v>
      </c>
      <c r="J171" s="12">
        <f t="shared" ca="1" si="44"/>
        <v>2749819.1205301294</v>
      </c>
      <c r="K171" s="12">
        <f t="shared" ca="1" si="45"/>
        <v>15134.777140322019</v>
      </c>
    </row>
    <row r="172" spans="1:11" x14ac:dyDescent="0.25">
      <c r="A172" s="11">
        <v>17.100000000000001</v>
      </c>
      <c r="B172" s="12">
        <f t="shared" si="47"/>
        <v>316.5286368932039</v>
      </c>
      <c r="C172" s="12">
        <f t="shared" si="48"/>
        <v>181.68877513260972</v>
      </c>
      <c r="D172" s="12"/>
      <c r="E172" s="12">
        <f t="shared" si="46"/>
        <v>12248981.884983782</v>
      </c>
      <c r="F172" s="12">
        <f t="shared" si="49"/>
        <v>4.660914312705799</v>
      </c>
      <c r="G172" s="12">
        <f t="shared" ca="1" si="43"/>
        <v>22.846000000004938</v>
      </c>
      <c r="H172" s="12">
        <f t="shared" ca="1" si="50"/>
        <v>6.4887178820160472</v>
      </c>
      <c r="I172" s="12">
        <f t="shared" ca="1" si="51"/>
        <v>0.10775831405124425</v>
      </c>
      <c r="J172" s="12">
        <f t="shared" ca="1" si="44"/>
        <v>2749853.4099376751</v>
      </c>
      <c r="K172" s="12">
        <f t="shared" ca="1" si="45"/>
        <v>15134.965866386801</v>
      </c>
    </row>
    <row r="173" spans="1:11" x14ac:dyDescent="0.25">
      <c r="A173" s="11">
        <v>17.2</v>
      </c>
      <c r="B173" s="12">
        <f t="shared" si="47"/>
        <v>318.37968155339803</v>
      </c>
      <c r="C173" s="12">
        <f t="shared" si="48"/>
        <v>181.68877513260972</v>
      </c>
      <c r="D173" s="12"/>
      <c r="E173" s="12">
        <f t="shared" si="46"/>
        <v>12465135.446220554</v>
      </c>
      <c r="F173" s="12">
        <f t="shared" si="49"/>
        <v>4.6338159736784403</v>
      </c>
      <c r="G173" s="12">
        <f t="shared" ca="1" si="43"/>
        <v>23.074000000005217</v>
      </c>
      <c r="H173" s="12">
        <f t="shared" ca="1" si="50"/>
        <v>6.4798555889602474</v>
      </c>
      <c r="I173" s="12">
        <f t="shared" ca="1" si="51"/>
        <v>0.10588610259698385</v>
      </c>
      <c r="J173" s="12">
        <f t="shared" ca="1" si="44"/>
        <v>2749759.6057162704</v>
      </c>
      <c r="K173" s="12">
        <f t="shared" ca="1" si="45"/>
        <v>15134.449575706012</v>
      </c>
    </row>
    <row r="174" spans="1:11" x14ac:dyDescent="0.25">
      <c r="A174" s="11">
        <v>17.3</v>
      </c>
      <c r="B174" s="12">
        <f t="shared" si="47"/>
        <v>320.23072621359228</v>
      </c>
      <c r="C174" s="12">
        <f t="shared" si="48"/>
        <v>181.68877513260972</v>
      </c>
      <c r="D174" s="12"/>
      <c r="E174" s="12">
        <f t="shared" si="46"/>
        <v>12683817.090633288</v>
      </c>
      <c r="F174" s="12">
        <f t="shared" si="49"/>
        <v>4.6070309102467721</v>
      </c>
      <c r="G174" s="12">
        <f t="shared" ca="1" si="43"/>
        <v>23.298000000005491</v>
      </c>
      <c r="H174" s="12">
        <f t="shared" ca="1" si="50"/>
        <v>6.4709867909258749</v>
      </c>
      <c r="I174" s="12">
        <f t="shared" ca="1" si="51"/>
        <v>0.10406230663944704</v>
      </c>
      <c r="J174" s="12">
        <f t="shared" ca="1" si="44"/>
        <v>2749806.7988419589</v>
      </c>
      <c r="K174" s="12">
        <f t="shared" ca="1" si="45"/>
        <v>15134.709322768835</v>
      </c>
    </row>
    <row r="175" spans="1:11" x14ac:dyDescent="0.25">
      <c r="A175" s="11">
        <v>17.399999999999999</v>
      </c>
      <c r="B175" s="12">
        <f t="shared" si="47"/>
        <v>322.08177087378635</v>
      </c>
      <c r="C175" s="12">
        <f t="shared" si="48"/>
        <v>181.68877513260972</v>
      </c>
      <c r="D175" s="12"/>
      <c r="E175" s="12">
        <f t="shared" si="46"/>
        <v>12905041.516379962</v>
      </c>
      <c r="F175" s="12">
        <f t="shared" si="49"/>
        <v>4.5805537211074236</v>
      </c>
      <c r="G175" s="12">
        <f t="shared" ca="1" si="43"/>
        <v>23.519000000005761</v>
      </c>
      <c r="H175" s="12">
        <f t="shared" ca="1" si="50"/>
        <v>6.4621860598282259</v>
      </c>
      <c r="I175" s="12">
        <f t="shared" ca="1" si="51"/>
        <v>0.10227690892368058</v>
      </c>
      <c r="J175" s="12">
        <f t="shared" ca="1" si="44"/>
        <v>2749766.1579731461</v>
      </c>
      <c r="K175" s="12">
        <f t="shared" ca="1" si="45"/>
        <v>15134.485638786249</v>
      </c>
    </row>
    <row r="176" spans="1:11" x14ac:dyDescent="0.25">
      <c r="A176" s="11">
        <v>17.5</v>
      </c>
      <c r="B176" s="12">
        <f t="shared" si="47"/>
        <v>323.9328155339806</v>
      </c>
      <c r="C176" s="12">
        <f t="shared" si="48"/>
        <v>181.68877513260972</v>
      </c>
      <c r="D176" s="12"/>
      <c r="E176" s="12">
        <f t="shared" si="46"/>
        <v>13128823.421618594</v>
      </c>
      <c r="F176" s="12">
        <f t="shared" si="49"/>
        <v>4.5543791284153814</v>
      </c>
      <c r="G176" s="12">
        <f t="shared" ca="1" si="43"/>
        <v>23.736000000006026</v>
      </c>
      <c r="H176" s="12">
        <f t="shared" ca="1" si="50"/>
        <v>6.4533681163732259</v>
      </c>
      <c r="I176" s="12">
        <f t="shared" ca="1" si="51"/>
        <v>0.10053914003698683</v>
      </c>
      <c r="J176" s="12">
        <f t="shared" ca="1" si="44"/>
        <v>2749917.9510562182</v>
      </c>
      <c r="K176" s="12">
        <f t="shared" ca="1" si="45"/>
        <v>15135.321095368316</v>
      </c>
    </row>
    <row r="177" spans="1:11" x14ac:dyDescent="0.25">
      <c r="A177" s="11">
        <v>17.600000000000001</v>
      </c>
      <c r="B177" s="12">
        <f t="shared" si="47"/>
        <v>325.78386019417474</v>
      </c>
      <c r="C177" s="12">
        <f t="shared" si="48"/>
        <v>181.68877513260972</v>
      </c>
      <c r="D177" s="12"/>
      <c r="E177" s="12">
        <f t="shared" si="46"/>
        <v>13355177.504507177</v>
      </c>
      <c r="F177" s="12">
        <f t="shared" si="49"/>
        <v>4.528501974276657</v>
      </c>
      <c r="G177" s="12">
        <f t="shared" ca="1" si="43"/>
        <v>23.951000000006289</v>
      </c>
      <c r="H177" s="12">
        <f t="shared" ca="1" si="50"/>
        <v>6.4446877685402502</v>
      </c>
      <c r="I177" s="12">
        <f t="shared" ca="1" si="51"/>
        <v>9.8829332822150659E-2</v>
      </c>
      <c r="J177" s="12">
        <f t="shared" ca="1" si="44"/>
        <v>2749756.8385246652</v>
      </c>
      <c r="K177" s="12">
        <f t="shared" ca="1" si="45"/>
        <v>15134.434345312153</v>
      </c>
    </row>
    <row r="178" spans="1:11" x14ac:dyDescent="0.25">
      <c r="A178" s="11">
        <v>17.7</v>
      </c>
      <c r="B178" s="12">
        <f t="shared" si="47"/>
        <v>327.63490485436893</v>
      </c>
      <c r="C178" s="12">
        <f t="shared" si="48"/>
        <v>181.68877513260972</v>
      </c>
      <c r="D178" s="12"/>
      <c r="E178" s="12">
        <f t="shared" si="46"/>
        <v>13584118.463203702</v>
      </c>
      <c r="F178" s="12">
        <f t="shared" si="49"/>
        <v>4.5029172173598404</v>
      </c>
      <c r="G178" s="12">
        <f t="shared" ca="1" si="43"/>
        <v>24.162000000006547</v>
      </c>
      <c r="H178" s="12">
        <f t="shared" ca="1" si="50"/>
        <v>6.4359799861051696</v>
      </c>
      <c r="I178" s="12">
        <f t="shared" ca="1" si="51"/>
        <v>9.7166403447343508E-2</v>
      </c>
      <c r="J178" s="12">
        <f t="shared" ca="1" si="44"/>
        <v>2749833.1980669978</v>
      </c>
      <c r="K178" s="12">
        <f t="shared" ca="1" si="45"/>
        <v>15134.854621921299</v>
      </c>
    </row>
    <row r="179" spans="1:11" x14ac:dyDescent="0.25">
      <c r="A179" s="11">
        <v>17.8</v>
      </c>
      <c r="B179" s="12">
        <f t="shared" si="47"/>
        <v>329.48594951456317</v>
      </c>
      <c r="C179" s="12">
        <f t="shared" si="48"/>
        <v>181.68877513260972</v>
      </c>
      <c r="D179" s="12"/>
      <c r="E179" s="12">
        <f t="shared" si="46"/>
        <v>13815660.995866181</v>
      </c>
      <c r="F179" s="12">
        <f t="shared" si="49"/>
        <v>4.4776199296218628</v>
      </c>
      <c r="G179" s="12">
        <f t="shared" ca="1" si="43"/>
        <v>24.370000000006801</v>
      </c>
      <c r="H179" s="12">
        <f t="shared" ca="1" si="50"/>
        <v>6.4273198201996795</v>
      </c>
      <c r="I179" s="12">
        <f t="shared" ca="1" si="51"/>
        <v>9.5540344325110813E-2</v>
      </c>
      <c r="J179" s="12">
        <f t="shared" ca="1" si="44"/>
        <v>2749902.1013001218</v>
      </c>
      <c r="K179" s="12">
        <f t="shared" ca="1" si="45"/>
        <v>15135.233859620896</v>
      </c>
    </row>
    <row r="180" spans="1:11" x14ac:dyDescent="0.25">
      <c r="A180" s="11">
        <v>17.899999999999999</v>
      </c>
      <c r="B180" s="12">
        <f t="shared" si="47"/>
        <v>331.33699417475725</v>
      </c>
      <c r="C180" s="12">
        <f t="shared" si="48"/>
        <v>181.68877513260972</v>
      </c>
      <c r="D180" s="12"/>
      <c r="E180" s="12">
        <f t="shared" si="46"/>
        <v>14049819.800652605</v>
      </c>
      <c r="F180" s="12">
        <f t="shared" si="49"/>
        <v>4.4526052931435292</v>
      </c>
      <c r="G180" s="12">
        <f t="shared" ca="1" si="43"/>
        <v>24.575000000007051</v>
      </c>
      <c r="H180" s="12">
        <f t="shared" ca="1" si="50"/>
        <v>6.4187024438849996</v>
      </c>
      <c r="I180" s="12">
        <f t="shared" ca="1" si="51"/>
        <v>9.3950804492193229E-2</v>
      </c>
      <c r="J180" s="12">
        <f t="shared" ca="1" si="44"/>
        <v>2749983.0692534545</v>
      </c>
      <c r="K180" s="12">
        <f t="shared" ca="1" si="45"/>
        <v>15135.679500543258</v>
      </c>
    </row>
    <row r="181" spans="1:11" x14ac:dyDescent="0.25">
      <c r="A181" s="11">
        <v>18</v>
      </c>
      <c r="B181" s="12">
        <f t="shared" si="47"/>
        <v>333.1880388349515</v>
      </c>
      <c r="C181" s="12">
        <f t="shared" si="48"/>
        <v>181.68877513260972</v>
      </c>
      <c r="D181" s="12"/>
      <c r="E181" s="12">
        <f t="shared" si="46"/>
        <v>14286609.575720981</v>
      </c>
      <c r="F181" s="12">
        <f t="shared" si="49"/>
        <v>4.4278685970705087</v>
      </c>
      <c r="G181" s="12">
        <f t="shared" ca="1" si="43"/>
        <v>24.7780000000073</v>
      </c>
      <c r="H181" s="12">
        <f t="shared" ca="1" si="50"/>
        <v>6.4102031288716059</v>
      </c>
      <c r="I181" s="12">
        <f t="shared" ca="1" si="51"/>
        <v>9.2387755564022164E-2</v>
      </c>
      <c r="J181" s="12">
        <f t="shared" ca="1" si="44"/>
        <v>2749807.9027506849</v>
      </c>
      <c r="K181" s="12">
        <f t="shared" ca="1" si="45"/>
        <v>15134.715398591215</v>
      </c>
    </row>
    <row r="182" spans="1:11" x14ac:dyDescent="0.25">
      <c r="A182" s="11">
        <v>18.100000000000001</v>
      </c>
      <c r="B182" s="12">
        <f t="shared" si="47"/>
        <v>335.03908349514563</v>
      </c>
      <c r="C182" s="12">
        <f t="shared" si="48"/>
        <v>181.68877513260972</v>
      </c>
      <c r="D182" s="12"/>
      <c r="E182" s="12">
        <f t="shared" si="46"/>
        <v>14526045.01922931</v>
      </c>
      <c r="F182" s="12">
        <f t="shared" si="49"/>
        <v>4.4034052346557555</v>
      </c>
      <c r="G182" s="12">
        <f t="shared" ca="1" si="43"/>
        <v>24.977000000007543</v>
      </c>
      <c r="H182" s="12">
        <f t="shared" ca="1" si="50"/>
        <v>6.4016572791785125</v>
      </c>
      <c r="I182" s="12">
        <f t="shared" ca="1" si="51"/>
        <v>9.0870246964459028E-2</v>
      </c>
      <c r="J182" s="12">
        <f t="shared" ca="1" si="44"/>
        <v>2749969.3714879528</v>
      </c>
      <c r="K182" s="12">
        <f t="shared" ca="1" si="45"/>
        <v>15135.604109174188</v>
      </c>
    </row>
    <row r="183" spans="1:11" x14ac:dyDescent="0.25">
      <c r="A183" s="11">
        <v>18.2</v>
      </c>
      <c r="B183" s="12">
        <f t="shared" si="47"/>
        <v>336.89012815533982</v>
      </c>
      <c r="C183" s="12">
        <f t="shared" si="48"/>
        <v>181.68877513260972</v>
      </c>
      <c r="D183" s="12"/>
      <c r="E183" s="12">
        <f t="shared" si="46"/>
        <v>14768140.829335578</v>
      </c>
      <c r="F183" s="12">
        <f t="shared" si="49"/>
        <v>4.3792107003994056</v>
      </c>
      <c r="G183" s="12">
        <f t="shared" ca="1" si="43"/>
        <v>25.174000000007783</v>
      </c>
      <c r="H183" s="12">
        <f t="shared" ca="1" si="50"/>
        <v>6.3932203642528664</v>
      </c>
      <c r="I183" s="12">
        <f t="shared" ca="1" si="51"/>
        <v>8.9378577631540265E-2</v>
      </c>
      <c r="J183" s="12">
        <f t="shared" ca="1" si="44"/>
        <v>2749907.1283089351</v>
      </c>
      <c r="K183" s="12">
        <f t="shared" ca="1" si="45"/>
        <v>15135.261527861874</v>
      </c>
    </row>
    <row r="184" spans="1:11" x14ac:dyDescent="0.25">
      <c r="A184" s="11">
        <v>18.3</v>
      </c>
      <c r="B184" s="12">
        <f t="shared" si="47"/>
        <v>338.74117281553401</v>
      </c>
      <c r="C184" s="12">
        <f t="shared" si="48"/>
        <v>181.68877513260972</v>
      </c>
      <c r="D184" s="12"/>
      <c r="E184" s="12">
        <f t="shared" si="46"/>
        <v>15012911.7041978</v>
      </c>
      <c r="F184" s="12">
        <f t="shared" si="49"/>
        <v>4.3552805872824685</v>
      </c>
      <c r="G184" s="12">
        <f t="shared" ca="1" si="43"/>
        <v>25.368000000008021</v>
      </c>
      <c r="H184" s="12">
        <f t="shared" ca="1" si="50"/>
        <v>6.3848079794468342</v>
      </c>
      <c r="I184" s="12">
        <f t="shared" ca="1" si="51"/>
        <v>8.7922138320966126E-2</v>
      </c>
      <c r="J184" s="12">
        <f t="shared" ca="1" si="44"/>
        <v>2749931.8738686051</v>
      </c>
      <c r="K184" s="12">
        <f t="shared" ca="1" si="45"/>
        <v>15135.397725376839</v>
      </c>
    </row>
    <row r="185" spans="1:11" x14ac:dyDescent="0.25">
      <c r="A185" s="11">
        <v>18.399999999999999</v>
      </c>
      <c r="B185" s="12">
        <f t="shared" si="47"/>
        <v>340.59221747572815</v>
      </c>
      <c r="C185" s="12">
        <f t="shared" si="48"/>
        <v>181.68877513260972</v>
      </c>
      <c r="D185" s="12"/>
      <c r="E185" s="12">
        <f t="shared" si="46"/>
        <v>15260372.34197396</v>
      </c>
      <c r="F185" s="12">
        <f t="shared" si="49"/>
        <v>4.3316105840907158</v>
      </c>
      <c r="G185" s="12">
        <f t="shared" ca="1" si="43"/>
        <v>25.560000000008255</v>
      </c>
      <c r="H185" s="12">
        <f t="shared" ca="1" si="50"/>
        <v>6.376495799443104</v>
      </c>
      <c r="I185" s="12">
        <f t="shared" ca="1" si="51"/>
        <v>8.6490922760920061E-2</v>
      </c>
      <c r="J185" s="12">
        <f t="shared" ca="1" si="44"/>
        <v>2749757.6781928148</v>
      </c>
      <c r="K185" s="12">
        <f t="shared" ca="1" si="45"/>
        <v>15134.438966776243</v>
      </c>
    </row>
    <row r="186" spans="1:11" x14ac:dyDescent="0.25">
      <c r="A186" s="11">
        <v>18.5</v>
      </c>
      <c r="B186" s="12">
        <f t="shared" si="47"/>
        <v>342.44326213592234</v>
      </c>
      <c r="C186" s="12">
        <f t="shared" si="48"/>
        <v>181.68877513260972</v>
      </c>
      <c r="D186" s="12"/>
      <c r="E186" s="12">
        <f t="shared" si="46"/>
        <v>15510537.440822082</v>
      </c>
      <c r="F186" s="12">
        <f t="shared" si="49"/>
        <v>4.3081964728253599</v>
      </c>
      <c r="G186" s="12">
        <f t="shared" ca="1" si="43"/>
        <v>25.749000000008486</v>
      </c>
      <c r="H186" s="12">
        <f t="shared" ca="1" si="50"/>
        <v>6.368199608834634</v>
      </c>
      <c r="I186" s="12">
        <f t="shared" ca="1" si="51"/>
        <v>8.5094357731168857E-2</v>
      </c>
      <c r="J186" s="12">
        <f t="shared" ca="1" si="44"/>
        <v>2749706.7116500051</v>
      </c>
      <c r="K186" s="12">
        <f t="shared" ca="1" si="45"/>
        <v>15134.158451137493</v>
      </c>
    </row>
    <row r="187" spans="1:11" x14ac:dyDescent="0.25">
      <c r="A187" s="11">
        <v>18.600000000000001</v>
      </c>
      <c r="B187" s="12">
        <f t="shared" si="47"/>
        <v>344.29430679611653</v>
      </c>
      <c r="C187" s="12">
        <f t="shared" si="48"/>
        <v>181.68877513260972</v>
      </c>
      <c r="D187" s="12"/>
      <c r="E187" s="12">
        <f t="shared" si="46"/>
        <v>15763421.698900145</v>
      </c>
      <c r="F187" s="12">
        <f t="shared" si="49"/>
        <v>4.2850341261972664</v>
      </c>
      <c r="G187" s="12">
        <f t="shared" ca="1" si="43"/>
        <v>25.935000000008714</v>
      </c>
      <c r="H187" s="12">
        <f t="shared" ca="1" si="50"/>
        <v>6.3599152748875669</v>
      </c>
      <c r="I187" s="12">
        <f t="shared" ca="1" si="51"/>
        <v>8.3732174016450112E-2</v>
      </c>
      <c r="J187" s="12">
        <f t="shared" ca="1" si="44"/>
        <v>2749803.2683062349</v>
      </c>
      <c r="K187" s="12">
        <f t="shared" ca="1" si="45"/>
        <v>15134.689890992044</v>
      </c>
    </row>
    <row r="188" spans="1:11" x14ac:dyDescent="0.25">
      <c r="A188" s="11">
        <v>18.7</v>
      </c>
      <c r="B188" s="12">
        <f t="shared" si="47"/>
        <v>346.14535145631061</v>
      </c>
      <c r="C188" s="12">
        <f t="shared" si="48"/>
        <v>181.68877513260972</v>
      </c>
      <c r="D188" s="12"/>
      <c r="E188" s="12">
        <f t="shared" si="46"/>
        <v>16019039.814366145</v>
      </c>
      <c r="F188" s="12">
        <f t="shared" si="49"/>
        <v>4.2621195052015599</v>
      </c>
      <c r="G188" s="12">
        <f t="shared" ca="1" si="43"/>
        <v>26.119000000008938</v>
      </c>
      <c r="H188" s="12">
        <f t="shared" ca="1" si="50"/>
        <v>6.3517187464191291</v>
      </c>
      <c r="I188" s="12">
        <f t="shared" ca="1" si="51"/>
        <v>8.2394381702760575E-2</v>
      </c>
      <c r="J188" s="12">
        <f t="shared" ca="1" si="44"/>
        <v>2749747.6687012571</v>
      </c>
      <c r="K188" s="12">
        <f t="shared" ca="1" si="45"/>
        <v>15134.383875362089</v>
      </c>
    </row>
    <row r="189" spans="1:11" x14ac:dyDescent="0.25">
      <c r="A189" s="11">
        <v>18.8</v>
      </c>
      <c r="B189" s="12">
        <f t="shared" si="47"/>
        <v>347.99639611650485</v>
      </c>
      <c r="C189" s="12">
        <f t="shared" si="48"/>
        <v>181.68877513260972</v>
      </c>
      <c r="D189" s="12"/>
      <c r="E189" s="12">
        <f t="shared" si="46"/>
        <v>16277406.485378105</v>
      </c>
      <c r="F189" s="12">
        <f t="shared" si="49"/>
        <v>4.2394486567696363</v>
      </c>
      <c r="G189" s="12">
        <f t="shared" ca="1" si="43"/>
        <v>26.30000000000916</v>
      </c>
      <c r="H189" s="12">
        <f t="shared" ca="1" si="50"/>
        <v>6.3435260731903922</v>
      </c>
      <c r="I189" s="12">
        <f t="shared" ca="1" si="51"/>
        <v>8.1090450771049358E-2</v>
      </c>
      <c r="J189" s="12">
        <f t="shared" ca="1" si="44"/>
        <v>2749879.6443394017</v>
      </c>
      <c r="K189" s="12">
        <f t="shared" ca="1" si="45"/>
        <v>15135.110258365377</v>
      </c>
    </row>
    <row r="190" spans="1:11" x14ac:dyDescent="0.25">
      <c r="A190" s="11">
        <v>18.899999999999999</v>
      </c>
      <c r="B190" s="12">
        <f t="shared" si="47"/>
        <v>349.84744077669893</v>
      </c>
      <c r="C190" s="12">
        <f t="shared" si="48"/>
        <v>181.68877513260972</v>
      </c>
      <c r="D190" s="12"/>
      <c r="E190" s="12">
        <f t="shared" si="46"/>
        <v>16538536.410093999</v>
      </c>
      <c r="F190" s="12">
        <f t="shared" si="49"/>
        <v>4.217017711495723</v>
      </c>
      <c r="G190" s="12">
        <f t="shared" ca="1" si="43"/>
        <v>26.479000000009378</v>
      </c>
      <c r="H190" s="12">
        <f t="shared" ca="1" si="50"/>
        <v>6.3354133746853414</v>
      </c>
      <c r="I190" s="12">
        <f t="shared" ca="1" si="51"/>
        <v>7.9810403177656697E-2</v>
      </c>
      <c r="J190" s="12">
        <f t="shared" ca="1" si="44"/>
        <v>2749890.1226207437</v>
      </c>
      <c r="K190" s="12">
        <f t="shared" ca="1" si="45"/>
        <v>15135.167929959753</v>
      </c>
    </row>
    <row r="191" spans="1:11" x14ac:dyDescent="0.25">
      <c r="A191" s="11">
        <v>19</v>
      </c>
      <c r="B191" s="12">
        <f t="shared" si="47"/>
        <v>351.69848543689318</v>
      </c>
      <c r="C191" s="12">
        <f t="shared" si="48"/>
        <v>181.68877513260972</v>
      </c>
      <c r="D191" s="12"/>
      <c r="E191" s="12">
        <f t="shared" si="46"/>
        <v>16802444.286671851</v>
      </c>
      <c r="F191" s="12">
        <f t="shared" si="49"/>
        <v>4.1948228814352193</v>
      </c>
      <c r="G191" s="12">
        <f t="shared" ca="1" si="43"/>
        <v>26.656000000009595</v>
      </c>
      <c r="H191" s="12">
        <f t="shared" ca="1" si="50"/>
        <v>6.3273768594216993</v>
      </c>
      <c r="I191" s="12">
        <f t="shared" ca="1" si="51"/>
        <v>7.855399642649892E-2</v>
      </c>
      <c r="J191" s="12">
        <f t="shared" ca="1" si="44"/>
        <v>2749789.8926076405</v>
      </c>
      <c r="K191" s="12">
        <f t="shared" ca="1" si="45"/>
        <v>15134.61627225261</v>
      </c>
    </row>
    <row r="192" spans="1:11" x14ac:dyDescent="0.25">
      <c r="A192" s="11">
        <v>19.100000000000001</v>
      </c>
      <c r="B192" s="12">
        <f t="shared" si="47"/>
        <v>353.54953009708731</v>
      </c>
      <c r="C192" s="12">
        <f t="shared" si="48"/>
        <v>181.68877513260972</v>
      </c>
      <c r="D192" s="12"/>
      <c r="E192" s="12">
        <f t="shared" si="46"/>
        <v>17069144.813269641</v>
      </c>
      <c r="F192" s="12">
        <f t="shared" si="49"/>
        <v>4.1728604579722077</v>
      </c>
      <c r="G192" s="12">
        <f t="shared" ca="1" si="43"/>
        <v>26.830000000009807</v>
      </c>
      <c r="H192" s="12">
        <f t="shared" ca="1" si="50"/>
        <v>6.3193328217164471</v>
      </c>
      <c r="I192" s="12">
        <f t="shared" ca="1" si="51"/>
        <v>7.7330734643950988E-2</v>
      </c>
      <c r="J192" s="12">
        <f t="shared" ref="J192:J201" ca="1" si="52">0.5*I192*$M$7*PI()*$M$6*$M$6*A192*A192*A192</f>
        <v>2749936.4753210982</v>
      </c>
      <c r="K192" s="12">
        <f t="shared" ref="K192:K201" ca="1" si="53">J192/C192</f>
        <v>15135.423051391006</v>
      </c>
    </row>
    <row r="193" spans="1:11" x14ac:dyDescent="0.25">
      <c r="A193" s="11">
        <v>19.2</v>
      </c>
      <c r="B193" s="12">
        <f t="shared" si="47"/>
        <v>355.4005747572815</v>
      </c>
      <c r="C193" s="12">
        <f t="shared" si="48"/>
        <v>181.68877513260972</v>
      </c>
      <c r="D193" s="12"/>
      <c r="E193" s="12">
        <f t="shared" si="46"/>
        <v>17338652.688045375</v>
      </c>
      <c r="F193" s="12">
        <f t="shared" si="49"/>
        <v>4.1511268097536025</v>
      </c>
      <c r="G193" s="12">
        <f t="shared" ca="1" si="43"/>
        <v>27.003000000010019</v>
      </c>
      <c r="H193" s="12">
        <f t="shared" ca="1" si="50"/>
        <v>6.3114376143838005</v>
      </c>
      <c r="I193" s="12">
        <f t="shared" ca="1" si="51"/>
        <v>7.6120920508631187E-2</v>
      </c>
      <c r="J193" s="12">
        <f t="shared" ca="1" si="52"/>
        <v>2749654.5895697223</v>
      </c>
      <c r="K193" s="12">
        <f t="shared" ca="1" si="53"/>
        <v>15133.87157551601</v>
      </c>
    </row>
    <row r="194" spans="1:11" x14ac:dyDescent="0.25">
      <c r="A194" s="11">
        <v>19.3</v>
      </c>
      <c r="B194" s="12">
        <f t="shared" ref="B194:B201" si="54">($M$2*A194*$M$3)/$M$6</f>
        <v>357.25161941747569</v>
      </c>
      <c r="C194" s="12">
        <f t="shared" ref="C194:C201" si="55">IF(B194&gt;$M$4,$M$4,IF(B194&lt;$M$5,$M$5,B194))</f>
        <v>181.68877513260972</v>
      </c>
      <c r="D194" s="12"/>
      <c r="E194" s="12">
        <f t="shared" si="46"/>
        <v>17610982.609157063</v>
      </c>
      <c r="F194" s="12">
        <f t="shared" ref="F194:F201" si="56">(C194*$M$6)/(A194*$M$3)</f>
        <v>4.1296183806875213</v>
      </c>
      <c r="G194" s="12">
        <f t="shared" ca="1" si="43"/>
        <v>27.173000000010227</v>
      </c>
      <c r="H194" s="12">
        <f t="shared" ref="H194:H201" ca="1" si="57">1/(1/(F194+0.08*G194)-0.035/(1+G194^3))</f>
        <v>6.3035276907344091</v>
      </c>
      <c r="I194" s="12">
        <f t="shared" ref="I194:I201" ca="1" si="58">0.5176*(116/H194-0.4*G194-5)*EXP(-21/H194)+0.0068*F194</f>
        <v>7.4943812841888183E-2</v>
      </c>
      <c r="J194" s="12">
        <f t="shared" ca="1" si="52"/>
        <v>2749654.5512966965</v>
      </c>
      <c r="K194" s="12">
        <f t="shared" ca="1" si="53"/>
        <v>15133.871364864439</v>
      </c>
    </row>
    <row r="195" spans="1:11" x14ac:dyDescent="0.25">
      <c r="A195" s="11">
        <v>19.399999999999999</v>
      </c>
      <c r="B195" s="12">
        <f t="shared" si="54"/>
        <v>359.10266407766983</v>
      </c>
      <c r="C195" s="12">
        <f t="shared" si="55"/>
        <v>181.68877513260972</v>
      </c>
      <c r="D195" s="12"/>
      <c r="E195" s="12">
        <f t="shared" si="46"/>
        <v>17886149.274762679</v>
      </c>
      <c r="F195" s="12">
        <f t="shared" si="56"/>
        <v>4.1083316880035659</v>
      </c>
      <c r="G195" s="12">
        <f t="shared" ca="1" si="43"/>
        <v>27.340000000010431</v>
      </c>
      <c r="H195" s="12">
        <f t="shared" ca="1" si="57"/>
        <v>6.2955995647128136</v>
      </c>
      <c r="I195" s="12">
        <f t="shared" ca="1" si="58"/>
        <v>7.3799203947073594E-2</v>
      </c>
      <c r="J195" s="12">
        <f t="shared" ca="1" si="52"/>
        <v>2749965.7878250284</v>
      </c>
      <c r="K195" s="12">
        <f t="shared" ca="1" si="53"/>
        <v>15135.584384989677</v>
      </c>
    </row>
    <row r="196" spans="1:11" x14ac:dyDescent="0.25">
      <c r="A196" s="11">
        <v>19.5</v>
      </c>
      <c r="B196" s="12">
        <f t="shared" si="54"/>
        <v>360.95370873786402</v>
      </c>
      <c r="C196" s="12">
        <f t="shared" si="55"/>
        <v>181.68877513260972</v>
      </c>
      <c r="D196" s="12"/>
      <c r="E196" s="12">
        <f t="shared" si="46"/>
        <v>18164167.383020252</v>
      </c>
      <c r="F196" s="12">
        <f t="shared" si="56"/>
        <v>4.0872633203727773</v>
      </c>
      <c r="G196" s="12">
        <f t="shared" ca="1" si="43"/>
        <v>27.506000000010633</v>
      </c>
      <c r="H196" s="12">
        <f t="shared" ca="1" si="57"/>
        <v>6.2878098107913516</v>
      </c>
      <c r="I196" s="12">
        <f t="shared" ca="1" si="58"/>
        <v>7.2667415745651526E-2</v>
      </c>
      <c r="J196" s="12">
        <f t="shared" ca="1" si="52"/>
        <v>2749881.4643656998</v>
      </c>
      <c r="K196" s="12">
        <f t="shared" ca="1" si="53"/>
        <v>15135.12027563968</v>
      </c>
    </row>
    <row r="197" spans="1:11" x14ac:dyDescent="0.25">
      <c r="A197" s="11">
        <v>19.600000000000001</v>
      </c>
      <c r="B197" s="12">
        <f t="shared" si="54"/>
        <v>362.80475339805827</v>
      </c>
      <c r="C197" s="12">
        <f t="shared" si="55"/>
        <v>181.68877513260972</v>
      </c>
      <c r="D197" s="12"/>
      <c r="E197" s="12">
        <f t="shared" si="46"/>
        <v>18445051.632087775</v>
      </c>
      <c r="F197" s="12">
        <f t="shared" si="56"/>
        <v>4.0664099360851607</v>
      </c>
      <c r="G197" s="12">
        <f t="shared" ca="1" si="43"/>
        <v>27.670000000010834</v>
      </c>
      <c r="H197" s="12">
        <f t="shared" ca="1" si="57"/>
        <v>6.2800750907088103</v>
      </c>
      <c r="I197" s="12">
        <f t="shared" ca="1" si="58"/>
        <v>7.1557992582098967E-2</v>
      </c>
      <c r="J197" s="12">
        <f t="shared" ca="1" si="52"/>
        <v>2749772.6413861858</v>
      </c>
      <c r="K197" s="12">
        <f t="shared" ca="1" si="53"/>
        <v>15134.521322955703</v>
      </c>
    </row>
    <row r="198" spans="1:11" x14ac:dyDescent="0.25">
      <c r="A198" s="11">
        <v>19.7</v>
      </c>
      <c r="B198" s="12">
        <f t="shared" si="54"/>
        <v>364.65579805825234</v>
      </c>
      <c r="C198" s="12">
        <f t="shared" si="55"/>
        <v>181.68877513260972</v>
      </c>
      <c r="D198" s="12"/>
      <c r="E198" s="12">
        <f t="shared" si="46"/>
        <v>18728816.720123224</v>
      </c>
      <c r="F198" s="12">
        <f t="shared" si="56"/>
        <v>4.0457682612826984</v>
      </c>
      <c r="G198" s="12">
        <f t="shared" ca="1" si="43"/>
        <v>27.832000000011032</v>
      </c>
      <c r="H198" s="12">
        <f t="shared" ca="1" si="57"/>
        <v>6.2723921283007549</v>
      </c>
      <c r="I198" s="12">
        <f t="shared" ca="1" si="58"/>
        <v>7.0470747334726302E-2</v>
      </c>
      <c r="J198" s="12">
        <f t="shared" ca="1" si="52"/>
        <v>2749653.5645045857</v>
      </c>
      <c r="K198" s="12">
        <f t="shared" ca="1" si="53"/>
        <v>15133.86593364223</v>
      </c>
    </row>
    <row r="199" spans="1:11" x14ac:dyDescent="0.25">
      <c r="A199" s="11">
        <v>19.8</v>
      </c>
      <c r="B199" s="12">
        <f t="shared" si="54"/>
        <v>366.50684271844659</v>
      </c>
      <c r="C199" s="12">
        <f t="shared" si="55"/>
        <v>181.68877513260972</v>
      </c>
      <c r="D199" s="12"/>
      <c r="E199" s="12">
        <f t="shared" si="46"/>
        <v>19015477.34528463</v>
      </c>
      <c r="F199" s="12">
        <f t="shared" si="56"/>
        <v>4.0253350882459173</v>
      </c>
      <c r="G199" s="12">
        <f t="shared" ca="1" si="43"/>
        <v>27.991000000011226</v>
      </c>
      <c r="H199" s="12">
        <f t="shared" ca="1" si="57"/>
        <v>6.2646777187823544</v>
      </c>
      <c r="I199" s="12">
        <f t="shared" ca="1" si="58"/>
        <v>6.9415233147793964E-2</v>
      </c>
      <c r="J199" s="12">
        <f t="shared" ca="1" si="52"/>
        <v>2749924.569457348</v>
      </c>
      <c r="K199" s="12">
        <f t="shared" ca="1" si="53"/>
        <v>15135.357522501059</v>
      </c>
    </row>
    <row r="200" spans="1:11" x14ac:dyDescent="0.25">
      <c r="A200" s="11">
        <v>19.899999999999999</v>
      </c>
      <c r="B200" s="12">
        <f t="shared" si="54"/>
        <v>368.35788737864067</v>
      </c>
      <c r="C200" s="12">
        <f t="shared" si="55"/>
        <v>181.68877513260972</v>
      </c>
      <c r="D200" s="12"/>
      <c r="E200" s="12">
        <f t="shared" si="46"/>
        <v>19305048.205729969</v>
      </c>
      <c r="F200" s="12">
        <f t="shared" si="56"/>
        <v>4.0051072737321194</v>
      </c>
      <c r="G200" s="12">
        <f t="shared" ca="1" si="43"/>
        <v>28.149000000011419</v>
      </c>
      <c r="H200" s="12">
        <f t="shared" ca="1" si="57"/>
        <v>6.2570887064920386</v>
      </c>
      <c r="I200" s="12">
        <f t="shared" ca="1" si="58"/>
        <v>6.8371805922968959E-2</v>
      </c>
      <c r="J200" s="12">
        <f t="shared" ca="1" si="52"/>
        <v>2749835.4359494369</v>
      </c>
      <c r="K200" s="12">
        <f t="shared" ca="1" si="53"/>
        <v>15134.866939041262</v>
      </c>
    </row>
    <row r="201" spans="1:11" x14ac:dyDescent="0.25">
      <c r="A201" s="11">
        <v>20</v>
      </c>
      <c r="B201" s="12">
        <f t="shared" si="54"/>
        <v>370.20893203883492</v>
      </c>
      <c r="C201" s="12">
        <f t="shared" si="55"/>
        <v>181.68877513260972</v>
      </c>
      <c r="D201" s="12"/>
      <c r="E201" s="12">
        <f t="shared" si="46"/>
        <v>19597543.999617264</v>
      </c>
      <c r="F201" s="12">
        <f t="shared" si="56"/>
        <v>3.9850817373634584</v>
      </c>
      <c r="G201" s="12">
        <f t="shared" ca="1" si="43"/>
        <v>28.30500000001161</v>
      </c>
      <c r="H201" s="12">
        <f t="shared" ca="1" si="57"/>
        <v>6.2495420143618983</v>
      </c>
      <c r="I201" s="12">
        <f t="shared" ca="1" si="58"/>
        <v>6.7350032159316814E-2</v>
      </c>
      <c r="J201" s="12">
        <f t="shared" ca="1" si="52"/>
        <v>2749781.7054538517</v>
      </c>
      <c r="K201" s="12">
        <f t="shared" ca="1" si="53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159" zoomScale="85" zoomScaleNormal="85" workbookViewId="0">
      <selection activeCell="H166" sqref="H166"/>
    </sheetView>
  </sheetViews>
  <sheetFormatPr defaultRowHeight="15" x14ac:dyDescent="0.25"/>
  <cols>
    <col min="1" max="1" width="14.140625" style="5" customWidth="1"/>
    <col min="2" max="2" width="17.28515625" style="4" customWidth="1"/>
    <col min="3" max="3" width="14" style="4" customWidth="1"/>
    <col min="4" max="4" width="15.28515625" style="5" customWidth="1"/>
    <col min="5" max="5" width="17.140625" style="4" customWidth="1"/>
    <col min="6" max="6" width="25.140625" style="4" customWidth="1"/>
    <col min="7" max="7" width="17.7109375" style="4" customWidth="1"/>
    <col min="8" max="8" width="22.5703125" customWidth="1"/>
    <col min="9" max="9" width="22.5703125" style="6" customWidth="1"/>
    <col min="10" max="10" width="8" customWidth="1"/>
  </cols>
  <sheetData>
    <row r="1" spans="1:9" x14ac:dyDescent="0.25">
      <c r="A1" s="17">
        <v>2.9990000000000001</v>
      </c>
      <c r="B1" s="9" t="s">
        <v>20</v>
      </c>
      <c r="C1" s="9" t="s">
        <v>12</v>
      </c>
      <c r="D1" s="17" t="s">
        <v>51</v>
      </c>
      <c r="E1" s="9" t="s">
        <v>21</v>
      </c>
      <c r="F1" s="9" t="s">
        <v>22</v>
      </c>
      <c r="G1" s="9" t="s">
        <v>26</v>
      </c>
      <c r="H1" s="9">
        <v>0</v>
      </c>
      <c r="I1" s="17" t="s">
        <v>52</v>
      </c>
    </row>
    <row r="2" spans="1:9" x14ac:dyDescent="0.25">
      <c r="A2" s="5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5">
        <f ca="1">C2/2750000</f>
        <v>2.3933727269587309E-2</v>
      </c>
      <c r="E2" s="4">
        <f ca="1">C2/B2</f>
        <v>1142.7513004704335</v>
      </c>
      <c r="F2" s="4">
        <f>B2*'Power Data'!$M$11</f>
        <v>963688.7608069164</v>
      </c>
      <c r="G2" s="4">
        <f ca="1">F2-C2</f>
        <v>897871.01081555127</v>
      </c>
      <c r="H2">
        <f ca="1">G2/'Power Data'!$M$8</f>
        <v>0.32649854938747319</v>
      </c>
      <c r="I2" s="6">
        <f ca="1">H2+D2</f>
        <v>0.3504322766570605</v>
      </c>
    </row>
    <row r="3" spans="1:9" x14ac:dyDescent="0.25">
      <c r="A3" s="5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5">
        <f t="shared" ref="D3:D66" ca="1" si="0">C3/2750000</f>
        <v>2.6535205919959597E-2</v>
      </c>
      <c r="E3" s="4">
        <f t="shared" ref="E3:E66" ca="1" si="1">C3/B3</f>
        <v>1266.9627564368684</v>
      </c>
      <c r="F3" s="4">
        <f>B3*'Power Data'!$M$11</f>
        <v>963688.7608069164</v>
      </c>
      <c r="G3" s="4">
        <f t="shared" ref="G3:G66" ca="1" si="2">F3-C3</f>
        <v>890716.94452702755</v>
      </c>
      <c r="H3">
        <f ca="1">G3/'Power Data'!$M$8</f>
        <v>0.32389707073710094</v>
      </c>
      <c r="I3" s="6">
        <f t="shared" ref="I3:I66" ca="1" si="3">H3+D3</f>
        <v>0.35043227665706056</v>
      </c>
    </row>
    <row r="4" spans="1:9" x14ac:dyDescent="0.25">
      <c r="A4" s="5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5">
        <f t="shared" ca="1" si="0"/>
        <v>2.9189819830391841E-2</v>
      </c>
      <c r="E4" s="4">
        <f t="shared" ca="1" si="1"/>
        <v>1355.1807774379452</v>
      </c>
      <c r="F4" s="4">
        <f>B4*'Power Data'!$M$11</f>
        <v>991088.32899699721</v>
      </c>
      <c r="G4" s="4">
        <f t="shared" ca="1" si="2"/>
        <v>910816.32446341962</v>
      </c>
      <c r="H4">
        <f ca="1">G4/'Power Data'!$M$8</f>
        <v>0.33120593616851624</v>
      </c>
      <c r="I4" s="6">
        <f t="shared" ca="1" si="3"/>
        <v>0.36039575599890805</v>
      </c>
    </row>
    <row r="5" spans="1:9" x14ac:dyDescent="0.25">
      <c r="A5" s="5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5">
        <f t="shared" ca="1" si="0"/>
        <v>3.2012773292382543E-2</v>
      </c>
      <c r="E5" s="4">
        <f t="shared" ca="1" si="1"/>
        <v>1441.202994755783</v>
      </c>
      <c r="F5" s="4">
        <f>B5*'Power Data'!$M$11</f>
        <v>1022059.8392781533</v>
      </c>
      <c r="G5" s="4">
        <f t="shared" ca="1" si="2"/>
        <v>934024.71272410126</v>
      </c>
      <c r="H5">
        <f ca="1">G5/'Power Data'!$M$8</f>
        <v>0.33964535008149138</v>
      </c>
      <c r="I5" s="6">
        <f t="shared" ca="1" si="3"/>
        <v>0.37165812337387394</v>
      </c>
    </row>
    <row r="6" spans="1:9" x14ac:dyDescent="0.25">
      <c r="A6" s="5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5">
        <f t="shared" ca="1" si="0"/>
        <v>3.5012105670584735E-2</v>
      </c>
      <c r="E6" s="4">
        <f t="shared" ca="1" si="1"/>
        <v>1529.8720495295552</v>
      </c>
      <c r="F6" s="4">
        <f>B6*'Power Data'!$M$11</f>
        <v>1053031.3495593094</v>
      </c>
      <c r="G6" s="4">
        <f t="shared" ca="1" si="2"/>
        <v>956748.05896520137</v>
      </c>
      <c r="H6">
        <f ca="1">G6/'Power Data'!$M$8</f>
        <v>0.34790838507825506</v>
      </c>
      <c r="I6" s="6">
        <f t="shared" ca="1" si="3"/>
        <v>0.38292049074883977</v>
      </c>
    </row>
    <row r="7" spans="1:9" x14ac:dyDescent="0.25">
      <c r="A7" s="5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5">
        <f t="shared" ca="1" si="0"/>
        <v>3.8193161780641173E-2</v>
      </c>
      <c r="E7" s="4">
        <f t="shared" ca="1" si="1"/>
        <v>1621.1879417592604</v>
      </c>
      <c r="F7" s="4">
        <f>B7*'Power Data'!$M$11</f>
        <v>1084002.8598404655</v>
      </c>
      <c r="G7" s="4">
        <f t="shared" ca="1" si="2"/>
        <v>978971.66494370229</v>
      </c>
      <c r="H7">
        <f ca="1">G7/'Power Data'!$M$8</f>
        <v>0.35598969634316446</v>
      </c>
      <c r="I7" s="6">
        <f t="shared" ca="1" si="3"/>
        <v>0.39418285812380566</v>
      </c>
    </row>
    <row r="8" spans="1:9" x14ac:dyDescent="0.25">
      <c r="A8" s="5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5">
        <f t="shared" ca="1" si="0"/>
        <v>4.1561286438194622E-2</v>
      </c>
      <c r="E8" s="4">
        <f t="shared" ca="1" si="1"/>
        <v>1715.150671444899</v>
      </c>
      <c r="F8" s="4">
        <f>B8*'Power Data'!$M$11</f>
        <v>1114974.3701216218</v>
      </c>
      <c r="G8" s="4">
        <f t="shared" ca="1" si="2"/>
        <v>1000680.8324165866</v>
      </c>
      <c r="H8">
        <f ca="1">G8/'Power Data'!$M$8</f>
        <v>0.36388393906057692</v>
      </c>
      <c r="I8" s="6">
        <f t="shared" ca="1" si="3"/>
        <v>0.40544522549877154</v>
      </c>
    </row>
    <row r="9" spans="1:9" x14ac:dyDescent="0.25">
      <c r="A9" s="5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5">
        <f t="shared" ca="1" si="0"/>
        <v>4.5121824458887877E-2</v>
      </c>
      <c r="E9" s="4">
        <f t="shared" ca="1" si="1"/>
        <v>1811.7602385864718</v>
      </c>
      <c r="F9" s="4">
        <f>B9*'Power Data'!$M$11</f>
        <v>1145945.8804027778</v>
      </c>
      <c r="G9" s="4">
        <f t="shared" ca="1" si="2"/>
        <v>1021860.8631408361</v>
      </c>
      <c r="H9">
        <f ca="1">G9/'Power Data'!$M$8</f>
        <v>0.37158576841484953</v>
      </c>
      <c r="I9" s="6">
        <f t="shared" ca="1" si="3"/>
        <v>0.41670759287373738</v>
      </c>
    </row>
    <row r="10" spans="1:9" x14ac:dyDescent="0.25">
      <c r="A10" s="5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5">
        <f t="shared" ca="1" si="0"/>
        <v>4.8880120658363668E-2</v>
      </c>
      <c r="E10" s="4">
        <f t="shared" ca="1" si="1"/>
        <v>1911.0166431839771</v>
      </c>
      <c r="F10" s="4">
        <f>B10*'Power Data'!$M$11</f>
        <v>1176917.3906839341</v>
      </c>
      <c r="G10" s="4">
        <f t="shared" ca="1" si="2"/>
        <v>1042497.058873434</v>
      </c>
      <c r="H10">
        <f ca="1">G10/'Power Data'!$M$8</f>
        <v>0.37908983959033965</v>
      </c>
      <c r="I10" s="6">
        <f t="shared" ca="1" si="3"/>
        <v>0.42796996024870332</v>
      </c>
    </row>
    <row r="11" spans="1:9" x14ac:dyDescent="0.25">
      <c r="A11" s="5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5">
        <f t="shared" ca="1" si="0"/>
        <v>5.2841519852264804E-2</v>
      </c>
      <c r="E11" s="4">
        <f t="shared" ca="1" si="1"/>
        <v>2012.9198852374161</v>
      </c>
      <c r="F11" s="4">
        <f>B11*'Power Data'!$M$11</f>
        <v>1207888.9009650904</v>
      </c>
      <c r="G11" s="4">
        <f t="shared" ca="1" si="2"/>
        <v>1062574.7213713622</v>
      </c>
      <c r="H11">
        <f ca="1">G11/'Power Data'!$M$8</f>
        <v>0.38639080777140444</v>
      </c>
      <c r="I11" s="6">
        <f t="shared" ca="1" si="3"/>
        <v>0.43923232762366926</v>
      </c>
    </row>
    <row r="12" spans="1:9" x14ac:dyDescent="0.25">
      <c r="A12" s="5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5">
        <f t="shared" ca="1" si="0"/>
        <v>5.701136685623405E-2</v>
      </c>
      <c r="E12" s="4">
        <f t="shared" ca="1" si="1"/>
        <v>2117.4699647467887</v>
      </c>
      <c r="F12" s="4">
        <f>B12*'Power Data'!$M$11</f>
        <v>1238860.4112462464</v>
      </c>
      <c r="G12" s="4">
        <f t="shared" ca="1" si="2"/>
        <v>1082079.1523916028</v>
      </c>
      <c r="H12">
        <f ca="1">G12/'Power Data'!$M$8</f>
        <v>0.393483328142401</v>
      </c>
      <c r="I12" s="6">
        <f t="shared" ca="1" si="3"/>
        <v>0.45049469499863504</v>
      </c>
    </row>
    <row r="13" spans="1:9" x14ac:dyDescent="0.25">
      <c r="A13" s="5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5">
        <f t="shared" ca="1" si="0"/>
        <v>6.1395006485914144E-2</v>
      </c>
      <c r="E13" s="4">
        <f t="shared" ca="1" si="1"/>
        <v>2224.6668817120944</v>
      </c>
      <c r="F13" s="4">
        <f>B13*'Power Data'!$M$11</f>
        <v>1269831.9215274025</v>
      </c>
      <c r="G13" s="4">
        <f t="shared" ca="1" si="2"/>
        <v>1100995.6536911386</v>
      </c>
      <c r="H13">
        <f ca="1">G13/'Power Data'!$M$8</f>
        <v>0.40036205588768675</v>
      </c>
      <c r="I13" s="6">
        <f t="shared" ca="1" si="3"/>
        <v>0.46175706237360092</v>
      </c>
    </row>
    <row r="14" spans="1:9" x14ac:dyDescent="0.25">
      <c r="A14" s="5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5">
        <f t="shared" ca="1" si="0"/>
        <v>6.599778355694795E-2</v>
      </c>
      <c r="E14" s="4">
        <f t="shared" ca="1" si="1"/>
        <v>2334.5106361333346</v>
      </c>
      <c r="F14" s="4">
        <f>B14*'Power Data'!$M$11</f>
        <v>1300803.4318085588</v>
      </c>
      <c r="G14" s="4">
        <f t="shared" ca="1" si="2"/>
        <v>1119309.5270269518</v>
      </c>
      <c r="H14">
        <f ca="1">G14/'Power Data'!$M$8</f>
        <v>0.40702164619161885</v>
      </c>
      <c r="I14" s="6">
        <f t="shared" ca="1" si="3"/>
        <v>0.47301942974856681</v>
      </c>
    </row>
    <row r="15" spans="1:9" x14ac:dyDescent="0.25">
      <c r="A15" s="5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5">
        <f t="shared" ca="1" si="0"/>
        <v>7.0825042884978137E-2</v>
      </c>
      <c r="E15" s="4">
        <f t="shared" ca="1" si="1"/>
        <v>2447.0012280105084</v>
      </c>
      <c r="F15" s="4">
        <f>B15*'Power Data'!$M$11</f>
        <v>1331774.9420897148</v>
      </c>
      <c r="G15" s="4">
        <f t="shared" ca="1" si="2"/>
        <v>1137006.074156025</v>
      </c>
      <c r="H15">
        <f ca="1">G15/'Power Data'!$M$8</f>
        <v>0.41345675423855455</v>
      </c>
      <c r="I15" s="6">
        <f t="shared" ca="1" si="3"/>
        <v>0.4842817971235327</v>
      </c>
    </row>
    <row r="16" spans="1:9" x14ac:dyDescent="0.25">
      <c r="A16" s="5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5">
        <f t="shared" ca="1" si="0"/>
        <v>7.588212928564754E-2</v>
      </c>
      <c r="E16" s="4">
        <f t="shared" ca="1" si="1"/>
        <v>2562.1386573436153</v>
      </c>
      <c r="F16" s="4">
        <f>B16*'Power Data'!$M$11</f>
        <v>1362746.4523708711</v>
      </c>
      <c r="G16" s="4">
        <f t="shared" ca="1" si="2"/>
        <v>1154070.5968353404</v>
      </c>
      <c r="H16">
        <f ca="1">G16/'Power Data'!$M$8</f>
        <v>0.41966203521285106</v>
      </c>
      <c r="I16" s="6">
        <f t="shared" ca="1" si="3"/>
        <v>0.49554416449849858</v>
      </c>
    </row>
    <row r="17" spans="1:9" x14ac:dyDescent="0.25">
      <c r="A17" s="5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5">
        <f t="shared" ca="1" si="0"/>
        <v>8.1174387574598883E-2</v>
      </c>
      <c r="E17" s="4">
        <f t="shared" ca="1" si="1"/>
        <v>2679.9229241326548</v>
      </c>
      <c r="F17" s="4">
        <f>B17*'Power Data'!$M$11</f>
        <v>1393717.9626520274</v>
      </c>
      <c r="G17" s="4">
        <f t="shared" ca="1" si="2"/>
        <v>1170488.3968218805</v>
      </c>
      <c r="H17">
        <f ca="1">G17/'Power Data'!$M$8</f>
        <v>0.42563214429886564</v>
      </c>
      <c r="I17" s="6">
        <f t="shared" ca="1" si="3"/>
        <v>0.50680653187346447</v>
      </c>
    </row>
    <row r="18" spans="1:9" x14ac:dyDescent="0.25">
      <c r="A18" s="5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5">
        <f t="shared" ca="1" si="0"/>
        <v>8.6707162567474946E-2</v>
      </c>
      <c r="E18" s="4">
        <f t="shared" ca="1" si="1"/>
        <v>2800.3540283776279</v>
      </c>
      <c r="F18" s="4">
        <f>B18*'Power Data'!$M$11</f>
        <v>1424689.4729331834</v>
      </c>
      <c r="G18" s="4">
        <f t="shared" ca="1" si="2"/>
        <v>1186244.7758726273</v>
      </c>
      <c r="H18">
        <f ca="1">G18/'Power Data'!$M$8</f>
        <v>0.4313617366809554</v>
      </c>
      <c r="I18" s="6">
        <f t="shared" ca="1" si="3"/>
        <v>0.51806889924843036</v>
      </c>
    </row>
    <row r="19" spans="1:9" x14ac:dyDescent="0.25">
      <c r="A19" s="5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5">
        <f t="shared" ca="1" si="0"/>
        <v>9.2485799079918565E-2</v>
      </c>
      <c r="E19" s="4">
        <f t="shared" ca="1" si="1"/>
        <v>2923.4319700785354</v>
      </c>
      <c r="F19" s="4">
        <f>B19*'Power Data'!$M$11</f>
        <v>1455660.9832143395</v>
      </c>
      <c r="G19" s="4">
        <f t="shared" ca="1" si="2"/>
        <v>1201325.0357445634</v>
      </c>
      <c r="H19">
        <f ca="1">G19/'Power Data'!$M$8</f>
        <v>0.43684546754347764</v>
      </c>
      <c r="I19" s="6">
        <f t="shared" ca="1" si="3"/>
        <v>0.52933126662339625</v>
      </c>
    </row>
    <row r="20" spans="1:9" x14ac:dyDescent="0.25">
      <c r="A20" s="5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5">
        <f t="shared" ca="1" si="0"/>
        <v>9.8515641927572437E-2</v>
      </c>
      <c r="E20" s="4">
        <f t="shared" ca="1" si="1"/>
        <v>3049.1567492353761</v>
      </c>
      <c r="F20" s="4">
        <f>B20*'Power Data'!$M$11</f>
        <v>1486632.4934954955</v>
      </c>
      <c r="G20" s="4">
        <f t="shared" ca="1" si="2"/>
        <v>1215714.4781946712</v>
      </c>
      <c r="H20">
        <f ca="1">G20/'Power Data'!$M$8</f>
        <v>0.44207799207078952</v>
      </c>
      <c r="I20" s="6">
        <f t="shared" ca="1" si="3"/>
        <v>0.54059363399836191</v>
      </c>
    </row>
    <row r="21" spans="1:9" x14ac:dyDescent="0.25">
      <c r="A21" s="5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5">
        <f t="shared" ca="1" si="0"/>
        <v>0.1048020359260794</v>
      </c>
      <c r="E21" s="4">
        <f t="shared" ca="1" si="1"/>
        <v>3177.5283658481508</v>
      </c>
      <c r="F21" s="4">
        <f>B21*'Power Data'!$M$11</f>
        <v>1517604.003776652</v>
      </c>
      <c r="G21" s="4">
        <f t="shared" ca="1" si="2"/>
        <v>1229398.4049799338</v>
      </c>
      <c r="H21">
        <f ca="1">G21/'Power Data'!$M$8</f>
        <v>0.44705396544724862</v>
      </c>
      <c r="I21" s="6">
        <f t="shared" ca="1" si="3"/>
        <v>0.55185600137332802</v>
      </c>
    </row>
    <row r="22" spans="1:9" x14ac:dyDescent="0.25">
      <c r="A22" s="5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5">
        <f t="shared" ca="1" si="0"/>
        <v>0.11135032589108214</v>
      </c>
      <c r="E22" s="4">
        <f t="shared" ca="1" si="1"/>
        <v>3308.5468199168581</v>
      </c>
      <c r="F22" s="4">
        <f>B22*'Power Data'!$M$11</f>
        <v>1548575.5140578079</v>
      </c>
      <c r="G22" s="4">
        <f t="shared" ca="1" si="2"/>
        <v>1242362.1178573319</v>
      </c>
      <c r="H22">
        <f ca="1">G22/'Power Data'!$M$8</f>
        <v>0.45176804285721162</v>
      </c>
      <c r="I22" s="6">
        <f t="shared" ca="1" si="3"/>
        <v>0.5631183687482938</v>
      </c>
    </row>
    <row r="23" spans="1:9" x14ac:dyDescent="0.25">
      <c r="A23" s="5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5">
        <f t="shared" ca="1" si="0"/>
        <v>0.11816585663822346</v>
      </c>
      <c r="E23" s="4">
        <f t="shared" ca="1" si="1"/>
        <v>3442.2121114414986</v>
      </c>
      <c r="F23" s="4">
        <f>B23*'Power Data'!$M$11</f>
        <v>1579547.0243389639</v>
      </c>
      <c r="G23" s="4">
        <f t="shared" ca="1" si="2"/>
        <v>1254590.9185838494</v>
      </c>
      <c r="H23">
        <f ca="1">G23/'Power Data'!$M$8</f>
        <v>0.45621487948503614</v>
      </c>
      <c r="I23" s="6">
        <f t="shared" ca="1" si="3"/>
        <v>0.57438073612325957</v>
      </c>
    </row>
    <row r="24" spans="1:9" x14ac:dyDescent="0.25">
      <c r="A24" s="5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5">
        <f t="shared" ca="1" si="0"/>
        <v>0.12525397298314622</v>
      </c>
      <c r="E24" s="4">
        <f t="shared" ca="1" si="1"/>
        <v>3578.5242404220735</v>
      </c>
      <c r="F24" s="4">
        <f>B24*'Power Data'!$M$11</f>
        <v>1610518.5346201202</v>
      </c>
      <c r="G24" s="4">
        <f t="shared" ca="1" si="2"/>
        <v>1266070.108916468</v>
      </c>
      <c r="H24">
        <f ca="1">G24/'Power Data'!$M$8</f>
        <v>0.46038913051507929</v>
      </c>
      <c r="I24" s="6">
        <f t="shared" ca="1" si="3"/>
        <v>0.58564310349822546</v>
      </c>
    </row>
    <row r="25" spans="1:9" x14ac:dyDescent="0.25">
      <c r="A25" s="5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5">
        <f t="shared" ca="1" si="0"/>
        <v>0.13262001974149307</v>
      </c>
      <c r="E25" s="4">
        <f t="shared" ca="1" si="1"/>
        <v>3717.4832068585815</v>
      </c>
      <c r="F25" s="4">
        <f>B25*'Power Data'!$M$11</f>
        <v>1641490.0449012762</v>
      </c>
      <c r="G25" s="4">
        <f t="shared" ca="1" si="2"/>
        <v>1276784.9906121702</v>
      </c>
      <c r="H25">
        <f ca="1">G25/'Power Data'!$M$8</f>
        <v>0.46428545113169828</v>
      </c>
      <c r="I25" s="6">
        <f t="shared" ca="1" si="3"/>
        <v>0.59690547087319135</v>
      </c>
    </row>
    <row r="26" spans="1:9" x14ac:dyDescent="0.25">
      <c r="A26" s="5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5">
        <f t="shared" ca="1" si="0"/>
        <v>0.1402693417289069</v>
      </c>
      <c r="E26" s="4">
        <f t="shared" ca="1" si="1"/>
        <v>3859.0890107510231</v>
      </c>
      <c r="F26" s="4">
        <f>B26*'Power Data'!$M$11</f>
        <v>1672461.555182433</v>
      </c>
      <c r="G26" s="4">
        <f t="shared" ca="1" si="2"/>
        <v>1286720.865427939</v>
      </c>
      <c r="H26">
        <f ca="1">G26/'Power Data'!$M$8</f>
        <v>0.46789849651925053</v>
      </c>
      <c r="I26" s="6">
        <f t="shared" ca="1" si="3"/>
        <v>0.60816783824815746</v>
      </c>
    </row>
    <row r="27" spans="1:9" x14ac:dyDescent="0.25">
      <c r="A27" s="5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5">
        <f t="shared" ca="1" si="0"/>
        <v>0.14820728376103032</v>
      </c>
      <c r="E27" s="4">
        <f t="shared" ca="1" si="1"/>
        <v>4003.3416520993978</v>
      </c>
      <c r="F27" s="4">
        <f>B27*'Power Data'!$M$11</f>
        <v>1703433.0654635888</v>
      </c>
      <c r="G27" s="4">
        <f t="shared" ca="1" si="2"/>
        <v>1295863.0351207554</v>
      </c>
      <c r="H27">
        <f ca="1">G27/'Power Data'!$M$8</f>
        <v>0.47122292186209286</v>
      </c>
      <c r="I27" s="6">
        <f t="shared" ca="1" si="3"/>
        <v>0.61943020562312312</v>
      </c>
    </row>
    <row r="28" spans="1:9" x14ac:dyDescent="0.25">
      <c r="A28" s="5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5">
        <f t="shared" ca="1" si="0"/>
        <v>0.1564391906535062</v>
      </c>
      <c r="E28" s="4">
        <f t="shared" ca="1" si="1"/>
        <v>4150.2411309037061</v>
      </c>
      <c r="F28" s="4">
        <f>B28*'Power Data'!$M$11</f>
        <v>1734404.5757447449</v>
      </c>
      <c r="G28" s="4">
        <f t="shared" ca="1" si="2"/>
        <v>1304196.8014476029</v>
      </c>
      <c r="H28">
        <f ca="1">G28/'Power Data'!$M$8</f>
        <v>0.47425338234458286</v>
      </c>
      <c r="I28" s="6">
        <f t="shared" ca="1" si="3"/>
        <v>0.63069257299808901</v>
      </c>
    </row>
    <row r="29" spans="1:9" x14ac:dyDescent="0.25">
      <c r="A29" s="5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5">
        <f t="shared" ca="1" si="0"/>
        <v>0.16497040722197742</v>
      </c>
      <c r="E29" s="4">
        <f t="shared" ca="1" si="1"/>
        <v>4299.7874471639489</v>
      </c>
      <c r="F29" s="4">
        <f>B29*'Power Data'!$M$11</f>
        <v>1765376.0860259011</v>
      </c>
      <c r="G29" s="4">
        <f t="shared" ca="1" si="2"/>
        <v>1311707.4661654632</v>
      </c>
      <c r="H29">
        <f ca="1">G29/'Power Data'!$M$8</f>
        <v>0.47698453315107753</v>
      </c>
      <c r="I29" s="6">
        <f t="shared" ca="1" si="3"/>
        <v>0.64195494037305489</v>
      </c>
    </row>
    <row r="30" spans="1:9" x14ac:dyDescent="0.25">
      <c r="A30" s="5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5">
        <f t="shared" ca="1" si="0"/>
        <v>0.1738062782820865</v>
      </c>
      <c r="E30" s="4">
        <f t="shared" ca="1" si="1"/>
        <v>4451.9806008801233</v>
      </c>
      <c r="F30" s="4">
        <f>B30*'Power Data'!$M$11</f>
        <v>1796347.5963070572</v>
      </c>
      <c r="G30" s="4">
        <f t="shared" ca="1" si="2"/>
        <v>1318380.3310313192</v>
      </c>
      <c r="H30">
        <f ca="1">G30/'Power Data'!$M$8</f>
        <v>0.47941102946593428</v>
      </c>
      <c r="I30" s="6">
        <f t="shared" ca="1" si="3"/>
        <v>0.65321730774802078</v>
      </c>
    </row>
    <row r="31" spans="1:9" x14ac:dyDescent="0.25">
      <c r="A31" s="5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5">
        <f t="shared" ca="1" si="0"/>
        <v>0.18295214864947648</v>
      </c>
      <c r="E31" s="4">
        <f t="shared" ca="1" si="1"/>
        <v>4606.8205920522332</v>
      </c>
      <c r="F31" s="4">
        <f>B31*'Power Data'!$M$11</f>
        <v>1827319.1065882137</v>
      </c>
      <c r="G31" s="4">
        <f t="shared" ca="1" si="2"/>
        <v>1324200.6978021534</v>
      </c>
      <c r="H31">
        <f ca="1">G31/'Power Data'!$M$8</f>
        <v>0.48152752647351033</v>
      </c>
      <c r="I31" s="6">
        <f t="shared" ca="1" si="3"/>
        <v>0.66447967512298678</v>
      </c>
    </row>
    <row r="32" spans="1:9" x14ac:dyDescent="0.25">
      <c r="A32" s="5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5">
        <f t="shared" ca="1" si="0"/>
        <v>0.19241336313978993</v>
      </c>
      <c r="E32" s="4">
        <f t="shared" ca="1" si="1"/>
        <v>4764.3074206802758</v>
      </c>
      <c r="F32" s="4">
        <f>B32*'Power Data'!$M$11</f>
        <v>1858290.6168693695</v>
      </c>
      <c r="G32" s="4">
        <f t="shared" ca="1" si="2"/>
        <v>1329153.8682349473</v>
      </c>
      <c r="H32">
        <f ca="1">G32/'Power Data'!$M$8</f>
        <v>0.48332867935816265</v>
      </c>
      <c r="I32" s="6">
        <f t="shared" ca="1" si="3"/>
        <v>0.67574204249795256</v>
      </c>
    </row>
    <row r="33" spans="1:9" x14ac:dyDescent="0.25">
      <c r="A33" s="5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5">
        <f t="shared" ca="1" si="0"/>
        <v>0.20219526656866968</v>
      </c>
      <c r="E33" s="4">
        <f t="shared" ca="1" si="1"/>
        <v>4924.4410867642509</v>
      </c>
      <c r="F33" s="4">
        <f>B33*'Power Data'!$M$11</f>
        <v>1889262.1271505256</v>
      </c>
      <c r="G33" s="4">
        <f t="shared" ca="1" si="2"/>
        <v>1333225.1440866841</v>
      </c>
      <c r="H33">
        <f ca="1">G33/'Power Data'!$M$8</f>
        <v>0.48480914330424879</v>
      </c>
      <c r="I33" s="6">
        <f t="shared" ca="1" si="3"/>
        <v>0.68700440987291844</v>
      </c>
    </row>
    <row r="34" spans="1:9" x14ac:dyDescent="0.25">
      <c r="A34" s="5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5">
        <f t="shared" ca="1" si="0"/>
        <v>0.2123032037517586</v>
      </c>
      <c r="E34" s="4">
        <f t="shared" ca="1" si="1"/>
        <v>5087.2215903041606</v>
      </c>
      <c r="F34" s="4">
        <f>B34*'Power Data'!$M$11</f>
        <v>1920233.6374316819</v>
      </c>
      <c r="G34" s="4">
        <f t="shared" ca="1" si="2"/>
        <v>1336399.8271143457</v>
      </c>
      <c r="H34">
        <f ca="1">G34/'Power Data'!$M$8</f>
        <v>0.48596357349612573</v>
      </c>
      <c r="I34" s="6">
        <f t="shared" ca="1" si="3"/>
        <v>0.69826677724788433</v>
      </c>
    </row>
    <row r="35" spans="1:9" x14ac:dyDescent="0.25">
      <c r="A35" s="5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5">
        <f t="shared" ca="1" si="0"/>
        <v>0.22274251950469931</v>
      </c>
      <c r="E35" s="4">
        <f t="shared" ca="1" si="1"/>
        <v>5252.6489313000047</v>
      </c>
      <c r="F35" s="4">
        <f>B35*'Power Data'!$M$11</f>
        <v>1951205.1477128377</v>
      </c>
      <c r="G35" s="4">
        <f t="shared" ca="1" si="2"/>
        <v>1338663.2190749147</v>
      </c>
      <c r="H35">
        <f ca="1">G35/'Power Data'!$M$8</f>
        <v>0.4867866251181508</v>
      </c>
      <c r="I35" s="6">
        <f t="shared" ca="1" si="3"/>
        <v>0.70952914462285011</v>
      </c>
    </row>
    <row r="36" spans="1:9" x14ac:dyDescent="0.25">
      <c r="A36" s="5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5">
        <f t="shared" ca="1" si="0"/>
        <v>0.23351855864313473</v>
      </c>
      <c r="E36" s="4">
        <f t="shared" ca="1" si="1"/>
        <v>5420.7231097517806</v>
      </c>
      <c r="F36" s="4">
        <f>B36*'Power Data'!$M$11</f>
        <v>1982176.6579939944</v>
      </c>
      <c r="G36" s="4">
        <f t="shared" ca="1" si="2"/>
        <v>1340000.6217253739</v>
      </c>
      <c r="H36">
        <f ca="1">G36/'Power Data'!$M$8</f>
        <v>0.4872729533546814</v>
      </c>
      <c r="I36" s="6">
        <f t="shared" ca="1" si="3"/>
        <v>0.7207915119978161</v>
      </c>
    </row>
    <row r="37" spans="1:9" x14ac:dyDescent="0.25">
      <c r="A37" s="5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5">
        <f t="shared" ca="1" si="0"/>
        <v>0.24463666598270745</v>
      </c>
      <c r="E37" s="4">
        <f t="shared" ca="1" si="1"/>
        <v>5591.4441256594901</v>
      </c>
      <c r="F37" s="4">
        <f>B37*'Power Data'!$M$11</f>
        <v>2013148.1682751502</v>
      </c>
      <c r="G37" s="4">
        <f t="shared" ca="1" si="2"/>
        <v>1340397.3368227049</v>
      </c>
      <c r="H37">
        <f ca="1">G37/'Power Data'!$M$8</f>
        <v>0.48741721339007449</v>
      </c>
      <c r="I37" s="6">
        <f t="shared" ca="1" si="3"/>
        <v>0.73205387937278199</v>
      </c>
    </row>
    <row r="38" spans="1:9" x14ac:dyDescent="0.25">
      <c r="A38" s="5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5">
        <f t="shared" ca="1" si="0"/>
        <v>0.25610218633906034</v>
      </c>
      <c r="E38" s="4">
        <f t="shared" ca="1" si="1"/>
        <v>5764.8119790231322</v>
      </c>
      <c r="F38" s="4">
        <f>B38*'Power Data'!$M$11</f>
        <v>2044119.6785563065</v>
      </c>
      <c r="G38" s="4">
        <f t="shared" ca="1" si="2"/>
        <v>1339838.6661238906</v>
      </c>
      <c r="H38">
        <f ca="1">G38/'Power Data'!$M$8</f>
        <v>0.48721406040868748</v>
      </c>
      <c r="I38" s="6">
        <f t="shared" ca="1" si="3"/>
        <v>0.74331624674774788</v>
      </c>
    </row>
    <row r="39" spans="1:9" x14ac:dyDescent="0.25">
      <c r="A39" s="5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5">
        <f t="shared" ca="1" si="0"/>
        <v>0.2679204645278363</v>
      </c>
      <c r="E39" s="4">
        <f t="shared" ca="1" si="1"/>
        <v>5940.8266698427105</v>
      </c>
      <c r="F39" s="4">
        <f>B39*'Power Data'!$M$11</f>
        <v>2075091.1888374626</v>
      </c>
      <c r="G39" s="4">
        <f t="shared" ca="1" si="2"/>
        <v>1338309.9113859127</v>
      </c>
      <c r="H39">
        <f ca="1">G39/'Power Data'!$M$8</f>
        <v>0.48665814959487735</v>
      </c>
      <c r="I39" s="6">
        <f t="shared" ca="1" si="3"/>
        <v>0.75457861412271365</v>
      </c>
    </row>
    <row r="40" spans="1:9" x14ac:dyDescent="0.25">
      <c r="A40" s="5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5">
        <f t="shared" ca="1" si="0"/>
        <v>0.28009684536467788</v>
      </c>
      <c r="E40" s="4">
        <f t="shared" ca="1" si="1"/>
        <v>6119.4881981182207</v>
      </c>
      <c r="F40" s="4">
        <f>B40*'Power Data'!$M$11</f>
        <v>2106062.6991186189</v>
      </c>
      <c r="G40" s="4">
        <f t="shared" ca="1" si="2"/>
        <v>1335796.3743657547</v>
      </c>
      <c r="H40">
        <f ca="1">G40/'Power Data'!$M$8</f>
        <v>0.48574413613300171</v>
      </c>
      <c r="I40" s="6">
        <f t="shared" ca="1" si="3"/>
        <v>0.76584098149767965</v>
      </c>
    </row>
    <row r="41" spans="1:9" x14ac:dyDescent="0.25">
      <c r="A41" s="5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5">
        <f t="shared" ca="1" si="0"/>
        <v>0.29263667366522805</v>
      </c>
      <c r="E41" s="4">
        <f t="shared" ca="1" si="1"/>
        <v>6300.7965638496644</v>
      </c>
      <c r="F41" s="4">
        <f>B41*'Power Data'!$M$11</f>
        <v>2137034.2093997751</v>
      </c>
      <c r="G41" s="4">
        <f t="shared" ca="1" si="2"/>
        <v>1332283.356820398</v>
      </c>
      <c r="H41">
        <f ca="1">G41/'Power Data'!$M$8</f>
        <v>0.48446667520741749</v>
      </c>
      <c r="I41" s="6">
        <f t="shared" ca="1" si="3"/>
        <v>0.77710334887264554</v>
      </c>
    </row>
    <row r="42" spans="1:9" x14ac:dyDescent="0.25">
      <c r="A42" s="5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5">
        <f t="shared" ca="1" si="0"/>
        <v>0.30554529424512938</v>
      </c>
      <c r="E42" s="4">
        <f t="shared" ca="1" si="1"/>
        <v>6484.7517670370416</v>
      </c>
      <c r="F42" s="4">
        <f>B42*'Power Data'!$M$11</f>
        <v>2168005.719680931</v>
      </c>
      <c r="G42" s="4">
        <f t="shared" ca="1" si="2"/>
        <v>1327756.1605068252</v>
      </c>
      <c r="H42">
        <f ca="1">G42/'Power Data'!$M$8</f>
        <v>0.48282042200248187</v>
      </c>
      <c r="I42" s="6">
        <f t="shared" ca="1" si="3"/>
        <v>0.7883657162476112</v>
      </c>
    </row>
    <row r="43" spans="1:9" x14ac:dyDescent="0.25">
      <c r="A43" s="5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5">
        <f t="shared" ca="1" si="0"/>
        <v>0.31882805192002472</v>
      </c>
      <c r="E43" s="4">
        <f t="shared" ca="1" si="1"/>
        <v>6671.3538076803507</v>
      </c>
      <c r="F43" s="4">
        <f>B43*'Power Data'!$M$11</f>
        <v>2198977.2299620872</v>
      </c>
      <c r="G43" s="4">
        <f t="shared" ca="1" si="2"/>
        <v>1322200.0871820194</v>
      </c>
      <c r="H43">
        <f ca="1">G43/'Power Data'!$M$8</f>
        <v>0.48080003170255248</v>
      </c>
      <c r="I43" s="6">
        <f t="shared" ca="1" si="3"/>
        <v>0.7996280836225772</v>
      </c>
    </row>
    <row r="44" spans="1:9" x14ac:dyDescent="0.25">
      <c r="A44" s="5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5">
        <f t="shared" ca="1" si="0"/>
        <v>0.33249029150555698</v>
      </c>
      <c r="E44" s="4">
        <f t="shared" ca="1" si="1"/>
        <v>6860.602685779596</v>
      </c>
      <c r="F44" s="4">
        <f>B44*'Power Data'!$M$11</f>
        <v>2229948.7402432435</v>
      </c>
      <c r="G44" s="4">
        <f t="shared" ca="1" si="2"/>
        <v>1315600.4386029618</v>
      </c>
      <c r="H44">
        <f ca="1">G44/'Power Data'!$M$8</f>
        <v>0.47840015949198611</v>
      </c>
      <c r="I44" s="6">
        <f t="shared" ca="1" si="3"/>
        <v>0.81089045099754309</v>
      </c>
    </row>
    <row r="45" spans="1:9" x14ac:dyDescent="0.25">
      <c r="A45" s="5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5">
        <f t="shared" ca="1" si="0"/>
        <v>0.34653735781736877</v>
      </c>
      <c r="E45" s="4">
        <f t="shared" ca="1" si="1"/>
        <v>7052.498401334773</v>
      </c>
      <c r="F45" s="4">
        <f>B45*'Power Data'!$M$11</f>
        <v>2260920.2505243998</v>
      </c>
      <c r="G45" s="4">
        <f t="shared" ca="1" si="2"/>
        <v>1307942.5165266357</v>
      </c>
      <c r="H45">
        <f ca="1">G45/'Power Data'!$M$8</f>
        <v>0.47561546055514026</v>
      </c>
      <c r="I45" s="6">
        <f t="shared" ca="1" si="3"/>
        <v>0.82215281837250909</v>
      </c>
    </row>
    <row r="46" spans="1:9" x14ac:dyDescent="0.25">
      <c r="A46" s="5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5">
        <f t="shared" ca="1" si="0"/>
        <v>0.36097459567110302</v>
      </c>
      <c r="E46" s="4">
        <f t="shared" ca="1" si="1"/>
        <v>7247.0409543458873</v>
      </c>
      <c r="F46" s="4">
        <f>B46*'Power Data'!$M$11</f>
        <v>2291891.7608055556</v>
      </c>
      <c r="G46" s="4">
        <f t="shared" ca="1" si="2"/>
        <v>1299211.6227100224</v>
      </c>
      <c r="H46">
        <f ca="1">G46/'Power Data'!$M$8</f>
        <v>0.47244059007637179</v>
      </c>
      <c r="I46" s="6">
        <f t="shared" ca="1" si="3"/>
        <v>0.83341518574747475</v>
      </c>
    </row>
    <row r="47" spans="1:9" x14ac:dyDescent="0.25">
      <c r="A47" s="5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5">
        <f t="shared" ca="1" si="0"/>
        <v>0.37580734988240222</v>
      </c>
      <c r="E47" s="4">
        <f t="shared" ca="1" si="1"/>
        <v>7444.2303448129314</v>
      </c>
      <c r="F47" s="4">
        <f>B47*'Power Data'!$M$11</f>
        <v>2322863.2710867119</v>
      </c>
      <c r="G47" s="4">
        <f t="shared" ca="1" si="2"/>
        <v>1289393.0589101058</v>
      </c>
      <c r="H47">
        <f ca="1">G47/'Power Data'!$M$8</f>
        <v>0.46887020324003847</v>
      </c>
      <c r="I47" s="6">
        <f t="shared" ca="1" si="3"/>
        <v>0.84467755312244064</v>
      </c>
    </row>
    <row r="48" spans="1:9" x14ac:dyDescent="0.25">
      <c r="A48" s="5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5">
        <f t="shared" ca="1" si="0"/>
        <v>0.39104096526690935</v>
      </c>
      <c r="E48" s="4">
        <f t="shared" ca="1" si="1"/>
        <v>7644.0665727359083</v>
      </c>
      <c r="F48" s="4">
        <f>B48*'Power Data'!$M$11</f>
        <v>2353834.7813678682</v>
      </c>
      <c r="G48" s="4">
        <f t="shared" ca="1" si="2"/>
        <v>1278472.1268838674</v>
      </c>
      <c r="H48">
        <f ca="1">G48/'Power Data'!$M$8</f>
        <v>0.46489895523049724</v>
      </c>
      <c r="I48" s="6">
        <f t="shared" ca="1" si="3"/>
        <v>0.85593992049740653</v>
      </c>
    </row>
    <row r="49" spans="1:9" x14ac:dyDescent="0.25">
      <c r="A49" s="5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5">
        <f t="shared" ca="1" si="0"/>
        <v>0.4066807866402673</v>
      </c>
      <c r="E49" s="4">
        <f t="shared" ca="1" si="1"/>
        <v>7846.5496381148232</v>
      </c>
      <c r="F49" s="4">
        <f>B49*'Power Data'!$M$11</f>
        <v>2384806.291649024</v>
      </c>
      <c r="G49" s="4">
        <f t="shared" ca="1" si="2"/>
        <v>1266434.1283882889</v>
      </c>
      <c r="H49">
        <f ca="1">G49/'Power Data'!$M$8</f>
        <v>0.46052150123210506</v>
      </c>
      <c r="I49" s="6">
        <f t="shared" ca="1" si="3"/>
        <v>0.86720228787237241</v>
      </c>
    </row>
    <row r="50" spans="1:9" x14ac:dyDescent="0.25">
      <c r="A50" s="5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5">
        <f t="shared" ca="1" si="0"/>
        <v>0.42273215881811843</v>
      </c>
      <c r="E50" s="4">
        <f t="shared" ca="1" si="1"/>
        <v>8051.6795409496644</v>
      </c>
      <c r="F50" s="4">
        <f>B50*'Power Data'!$M$11</f>
        <v>2415777.8019301808</v>
      </c>
      <c r="G50" s="4">
        <f t="shared" ca="1" si="2"/>
        <v>1253264.365180355</v>
      </c>
      <c r="H50">
        <f ca="1">G50/'Power Data'!$M$8</f>
        <v>0.45573249642922004</v>
      </c>
      <c r="I50" s="6">
        <f t="shared" ca="1" si="3"/>
        <v>0.87846465524733852</v>
      </c>
    </row>
    <row r="51" spans="1:9" x14ac:dyDescent="0.25">
      <c r="A51" s="5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5">
        <f t="shared" ca="1" si="0"/>
        <v>0.43920042661610609</v>
      </c>
      <c r="E51" s="4">
        <f t="shared" ca="1" si="1"/>
        <v>8259.4562812404474</v>
      </c>
      <c r="F51" s="4">
        <f>B51*'Power Data'!$M$11</f>
        <v>2446749.3122113366</v>
      </c>
      <c r="G51" s="4">
        <f t="shared" ca="1" si="2"/>
        <v>1238948.1390170448</v>
      </c>
      <c r="H51">
        <f ca="1">G51/'Power Data'!$M$8</f>
        <v>0.4505265960061981</v>
      </c>
      <c r="I51" s="6">
        <f t="shared" ca="1" si="3"/>
        <v>0.88972702262230419</v>
      </c>
    </row>
    <row r="52" spans="1:9" x14ac:dyDescent="0.25">
      <c r="A52" s="5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5">
        <f t="shared" ca="1" si="0"/>
        <v>0.4560909348498724</v>
      </c>
      <c r="E52" s="4">
        <f t="shared" ca="1" si="1"/>
        <v>8469.8798589871549</v>
      </c>
      <c r="F52" s="4">
        <f>B52*'Power Data'!$M$11</f>
        <v>2477720.8224924929</v>
      </c>
      <c r="G52" s="4">
        <f t="shared" ca="1" si="2"/>
        <v>1223470.7516553437</v>
      </c>
      <c r="H52">
        <f ca="1">G52/'Power Data'!$M$8</f>
        <v>0.44489845514739773</v>
      </c>
      <c r="I52" s="6">
        <f t="shared" ca="1" si="3"/>
        <v>0.90098938999727007</v>
      </c>
    </row>
    <row r="53" spans="1:9" x14ac:dyDescent="0.25">
      <c r="A53" s="5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5">
        <f t="shared" ca="1" si="0"/>
        <v>0.47340902833506049</v>
      </c>
      <c r="E53" s="4">
        <f t="shared" ca="1" si="1"/>
        <v>8682.9502741897995</v>
      </c>
      <c r="F53" s="4">
        <f>B53*'Power Data'!$M$11</f>
        <v>2508692.3327736487</v>
      </c>
      <c r="G53" s="4">
        <f t="shared" ca="1" si="2"/>
        <v>1206817.5048522323</v>
      </c>
      <c r="H53">
        <f ca="1">G53/'Power Data'!$M$8</f>
        <v>0.43884272903717536</v>
      </c>
      <c r="I53" s="6">
        <f t="shared" ca="1" si="3"/>
        <v>0.91225175737223585</v>
      </c>
    </row>
    <row r="54" spans="1:9" x14ac:dyDescent="0.25">
      <c r="A54" s="5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5">
        <f t="shared" ca="1" si="0"/>
        <v>0.49116005188731315</v>
      </c>
      <c r="E54" s="4">
        <f t="shared" ca="1" si="1"/>
        <v>8898.6675268483777</v>
      </c>
      <c r="F54" s="4">
        <f>B54*'Power Data'!$M$11</f>
        <v>2539663.843054805</v>
      </c>
      <c r="G54" s="4">
        <f t="shared" ca="1" si="2"/>
        <v>1188973.7003646938</v>
      </c>
      <c r="H54">
        <f ca="1">G54/'Power Data'!$M$8</f>
        <v>0.43235407285988864</v>
      </c>
      <c r="I54" s="6">
        <f t="shared" ca="1" si="3"/>
        <v>0.92351412474720185</v>
      </c>
    </row>
    <row r="55" spans="1:9" x14ac:dyDescent="0.25">
      <c r="A55" s="5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5">
        <f t="shared" ca="1" si="0"/>
        <v>0.50934935032227358</v>
      </c>
      <c r="E55" s="4">
        <f t="shared" ca="1" si="1"/>
        <v>9117.0316169628932</v>
      </c>
      <c r="F55" s="4">
        <f>B55*'Power Data'!$M$11</f>
        <v>2570635.3533359617</v>
      </c>
      <c r="G55" s="4">
        <f t="shared" ca="1" si="2"/>
        <v>1169924.6399497094</v>
      </c>
      <c r="H55">
        <f ca="1">G55/'Power Data'!$M$8</f>
        <v>0.42542714179989433</v>
      </c>
      <c r="I55" s="6">
        <f t="shared" ca="1" si="3"/>
        <v>0.93477649212216796</v>
      </c>
    </row>
    <row r="56" spans="1:9" x14ac:dyDescent="0.25">
      <c r="A56" s="5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5">
        <f t="shared" ca="1" si="0"/>
        <v>0.5279822684555836</v>
      </c>
      <c r="E56" s="4">
        <f t="shared" ca="1" si="1"/>
        <v>9338.0425445333385</v>
      </c>
      <c r="F56" s="4">
        <f>B56*'Power Data'!$M$11</f>
        <v>2601606.8636171175</v>
      </c>
      <c r="G56" s="4">
        <f t="shared" ca="1" si="2"/>
        <v>1149655.6253642626</v>
      </c>
      <c r="H56">
        <f ca="1">G56/'Power Data'!$M$8</f>
        <v>0.41805659104155002</v>
      </c>
      <c r="I56" s="6">
        <f t="shared" ca="1" si="3"/>
        <v>0.94603885949713362</v>
      </c>
    </row>
    <row r="57" spans="1:9" x14ac:dyDescent="0.25">
      <c r="A57" s="5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5">
        <f t="shared" ca="1" si="0"/>
        <v>0.54706415110288653</v>
      </c>
      <c r="E57" s="4">
        <f t="shared" ca="1" si="1"/>
        <v>9561.7003095597192</v>
      </c>
      <c r="F57" s="4">
        <f>B57*'Power Data'!$M$11</f>
        <v>2632578.3738982738</v>
      </c>
      <c r="G57" s="4">
        <f t="shared" ca="1" si="2"/>
        <v>1128151.9583653358</v>
      </c>
      <c r="H57">
        <f ca="1">G57/'Power Data'!$M$8</f>
        <v>0.41023707576921303</v>
      </c>
      <c r="I57" s="6">
        <f t="shared" ca="1" si="3"/>
        <v>0.95730122687209951</v>
      </c>
    </row>
    <row r="58" spans="1:9" x14ac:dyDescent="0.25">
      <c r="A58" s="5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5">
        <f t="shared" ca="1" si="0"/>
        <v>0.5666003430798251</v>
      </c>
      <c r="E58" s="4">
        <f t="shared" ca="1" si="1"/>
        <v>9788.0049120420335</v>
      </c>
      <c r="F58" s="4">
        <f>B58*'Power Data'!$M$11</f>
        <v>2663549.8841794296</v>
      </c>
      <c r="G58" s="4">
        <f t="shared" ca="1" si="2"/>
        <v>1105398.9407099106</v>
      </c>
      <c r="H58">
        <f ca="1">G58/'Power Data'!$M$8</f>
        <v>0.40196325116724019</v>
      </c>
      <c r="I58" s="6">
        <f t="shared" ca="1" si="3"/>
        <v>0.96856359424706528</v>
      </c>
    </row>
    <row r="59" spans="1:9" x14ac:dyDescent="0.25">
      <c r="A59" s="5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5">
        <f t="shared" ca="1" si="0"/>
        <v>0.58659618920204193</v>
      </c>
      <c r="E59" s="4">
        <f t="shared" ca="1" si="1"/>
        <v>10016.956351980278</v>
      </c>
      <c r="F59" s="4">
        <f>B59*'Power Data'!$M$11</f>
        <v>2694521.3944605854</v>
      </c>
      <c r="G59" s="4">
        <f t="shared" ca="1" si="2"/>
        <v>1081381.87415497</v>
      </c>
      <c r="H59">
        <f ca="1">G59/'Power Data'!$M$8</f>
        <v>0.39322977241998913</v>
      </c>
      <c r="I59" s="6">
        <f t="shared" ca="1" si="3"/>
        <v>0.97982596162203106</v>
      </c>
    </row>
    <row r="60" spans="1:9" x14ac:dyDescent="0.25">
      <c r="A60" s="5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5">
        <f t="shared" ca="1" si="0"/>
        <v>0.60705703428518032</v>
      </c>
      <c r="E60" s="4">
        <f t="shared" ca="1" si="1"/>
        <v>10248.554629374461</v>
      </c>
      <c r="F60" s="4">
        <f>B60*'Power Data'!$M$11</f>
        <v>2725492.9047417422</v>
      </c>
      <c r="G60" s="4">
        <f t="shared" ca="1" si="2"/>
        <v>1056086.0604574962</v>
      </c>
      <c r="H60">
        <f ca="1">G60/'Power Data'!$M$8</f>
        <v>0.3840312947118168</v>
      </c>
      <c r="I60" s="6">
        <f t="shared" ca="1" si="3"/>
        <v>0.99108832899699717</v>
      </c>
    </row>
    <row r="61" spans="1:9" x14ac:dyDescent="0.25">
      <c r="A61" s="5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5">
        <f t="shared" ca="1" si="0"/>
        <v>0.62798822314488234</v>
      </c>
      <c r="E61" s="4">
        <f t="shared" ca="1" si="1"/>
        <v>10482.799744224572</v>
      </c>
      <c r="F61" s="4">
        <f>B61*'Power Data'!$M$11</f>
        <v>2756464.4150228989</v>
      </c>
      <c r="G61" s="4">
        <f t="shared" ca="1" si="2"/>
        <v>1029496.8013744724</v>
      </c>
      <c r="H61">
        <f ca="1">G61/'Power Data'!$M$8</f>
        <v>0.37436247322708088</v>
      </c>
      <c r="I61" s="6">
        <f t="shared" ca="1" si="3"/>
        <v>1.0023506963719633</v>
      </c>
    </row>
    <row r="62" spans="1:9" x14ac:dyDescent="0.25">
      <c r="A62" s="5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5">
        <f t="shared" ca="1" si="0"/>
        <v>0.64939510059679106</v>
      </c>
      <c r="E62" s="4">
        <f t="shared" ca="1" si="1"/>
        <v>10719.691696530619</v>
      </c>
      <c r="F62" s="4">
        <f>B62*'Power Data'!$M$11</f>
        <v>2787435.9253040547</v>
      </c>
      <c r="G62" s="4">
        <f t="shared" ca="1" si="2"/>
        <v>1001599.3986628794</v>
      </c>
      <c r="H62">
        <f ca="1">G62/'Power Data'!$M$8</f>
        <v>0.36421796315013794</v>
      </c>
      <c r="I62" s="6">
        <f t="shared" ca="1" si="3"/>
        <v>1.0136130637469289</v>
      </c>
    </row>
    <row r="63" spans="1:9" x14ac:dyDescent="0.25">
      <c r="A63" s="5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5">
        <f t="shared" ca="1" si="0"/>
        <v>0.67128301145654912</v>
      </c>
      <c r="E63" s="4">
        <f t="shared" ca="1" si="1"/>
        <v>10959.230486292598</v>
      </c>
      <c r="F63" s="4">
        <f>B63*'Power Data'!$M$11</f>
        <v>2818407.4355852106</v>
      </c>
      <c r="G63" s="4">
        <f t="shared" ca="1" si="2"/>
        <v>972379.15407970035</v>
      </c>
      <c r="H63">
        <f ca="1">G63/'Power Data'!$M$8</f>
        <v>0.3535924196653456</v>
      </c>
      <c r="I63" s="6">
        <f t="shared" ca="1" si="3"/>
        <v>1.0248754311218948</v>
      </c>
    </row>
    <row r="64" spans="1:9" x14ac:dyDescent="0.25">
      <c r="A64" s="5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5">
        <f t="shared" ca="1" si="0"/>
        <v>0.69365730053979957</v>
      </c>
      <c r="E64" s="4">
        <f t="shared" ca="1" si="1"/>
        <v>11201.416113510511</v>
      </c>
      <c r="F64" s="4">
        <f>B64*'Power Data'!$M$11</f>
        <v>2849378.9458663668</v>
      </c>
      <c r="G64" s="4">
        <f t="shared" ca="1" si="2"/>
        <v>941821.36938191811</v>
      </c>
      <c r="H64">
        <f ca="1">G64/'Power Data'!$M$8</f>
        <v>0.34248049795706115</v>
      </c>
      <c r="I64" s="6">
        <f t="shared" ca="1" si="3"/>
        <v>1.0361377984968607</v>
      </c>
    </row>
    <row r="65" spans="1:9" x14ac:dyDescent="0.25">
      <c r="A65" s="5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5">
        <f t="shared" ca="1" si="0"/>
        <v>0.71652331266218539</v>
      </c>
      <c r="E65" s="4">
        <f t="shared" ca="1" si="1"/>
        <v>11446.248578184362</v>
      </c>
      <c r="F65" s="4">
        <f>B65*'Power Data'!$M$11</f>
        <v>2880350.4561475231</v>
      </c>
      <c r="G65" s="4">
        <f t="shared" ca="1" si="2"/>
        <v>909911.34632651322</v>
      </c>
      <c r="H65">
        <f ca="1">G65/'Power Data'!$M$8</f>
        <v>0.33087685320964116</v>
      </c>
      <c r="I65" s="6">
        <f t="shared" ca="1" si="3"/>
        <v>1.0474001658718266</v>
      </c>
    </row>
    <row r="66" spans="1:9" x14ac:dyDescent="0.25">
      <c r="A66" s="5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5">
        <f t="shared" ca="1" si="0"/>
        <v>0.73988639263934852</v>
      </c>
      <c r="E66" s="4">
        <f t="shared" ca="1" si="1"/>
        <v>11693.727880314142</v>
      </c>
      <c r="F66" s="4">
        <f>B66*'Power Data'!$M$11</f>
        <v>2911321.9664286789</v>
      </c>
      <c r="G66" s="4">
        <f t="shared" ca="1" si="2"/>
        <v>876634.38667047047</v>
      </c>
      <c r="H66">
        <f ca="1">G66/'Power Data'!$M$8</f>
        <v>0.3187761406074438</v>
      </c>
      <c r="I66" s="6">
        <f t="shared" ca="1" si="3"/>
        <v>1.0586625332467923</v>
      </c>
    </row>
    <row r="67" spans="1:9" x14ac:dyDescent="0.25">
      <c r="A67" s="5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5">
        <f t="shared" ref="D67:D130" ca="1" si="4">C67/2750000</f>
        <v>0.76375188528693227</v>
      </c>
      <c r="E67" s="4">
        <f t="shared" ref="E67:E130" ca="1" si="5">C67/B67</f>
        <v>11943.854019899856</v>
      </c>
      <c r="F67" s="4">
        <f>B67*'Power Data'!$M$11</f>
        <v>2942293.4767098352</v>
      </c>
      <c r="G67" s="4">
        <f t="shared" ref="G67:G130" ca="1" si="6">F67-C67</f>
        <v>841975.7921707714</v>
      </c>
      <c r="H67">
        <f ca="1">G67/'Power Data'!$M$8</f>
        <v>0.30617301533482594</v>
      </c>
      <c r="I67" s="6">
        <f t="shared" ref="I67:I130" ca="1" si="7">H67+D67</f>
        <v>1.0699249006217582</v>
      </c>
    </row>
    <row r="68" spans="1:9" x14ac:dyDescent="0.25">
      <c r="A68" s="5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5">
        <f t="shared" ca="1" si="4"/>
        <v>0.78812513542057949</v>
      </c>
      <c r="E68" s="4">
        <f t="shared" ca="1" si="5"/>
        <v>12196.626996941504</v>
      </c>
      <c r="F68" s="4">
        <f>B68*'Power Data'!$M$11</f>
        <v>2973264.986990991</v>
      </c>
      <c r="G68" s="4">
        <f t="shared" ca="1" si="6"/>
        <v>805920.86458439752</v>
      </c>
      <c r="H68">
        <f ca="1">G68/'Power Data'!$M$8</f>
        <v>0.29306213257614455</v>
      </c>
      <c r="I68" s="6">
        <f t="shared" ca="1" si="7"/>
        <v>1.081187267996724</v>
      </c>
    </row>
    <row r="69" spans="1:9" x14ac:dyDescent="0.25">
      <c r="A69" s="5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5">
        <f t="shared" ca="1" si="4"/>
        <v>0.81301148785593258</v>
      </c>
      <c r="E69" s="4">
        <f t="shared" ca="1" si="5"/>
        <v>12452.046811439084</v>
      </c>
      <c r="F69" s="4">
        <f>B69*'Power Data'!$M$11</f>
        <v>3004236.4972721469</v>
      </c>
      <c r="G69" s="4">
        <f t="shared" ca="1" si="6"/>
        <v>768454.90566833224</v>
      </c>
      <c r="H69">
        <f ca="1">G69/'Power Data'!$M$8</f>
        <v>0.27943814751575718</v>
      </c>
      <c r="I69" s="6">
        <f t="shared" ca="1" si="7"/>
        <v>1.0924496353716897</v>
      </c>
    </row>
    <row r="70" spans="1:9" x14ac:dyDescent="0.25">
      <c r="A70" s="5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5">
        <f t="shared" ca="1" si="4"/>
        <v>0.83841628740863516</v>
      </c>
      <c r="E70" s="4">
        <f t="shared" ca="1" si="5"/>
        <v>12710.113463392603</v>
      </c>
      <c r="F70" s="4">
        <f>B70*'Power Data'!$M$11</f>
        <v>3035208.0075533041</v>
      </c>
      <c r="G70" s="4">
        <f t="shared" ca="1" si="6"/>
        <v>729563.21717955731</v>
      </c>
      <c r="H70">
        <f ca="1">G70/'Power Data'!$M$8</f>
        <v>0.26529571533802082</v>
      </c>
      <c r="I70" s="6">
        <f t="shared" ca="1" si="7"/>
        <v>1.103712002746656</v>
      </c>
    </row>
    <row r="71" spans="1:9" x14ac:dyDescent="0.25">
      <c r="A71" s="5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5">
        <f t="shared" ca="1" si="4"/>
        <v>0.86425942438477543</v>
      </c>
      <c r="E71" s="4">
        <f t="shared" ca="1" si="5"/>
        <v>13081.234189197619</v>
      </c>
      <c r="F71" s="4">
        <f>B71*'Power Data'!$M$11</f>
        <v>3040000.0000000005</v>
      </c>
      <c r="G71" s="4">
        <f t="shared" ca="1" si="6"/>
        <v>663286.58294186788</v>
      </c>
      <c r="H71">
        <f ca="1">G71/'Power Data'!$M$8</f>
        <v>0.24119512106977015</v>
      </c>
      <c r="I71" s="6">
        <f t="shared" ca="1" si="7"/>
        <v>1.1054545454545455</v>
      </c>
    </row>
    <row r="72" spans="1:9" x14ac:dyDescent="0.25">
      <c r="A72" s="5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5">
        <f t="shared" ca="1" si="4"/>
        <v>0.89009226985426293</v>
      </c>
      <c r="E72" s="4">
        <f t="shared" ca="1" si="5"/>
        <v>13472.234266055644</v>
      </c>
      <c r="F72" s="4">
        <f>B72*'Power Data'!$M$11</f>
        <v>3040000.0000000005</v>
      </c>
      <c r="G72" s="4">
        <f t="shared" ca="1" si="6"/>
        <v>592246.25790077727</v>
      </c>
      <c r="H72">
        <f ca="1">G72/'Power Data'!$M$8</f>
        <v>0.21536227560028265</v>
      </c>
      <c r="I72" s="6">
        <f t="shared" ca="1" si="7"/>
        <v>1.1054545454545455</v>
      </c>
    </row>
    <row r="73" spans="1:9" x14ac:dyDescent="0.25">
      <c r="A73" s="5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5">
        <f t="shared" ca="1" si="4"/>
        <v>0.91587168067975355</v>
      </c>
      <c r="E73" s="4">
        <f t="shared" ca="1" si="5"/>
        <v>13862.425568288574</v>
      </c>
      <c r="F73" s="4">
        <f>B73*'Power Data'!$M$11</f>
        <v>3040000.0000000005</v>
      </c>
      <c r="G73" s="4">
        <f t="shared" ca="1" si="6"/>
        <v>521352.87813067809</v>
      </c>
      <c r="H73">
        <f ca="1">G73/'Power Data'!$M$8</f>
        <v>0.18958286477479203</v>
      </c>
      <c r="I73" s="6">
        <f t="shared" ca="1" si="7"/>
        <v>1.1054545454545455</v>
      </c>
    </row>
    <row r="74" spans="1:9" x14ac:dyDescent="0.25">
      <c r="A74" s="5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5">
        <f t="shared" ca="1" si="4"/>
        <v>0.94158203014036623</v>
      </c>
      <c r="E74" s="4">
        <f t="shared" ca="1" si="5"/>
        <v>14251.57157340133</v>
      </c>
      <c r="F74" s="4">
        <f>B74*'Power Data'!$M$11</f>
        <v>3040000.0000000005</v>
      </c>
      <c r="G74" s="4">
        <f t="shared" ca="1" si="6"/>
        <v>450649.41711399332</v>
      </c>
      <c r="H74">
        <f ca="1">G74/'Power Data'!$M$8</f>
        <v>0.1638725153141794</v>
      </c>
      <c r="I74" s="6">
        <f t="shared" ca="1" si="7"/>
        <v>1.1054545454545457</v>
      </c>
    </row>
    <row r="75" spans="1:9" x14ac:dyDescent="0.25">
      <c r="A75" s="5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5">
        <f t="shared" ca="1" si="4"/>
        <v>0.96720805279662592</v>
      </c>
      <c r="E75" s="4">
        <f t="shared" ca="1" si="5"/>
        <v>14639.441227172065</v>
      </c>
      <c r="F75" s="4">
        <f>B75*'Power Data'!$M$11</f>
        <v>3040000.0000000005</v>
      </c>
      <c r="G75" s="4">
        <f t="shared" ca="1" si="6"/>
        <v>380177.85480927909</v>
      </c>
      <c r="H75">
        <f ca="1">G75/'Power Data'!$M$8</f>
        <v>0.13824649265791966</v>
      </c>
      <c r="I75" s="6">
        <f t="shared" ca="1" si="7"/>
        <v>1.1054545454545455</v>
      </c>
    </row>
    <row r="76" spans="1:9" x14ac:dyDescent="0.25">
      <c r="A76" s="5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5">
        <f t="shared" ca="1" si="4"/>
        <v>0.99273485252912053</v>
      </c>
      <c r="E76" s="4">
        <f t="shared" ca="1" si="5"/>
        <v>15025.809065323454</v>
      </c>
      <c r="F76" s="4">
        <f>B76*'Power Data'!$M$11</f>
        <v>3040000.0000000005</v>
      </c>
      <c r="G76" s="4">
        <f t="shared" ca="1" si="6"/>
        <v>309979.15554491896</v>
      </c>
      <c r="H76">
        <f ca="1">G76/'Power Data'!$M$8</f>
        <v>0.11271969292542508</v>
      </c>
      <c r="I76" s="6">
        <f t="shared" ca="1" si="7"/>
        <v>1.1054545454545457</v>
      </c>
    </row>
    <row r="77" spans="1:9" x14ac:dyDescent="0.25">
      <c r="A77" s="5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5">
        <f t="shared" ca="1" si="4"/>
        <v>0.9999324835667871</v>
      </c>
      <c r="E77" s="4">
        <f t="shared" ca="1" si="5"/>
        <v>15134.750772587076</v>
      </c>
      <c r="F77" s="4">
        <f>B77*'Power Data'!$M$11</f>
        <v>3040000.0000000005</v>
      </c>
      <c r="G77" s="4">
        <f t="shared" ca="1" si="6"/>
        <v>290185.67019133596</v>
      </c>
      <c r="H77">
        <f ca="1">G77/'Power Data'!$M$8</f>
        <v>0.10552206188775853</v>
      </c>
      <c r="I77" s="6">
        <f t="shared" ca="1" si="7"/>
        <v>1.1054545454545457</v>
      </c>
    </row>
    <row r="78" spans="1:9" x14ac:dyDescent="0.25">
      <c r="A78" s="5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5">
        <f t="shared" ca="1" si="4"/>
        <v>0.99995990098984777</v>
      </c>
      <c r="E78" s="4">
        <f t="shared" ca="1" si="5"/>
        <v>15135.165756470158</v>
      </c>
      <c r="F78" s="4">
        <f>B78*'Power Data'!$M$11</f>
        <v>3040000.0000000005</v>
      </c>
      <c r="G78" s="4">
        <f t="shared" ca="1" si="6"/>
        <v>290110.27227791911</v>
      </c>
      <c r="H78">
        <f ca="1">G78/'Power Data'!$M$8</f>
        <v>0.10549464446469786</v>
      </c>
      <c r="I78" s="6">
        <f t="shared" ca="1" si="7"/>
        <v>1.1054545454545457</v>
      </c>
    </row>
    <row r="79" spans="1:9" x14ac:dyDescent="0.25">
      <c r="A79" s="5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5">
        <f t="shared" ca="1" si="4"/>
        <v>0.99993481280186092</v>
      </c>
      <c r="E79" s="4">
        <f t="shared" ca="1" si="5"/>
        <v>15134.786027359687</v>
      </c>
      <c r="F79" s="4">
        <f>B79*'Power Data'!$M$11</f>
        <v>3040000.0000000005</v>
      </c>
      <c r="G79" s="4">
        <f t="shared" ca="1" si="6"/>
        <v>290179.26479488285</v>
      </c>
      <c r="H79">
        <f ca="1">G79/'Power Data'!$M$8</f>
        <v>0.10551973265268468</v>
      </c>
      <c r="I79" s="6">
        <f t="shared" ca="1" si="7"/>
        <v>1.1054545454545457</v>
      </c>
    </row>
    <row r="80" spans="1:9" x14ac:dyDescent="0.25">
      <c r="A80" s="5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5">
        <f t="shared" ca="1" si="4"/>
        <v>0.99994387223041004</v>
      </c>
      <c r="E80" s="4">
        <f t="shared" ca="1" si="5"/>
        <v>15134.923148810871</v>
      </c>
      <c r="F80" s="4">
        <f>B80*'Power Data'!$M$11</f>
        <v>3040000.0000000005</v>
      </c>
      <c r="G80" s="4">
        <f t="shared" ca="1" si="6"/>
        <v>290154.35136637278</v>
      </c>
      <c r="H80">
        <f ca="1">G80/'Power Data'!$M$8</f>
        <v>0.10551067322413556</v>
      </c>
      <c r="I80" s="6">
        <f t="shared" ca="1" si="7"/>
        <v>1.1054545454545457</v>
      </c>
    </row>
    <row r="81" spans="1:9" x14ac:dyDescent="0.25">
      <c r="A81" s="5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5">
        <f t="shared" ca="1" si="4"/>
        <v>0.99981328209352005</v>
      </c>
      <c r="E81" s="4">
        <f t="shared" ca="1" si="5"/>
        <v>15132.946566183873</v>
      </c>
      <c r="F81" s="4">
        <f>B81*'Power Data'!$M$11</f>
        <v>3040000.0000000005</v>
      </c>
      <c r="G81" s="4">
        <f t="shared" ca="1" si="6"/>
        <v>290513.4742428204</v>
      </c>
      <c r="H81">
        <f ca="1">G81/'Power Data'!$M$8</f>
        <v>0.1056412633610256</v>
      </c>
      <c r="I81" s="6">
        <f t="shared" ca="1" si="7"/>
        <v>1.1054545454545457</v>
      </c>
    </row>
    <row r="82" spans="1:9" x14ac:dyDescent="0.25">
      <c r="A82" s="5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5">
        <f t="shared" ca="1" si="4"/>
        <v>0.99997119764295317</v>
      </c>
      <c r="E82" s="4">
        <f t="shared" ca="1" si="5"/>
        <v>15135.336740043675</v>
      </c>
      <c r="F82" s="4">
        <f>B82*'Power Data'!$M$11</f>
        <v>3040000.0000000005</v>
      </c>
      <c r="G82" s="4">
        <f t="shared" ca="1" si="6"/>
        <v>290079.20648187911</v>
      </c>
      <c r="H82">
        <f ca="1">G82/'Power Data'!$M$8</f>
        <v>0.10548334781159241</v>
      </c>
      <c r="I82" s="6">
        <f t="shared" ca="1" si="7"/>
        <v>1.1054545454545455</v>
      </c>
    </row>
    <row r="83" spans="1:9" x14ac:dyDescent="0.25">
      <c r="A83" s="5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5">
        <f t="shared" ca="1" si="4"/>
        <v>0.99984716509019655</v>
      </c>
      <c r="E83" s="4">
        <f t="shared" ca="1" si="5"/>
        <v>15133.459411519487</v>
      </c>
      <c r="F83" s="4">
        <f>B83*'Power Data'!$M$11</f>
        <v>3040000.0000000005</v>
      </c>
      <c r="G83" s="4">
        <f t="shared" ca="1" si="6"/>
        <v>290420.29600196006</v>
      </c>
      <c r="H83">
        <f ca="1">G83/'Power Data'!$M$8</f>
        <v>0.10560738036434911</v>
      </c>
      <c r="I83" s="6">
        <f t="shared" ca="1" si="7"/>
        <v>1.1054545454545457</v>
      </c>
    </row>
    <row r="84" spans="1:9" x14ac:dyDescent="0.25">
      <c r="A84" s="5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5">
        <f t="shared" ca="1" si="4"/>
        <v>0.99994759451763404</v>
      </c>
      <c r="E84" s="4">
        <f t="shared" ca="1" si="5"/>
        <v>15134.979488504163</v>
      </c>
      <c r="F84" s="4">
        <f>B84*'Power Data'!$M$11</f>
        <v>3040000.0000000005</v>
      </c>
      <c r="G84" s="4">
        <f t="shared" ca="1" si="6"/>
        <v>290144.11507650698</v>
      </c>
      <c r="H84">
        <f ca="1">G84/'Power Data'!$M$8</f>
        <v>0.10550695093691163</v>
      </c>
      <c r="I84" s="6">
        <f t="shared" ca="1" si="7"/>
        <v>1.1054545454545457</v>
      </c>
    </row>
    <row r="85" spans="1:9" x14ac:dyDescent="0.25">
      <c r="A85" s="5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5">
        <f t="shared" ca="1" si="4"/>
        <v>0.99995488111683539</v>
      </c>
      <c r="E85" s="4">
        <f t="shared" ca="1" si="5"/>
        <v>15135.089776813331</v>
      </c>
      <c r="F85" s="4">
        <f>B85*'Power Data'!$M$11</f>
        <v>3040000.0000000005</v>
      </c>
      <c r="G85" s="4">
        <f t="shared" ca="1" si="6"/>
        <v>290124.07692870311</v>
      </c>
      <c r="H85">
        <f ca="1">G85/'Power Data'!$M$8</f>
        <v>0.10549966433771023</v>
      </c>
      <c r="I85" s="6">
        <f t="shared" ca="1" si="7"/>
        <v>1.1054545454545457</v>
      </c>
    </row>
    <row r="86" spans="1:9" x14ac:dyDescent="0.25">
      <c r="A86" s="5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5">
        <f t="shared" ca="1" si="4"/>
        <v>0.99997798430178941</v>
      </c>
      <c r="E86" s="4">
        <f t="shared" ca="1" si="5"/>
        <v>15135.439461369117</v>
      </c>
      <c r="F86" s="4">
        <f>B86*'Power Data'!$M$11</f>
        <v>3040000.0000000005</v>
      </c>
      <c r="G86" s="4">
        <f t="shared" ca="1" si="6"/>
        <v>290060.54317007959</v>
      </c>
      <c r="H86">
        <f ca="1">G86/'Power Data'!$M$8</f>
        <v>0.10547656115275622</v>
      </c>
      <c r="I86" s="6">
        <f t="shared" ca="1" si="7"/>
        <v>1.1054545454545457</v>
      </c>
    </row>
    <row r="87" spans="1:9" x14ac:dyDescent="0.25">
      <c r="A87" s="5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5">
        <f t="shared" ca="1" si="4"/>
        <v>0.99995747502688381</v>
      </c>
      <c r="E87" s="4">
        <f t="shared" ca="1" si="5"/>
        <v>15135.129037646191</v>
      </c>
      <c r="F87" s="4">
        <f>B87*'Power Data'!$M$11</f>
        <v>3040000.0000000005</v>
      </c>
      <c r="G87" s="4">
        <f t="shared" ca="1" si="6"/>
        <v>290116.94367606984</v>
      </c>
      <c r="H87">
        <f ca="1">G87/'Power Data'!$M$8</f>
        <v>0.10549707042766177</v>
      </c>
      <c r="I87" s="6">
        <f t="shared" ca="1" si="7"/>
        <v>1.1054545454545455</v>
      </c>
    </row>
    <row r="88" spans="1:9" x14ac:dyDescent="0.25">
      <c r="A88" s="5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5">
        <f t="shared" ca="1" si="4"/>
        <v>0.99993889979735762</v>
      </c>
      <c r="E88" s="4">
        <f t="shared" ca="1" si="5"/>
        <v>15134.847887194492</v>
      </c>
      <c r="F88" s="4">
        <f>B88*'Power Data'!$M$11</f>
        <v>3040000.0000000005</v>
      </c>
      <c r="G88" s="4">
        <f t="shared" ca="1" si="6"/>
        <v>290168.02555726701</v>
      </c>
      <c r="H88">
        <f ca="1">G88/'Power Data'!$M$8</f>
        <v>0.105515645657188</v>
      </c>
      <c r="I88" s="6">
        <f t="shared" ca="1" si="7"/>
        <v>1.1054545454545457</v>
      </c>
    </row>
    <row r="89" spans="1:9" x14ac:dyDescent="0.25">
      <c r="A89" s="5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5">
        <f t="shared" ca="1" si="4"/>
        <v>0.99994008137160117</v>
      </c>
      <c r="E89" s="4">
        <f t="shared" ca="1" si="5"/>
        <v>15134.865771233654</v>
      </c>
      <c r="F89" s="4">
        <f>B89*'Power Data'!$M$11</f>
        <v>3040000.0000000005</v>
      </c>
      <c r="G89" s="4">
        <f t="shared" ca="1" si="6"/>
        <v>290164.77622809727</v>
      </c>
      <c r="H89">
        <f ca="1">G89/'Power Data'!$M$8</f>
        <v>0.10551446408294446</v>
      </c>
      <c r="I89" s="6">
        <f t="shared" ca="1" si="7"/>
        <v>1.1054545454545457</v>
      </c>
    </row>
    <row r="90" spans="1:9" x14ac:dyDescent="0.25">
      <c r="A90" s="5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5">
        <f t="shared" ca="1" si="4"/>
        <v>0.99994677538656207</v>
      </c>
      <c r="E90" s="4">
        <f t="shared" ca="1" si="5"/>
        <v>15134.96709032246</v>
      </c>
      <c r="F90" s="4">
        <f>B90*'Power Data'!$M$11</f>
        <v>3040000.0000000005</v>
      </c>
      <c r="G90" s="4">
        <f t="shared" ca="1" si="6"/>
        <v>290146.36768695479</v>
      </c>
      <c r="H90">
        <f ca="1">G90/'Power Data'!$M$8</f>
        <v>0.10550777006798356</v>
      </c>
      <c r="I90" s="6">
        <f t="shared" ca="1" si="7"/>
        <v>1.1054545454545457</v>
      </c>
    </row>
    <row r="91" spans="1:9" x14ac:dyDescent="0.25">
      <c r="A91" s="5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5">
        <f t="shared" ca="1" si="4"/>
        <v>0.99997703868875298</v>
      </c>
      <c r="E91" s="4">
        <f t="shared" ca="1" si="5"/>
        <v>15135.425148785147</v>
      </c>
      <c r="F91" s="4">
        <f>B91*'Power Data'!$M$11</f>
        <v>3040000.0000000005</v>
      </c>
      <c r="G91" s="4">
        <f t="shared" ca="1" si="6"/>
        <v>290063.1436059298</v>
      </c>
      <c r="H91">
        <f ca="1">G91/'Power Data'!$M$8</f>
        <v>0.10547750676579265</v>
      </c>
      <c r="I91" s="6">
        <f t="shared" ca="1" si="7"/>
        <v>1.1054545454545457</v>
      </c>
    </row>
    <row r="92" spans="1:9" x14ac:dyDescent="0.25">
      <c r="A92" s="5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5">
        <f t="shared" ca="1" si="4"/>
        <v>0.99997406560422275</v>
      </c>
      <c r="E92" s="4">
        <f t="shared" ca="1" si="5"/>
        <v>15135.380148853523</v>
      </c>
      <c r="F92" s="4">
        <f>B92*'Power Data'!$M$11</f>
        <v>3040000.0000000005</v>
      </c>
      <c r="G92" s="4">
        <f t="shared" ca="1" si="6"/>
        <v>290071.31958838785</v>
      </c>
      <c r="H92">
        <f ca="1">G92/'Power Data'!$M$8</f>
        <v>0.10548047985032286</v>
      </c>
      <c r="I92" s="6">
        <f t="shared" ca="1" si="7"/>
        <v>1.1054545454545457</v>
      </c>
    </row>
    <row r="93" spans="1:9" x14ac:dyDescent="0.25">
      <c r="A93" s="5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5">
        <f t="shared" ca="1" si="4"/>
        <v>0.99999598326306871</v>
      </c>
      <c r="E93" s="4">
        <f t="shared" ca="1" si="5"/>
        <v>15135.711889555623</v>
      </c>
      <c r="F93" s="4">
        <f>B93*'Power Data'!$M$11</f>
        <v>3040000.0000000005</v>
      </c>
      <c r="G93" s="4">
        <f t="shared" ca="1" si="6"/>
        <v>290011.04602656141</v>
      </c>
      <c r="H93">
        <f ca="1">G93/'Power Data'!$M$8</f>
        <v>0.10545856219147688</v>
      </c>
      <c r="I93" s="6">
        <f t="shared" ca="1" si="7"/>
        <v>1.1054545454545457</v>
      </c>
    </row>
    <row r="94" spans="1:9" x14ac:dyDescent="0.25">
      <c r="A94" s="5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5">
        <f t="shared" ca="1" si="4"/>
        <v>0.99999051028308528</v>
      </c>
      <c r="E94" s="4">
        <f t="shared" ca="1" si="5"/>
        <v>15135.629051774678</v>
      </c>
      <c r="F94" s="4">
        <f>B94*'Power Data'!$M$11</f>
        <v>3040000.0000000005</v>
      </c>
      <c r="G94" s="4">
        <f t="shared" ca="1" si="6"/>
        <v>290026.09672151599</v>
      </c>
      <c r="H94">
        <f ca="1">G94/'Power Data'!$M$8</f>
        <v>0.10546403517146036</v>
      </c>
      <c r="I94" s="6">
        <f t="shared" ca="1" si="7"/>
        <v>1.1054545454545457</v>
      </c>
    </row>
    <row r="95" spans="1:9" x14ac:dyDescent="0.25">
      <c r="A95" s="5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5">
        <f t="shared" ca="1" si="4"/>
        <v>0.9999811759222802</v>
      </c>
      <c r="E95" s="4">
        <f t="shared" ca="1" si="5"/>
        <v>15135.487769011364</v>
      </c>
      <c r="F95" s="4">
        <f>B95*'Power Data'!$M$11</f>
        <v>3040000.0000000005</v>
      </c>
      <c r="G95" s="4">
        <f t="shared" ca="1" si="6"/>
        <v>290051.76621372998</v>
      </c>
      <c r="H95">
        <f ca="1">G95/'Power Data'!$M$8</f>
        <v>0.10547336953226545</v>
      </c>
      <c r="I95" s="6">
        <f t="shared" ca="1" si="7"/>
        <v>1.1054545454545457</v>
      </c>
    </row>
    <row r="96" spans="1:9" x14ac:dyDescent="0.25">
      <c r="A96" s="5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5">
        <f t="shared" ca="1" si="4"/>
        <v>0.99998983941450137</v>
      </c>
      <c r="E96" s="4">
        <f t="shared" ca="1" si="5"/>
        <v>15135.618897660292</v>
      </c>
      <c r="F96" s="4">
        <f>B96*'Power Data'!$M$11</f>
        <v>3040000.0000000005</v>
      </c>
      <c r="G96" s="4">
        <f t="shared" ca="1" si="6"/>
        <v>290027.94161012163</v>
      </c>
      <c r="H96">
        <f ca="1">G96/'Power Data'!$M$8</f>
        <v>0.10546470604004424</v>
      </c>
      <c r="I96" s="6">
        <f t="shared" ca="1" si="7"/>
        <v>1.1054545454545457</v>
      </c>
    </row>
    <row r="97" spans="1:9" x14ac:dyDescent="0.25">
      <c r="A97" s="5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5">
        <f t="shared" ca="1" si="4"/>
        <v>0.99999103585573457</v>
      </c>
      <c r="E97" s="4">
        <f t="shared" ca="1" si="5"/>
        <v>15135.637006722829</v>
      </c>
      <c r="F97" s="4">
        <f>B97*'Power Data'!$M$11</f>
        <v>3040000.0000000005</v>
      </c>
      <c r="G97" s="4">
        <f t="shared" ca="1" si="6"/>
        <v>290024.65139673045</v>
      </c>
      <c r="H97">
        <f ca="1">G97/'Power Data'!$M$8</f>
        <v>0.10546350959881107</v>
      </c>
      <c r="I97" s="6">
        <f t="shared" ca="1" si="7"/>
        <v>1.1054545454545457</v>
      </c>
    </row>
    <row r="98" spans="1:9" x14ac:dyDescent="0.25">
      <c r="A98" s="5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5">
        <f t="shared" ca="1" si="4"/>
        <v>0.99999465249068442</v>
      </c>
      <c r="E98" s="4">
        <f t="shared" ca="1" si="5"/>
        <v>15135.691747287317</v>
      </c>
      <c r="F98" s="4">
        <f>B98*'Power Data'!$M$11</f>
        <v>3040000.0000000005</v>
      </c>
      <c r="G98" s="4">
        <f t="shared" ca="1" si="6"/>
        <v>290014.7056506183</v>
      </c>
      <c r="H98">
        <f ca="1">G98/'Power Data'!$M$8</f>
        <v>0.1054598929638612</v>
      </c>
      <c r="I98" s="6">
        <f t="shared" ca="1" si="7"/>
        <v>1.1054545454545457</v>
      </c>
    </row>
    <row r="99" spans="1:9" x14ac:dyDescent="0.25">
      <c r="A99" s="5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5">
        <f t="shared" ca="1" si="4"/>
        <v>0.99997755359121399</v>
      </c>
      <c r="E99" s="4">
        <f t="shared" ca="1" si="5"/>
        <v>15135.432942231751</v>
      </c>
      <c r="F99" s="4">
        <f>B99*'Power Data'!$M$11</f>
        <v>3040000.0000000005</v>
      </c>
      <c r="G99" s="4">
        <f t="shared" ca="1" si="6"/>
        <v>290061.7276241621</v>
      </c>
      <c r="H99">
        <f ca="1">G99/'Power Data'!$M$8</f>
        <v>0.10547699186333168</v>
      </c>
      <c r="I99" s="6">
        <f t="shared" ca="1" si="7"/>
        <v>1.1054545454545457</v>
      </c>
    </row>
    <row r="100" spans="1:9" x14ac:dyDescent="0.25">
      <c r="A100" s="5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5">
        <f t="shared" ca="1" si="4"/>
        <v>0.99998974139635854</v>
      </c>
      <c r="E100" s="4">
        <f t="shared" ca="1" si="5"/>
        <v>15135.617414079963</v>
      </c>
      <c r="F100" s="4">
        <f>B100*'Power Data'!$M$11</f>
        <v>3040000.0000000005</v>
      </c>
      <c r="G100" s="4">
        <f t="shared" ca="1" si="6"/>
        <v>290028.21116001438</v>
      </c>
      <c r="H100">
        <f ca="1">G100/'Power Data'!$M$8</f>
        <v>0.10546480405818705</v>
      </c>
      <c r="I100" s="6">
        <f t="shared" ca="1" si="7"/>
        <v>1.1054545454545457</v>
      </c>
    </row>
    <row r="101" spans="1:9" x14ac:dyDescent="0.25">
      <c r="A101" s="5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5">
        <f t="shared" ca="1" si="4"/>
        <v>0.99998991044544661</v>
      </c>
      <c r="E101" s="4">
        <f t="shared" ca="1" si="5"/>
        <v>15135.619972768533</v>
      </c>
      <c r="F101" s="4">
        <f>B101*'Power Data'!$M$11</f>
        <v>3040000.0000000005</v>
      </c>
      <c r="G101" s="4">
        <f t="shared" ca="1" si="6"/>
        <v>290027.74627502216</v>
      </c>
      <c r="H101">
        <f ca="1">G101/'Power Data'!$M$8</f>
        <v>0.10546463500909897</v>
      </c>
      <c r="I101" s="6">
        <f t="shared" ca="1" si="7"/>
        <v>1.1054545454545455</v>
      </c>
    </row>
    <row r="102" spans="1:9" x14ac:dyDescent="0.25">
      <c r="A102" s="5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5">
        <f t="shared" ca="1" si="4"/>
        <v>0.99997148409933889</v>
      </c>
      <c r="E102" s="4">
        <f t="shared" ca="1" si="5"/>
        <v>15135.341075782411</v>
      </c>
      <c r="F102" s="4">
        <f>B102*'Power Data'!$M$11</f>
        <v>3040000.0000000005</v>
      </c>
      <c r="G102" s="4">
        <f t="shared" ca="1" si="6"/>
        <v>290078.41872681864</v>
      </c>
      <c r="H102">
        <f ca="1">G102/'Power Data'!$M$8</f>
        <v>0.10548306135520678</v>
      </c>
      <c r="I102" s="6">
        <f t="shared" ca="1" si="7"/>
        <v>1.1054545454545457</v>
      </c>
    </row>
    <row r="103" spans="1:9" x14ac:dyDescent="0.25">
      <c r="A103" s="5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5">
        <f t="shared" ca="1" si="4"/>
        <v>0.9999917666260788</v>
      </c>
      <c r="E103" s="4">
        <f t="shared" ca="1" si="5"/>
        <v>15135.648067496644</v>
      </c>
      <c r="F103" s="4">
        <f>B103*'Power Data'!$M$11</f>
        <v>3040000.0000000005</v>
      </c>
      <c r="G103" s="4">
        <f t="shared" ca="1" si="6"/>
        <v>290022.64177828375</v>
      </c>
      <c r="H103">
        <f ca="1">G103/'Power Data'!$M$8</f>
        <v>0.10546277882846682</v>
      </c>
      <c r="I103" s="6">
        <f t="shared" ca="1" si="7"/>
        <v>1.1054545454545457</v>
      </c>
    </row>
    <row r="104" spans="1:9" x14ac:dyDescent="0.25">
      <c r="A104" s="5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5">
        <f t="shared" ca="1" si="4"/>
        <v>0.99999471485671976</v>
      </c>
      <c r="E104" s="4">
        <f t="shared" ca="1" si="5"/>
        <v>15135.692691245453</v>
      </c>
      <c r="F104" s="4">
        <f>B104*'Power Data'!$M$11</f>
        <v>3040000.0000000005</v>
      </c>
      <c r="G104" s="4">
        <f t="shared" ca="1" si="6"/>
        <v>290014.53414402111</v>
      </c>
      <c r="H104">
        <f ca="1">G104/'Power Data'!$M$8</f>
        <v>0.10545983059782586</v>
      </c>
      <c r="I104" s="6">
        <f t="shared" ca="1" si="7"/>
        <v>1.1054545454545457</v>
      </c>
    </row>
    <row r="105" spans="1:9" x14ac:dyDescent="0.25">
      <c r="A105" s="5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5">
        <f t="shared" ca="1" si="4"/>
        <v>0.99997756879615018</v>
      </c>
      <c r="E105" s="4">
        <f t="shared" ca="1" si="5"/>
        <v>15135.433172370211</v>
      </c>
      <c r="F105" s="4">
        <f>B105*'Power Data'!$M$11</f>
        <v>3040000.0000000005</v>
      </c>
      <c r="G105" s="4">
        <f t="shared" ca="1" si="6"/>
        <v>290061.68581058737</v>
      </c>
      <c r="H105">
        <f ca="1">G105/'Power Data'!$M$8</f>
        <v>0.10547697665839541</v>
      </c>
      <c r="I105" s="6">
        <f t="shared" ca="1" si="7"/>
        <v>1.1054545454545457</v>
      </c>
    </row>
    <row r="106" spans="1:9" x14ac:dyDescent="0.25">
      <c r="A106" s="5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5">
        <f t="shared" ca="1" si="4"/>
        <v>0.99996903270058557</v>
      </c>
      <c r="E106" s="4">
        <f t="shared" ca="1" si="5"/>
        <v>15135.303971968118</v>
      </c>
      <c r="F106" s="4">
        <f>B106*'Power Data'!$M$11</f>
        <v>3040000.0000000005</v>
      </c>
      <c r="G106" s="4">
        <f t="shared" ca="1" si="6"/>
        <v>290085.16007339023</v>
      </c>
      <c r="H106">
        <f ca="1">G106/'Power Data'!$M$8</f>
        <v>0.10548551275396008</v>
      </c>
      <c r="I106" s="6">
        <f t="shared" ca="1" si="7"/>
        <v>1.1054545454545457</v>
      </c>
    </row>
    <row r="107" spans="1:9" x14ac:dyDescent="0.25">
      <c r="A107" s="5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5">
        <f t="shared" ca="1" si="4"/>
        <v>0.99996505319918993</v>
      </c>
      <c r="E107" s="4">
        <f t="shared" ca="1" si="5"/>
        <v>15135.243739139592</v>
      </c>
      <c r="F107" s="4">
        <f>B107*'Power Data'!$M$11</f>
        <v>3040000.0000000005</v>
      </c>
      <c r="G107" s="4">
        <f t="shared" ca="1" si="6"/>
        <v>290096.10370222805</v>
      </c>
      <c r="H107">
        <f ca="1">G107/'Power Data'!$M$8</f>
        <v>0.10548949225535566</v>
      </c>
      <c r="I107" s="6">
        <f t="shared" ca="1" si="7"/>
        <v>1.1054545454545457</v>
      </c>
    </row>
    <row r="108" spans="1:9" x14ac:dyDescent="0.25">
      <c r="A108" s="5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5">
        <f t="shared" ca="1" si="4"/>
        <v>0.99999461757794383</v>
      </c>
      <c r="E108" s="4">
        <f t="shared" ca="1" si="5"/>
        <v>15135.691218856011</v>
      </c>
      <c r="F108" s="4">
        <f>B108*'Power Data'!$M$11</f>
        <v>3040000.0000000005</v>
      </c>
      <c r="G108" s="4">
        <f t="shared" ca="1" si="6"/>
        <v>290014.80166065507</v>
      </c>
      <c r="H108">
        <f ca="1">G108/'Power Data'!$M$8</f>
        <v>0.10545992787660184</v>
      </c>
      <c r="I108" s="6">
        <f t="shared" ca="1" si="7"/>
        <v>1.1054545454545457</v>
      </c>
    </row>
    <row r="109" spans="1:9" x14ac:dyDescent="0.25">
      <c r="A109" s="5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5">
        <f t="shared" ca="1" si="4"/>
        <v>0.99997509027322873</v>
      </c>
      <c r="E109" s="4">
        <f t="shared" ca="1" si="5"/>
        <v>15135.395658010675</v>
      </c>
      <c r="F109" s="4">
        <f>B109*'Power Data'!$M$11</f>
        <v>3040000.0000000005</v>
      </c>
      <c r="G109" s="4">
        <f t="shared" ca="1" si="6"/>
        <v>290068.50174862146</v>
      </c>
      <c r="H109">
        <f ca="1">G109/'Power Data'!$M$8</f>
        <v>0.10547945518131689</v>
      </c>
      <c r="I109" s="6">
        <f t="shared" ca="1" si="7"/>
        <v>1.1054545454545457</v>
      </c>
    </row>
    <row r="110" spans="1:9" x14ac:dyDescent="0.25">
      <c r="A110" s="5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5">
        <f t="shared" ca="1" si="4"/>
        <v>0.99996561273429174</v>
      </c>
      <c r="E110" s="4">
        <f t="shared" ca="1" si="5"/>
        <v>15135.252208135702</v>
      </c>
      <c r="F110" s="4">
        <f>B110*'Power Data'!$M$11</f>
        <v>3040000.0000000005</v>
      </c>
      <c r="G110" s="4">
        <f t="shared" ca="1" si="6"/>
        <v>290094.56498069828</v>
      </c>
      <c r="H110">
        <f ca="1">G110/'Power Data'!$M$8</f>
        <v>0.10548893272025392</v>
      </c>
      <c r="I110" s="6">
        <f t="shared" ca="1" si="7"/>
        <v>1.1054545454545457</v>
      </c>
    </row>
    <row r="111" spans="1:9" x14ac:dyDescent="0.25">
      <c r="A111" s="5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5">
        <f t="shared" ca="1" si="4"/>
        <v>0.99999153010337105</v>
      </c>
      <c r="E111" s="4">
        <f t="shared" ca="1" si="5"/>
        <v>15135.644487542704</v>
      </c>
      <c r="F111" s="4">
        <f>B111*'Power Data'!$M$11</f>
        <v>3040000.0000000005</v>
      </c>
      <c r="G111" s="4">
        <f t="shared" ca="1" si="6"/>
        <v>290023.29221573006</v>
      </c>
      <c r="H111">
        <f ca="1">G111/'Power Data'!$M$8</f>
        <v>0.10546301535117457</v>
      </c>
      <c r="I111" s="6">
        <f t="shared" ca="1" si="7"/>
        <v>1.1054545454545457</v>
      </c>
    </row>
    <row r="112" spans="1:9" x14ac:dyDescent="0.25">
      <c r="A112" s="5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5">
        <f t="shared" ca="1" si="4"/>
        <v>0.99999576103822141</v>
      </c>
      <c r="E112" s="4">
        <f t="shared" ca="1" si="5"/>
        <v>15135.708526010849</v>
      </c>
      <c r="F112" s="4">
        <f>B112*'Power Data'!$M$11</f>
        <v>3040000.0000000005</v>
      </c>
      <c r="G112" s="4">
        <f t="shared" ca="1" si="6"/>
        <v>290011.65714489156</v>
      </c>
      <c r="H112">
        <f ca="1">G112/'Power Data'!$M$8</f>
        <v>0.10545878441632421</v>
      </c>
      <c r="I112" s="6">
        <f t="shared" ca="1" si="7"/>
        <v>1.1054545454545457</v>
      </c>
    </row>
    <row r="113" spans="1:9" x14ac:dyDescent="0.25">
      <c r="A113" s="5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5">
        <f t="shared" ca="1" si="4"/>
        <v>0.99999780069377431</v>
      </c>
      <c r="E113" s="4">
        <f t="shared" ca="1" si="5"/>
        <v>15135.739397773654</v>
      </c>
      <c r="F113" s="4">
        <f>B113*'Power Data'!$M$11</f>
        <v>3040000.0000000005</v>
      </c>
      <c r="G113" s="4">
        <f t="shared" ca="1" si="6"/>
        <v>290006.04809212126</v>
      </c>
      <c r="H113">
        <f ca="1">G113/'Power Data'!$M$8</f>
        <v>0.10545674476077137</v>
      </c>
      <c r="I113" s="6">
        <f t="shared" ca="1" si="7"/>
        <v>1.1054545454545457</v>
      </c>
    </row>
    <row r="114" spans="1:9" x14ac:dyDescent="0.25">
      <c r="A114" s="5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5">
        <f t="shared" ca="1" si="4"/>
        <v>0.99997358954555271</v>
      </c>
      <c r="E114" s="4">
        <f t="shared" ca="1" si="5"/>
        <v>15135.372943337707</v>
      </c>
      <c r="F114" s="4">
        <f>B114*'Power Data'!$M$11</f>
        <v>3040000.0000000005</v>
      </c>
      <c r="G114" s="4">
        <f t="shared" ca="1" si="6"/>
        <v>290072.62874973053</v>
      </c>
      <c r="H114">
        <f ca="1">G114/'Power Data'!$M$8</f>
        <v>0.10548095590899292</v>
      </c>
      <c r="I114" s="6">
        <f t="shared" ca="1" si="7"/>
        <v>1.1054545454545457</v>
      </c>
    </row>
    <row r="115" spans="1:9" x14ac:dyDescent="0.25">
      <c r="A115" s="5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5">
        <f t="shared" ca="1" si="4"/>
        <v>0.9999863696955954</v>
      </c>
      <c r="E115" s="4">
        <f t="shared" ca="1" si="5"/>
        <v>15135.566380783646</v>
      </c>
      <c r="F115" s="4">
        <f>B115*'Power Data'!$M$11</f>
        <v>3040000.0000000005</v>
      </c>
      <c r="G115" s="4">
        <f t="shared" ca="1" si="6"/>
        <v>290037.48333711317</v>
      </c>
      <c r="H115">
        <f ca="1">G115/'Power Data'!$M$8</f>
        <v>0.10546817575895025</v>
      </c>
      <c r="I115" s="6">
        <f t="shared" ca="1" si="7"/>
        <v>1.1054545454545457</v>
      </c>
    </row>
    <row r="116" spans="1:9" x14ac:dyDescent="0.25">
      <c r="A116" s="5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5">
        <f t="shared" ca="1" si="4"/>
        <v>0.99996384025758145</v>
      </c>
      <c r="E116" s="4">
        <f t="shared" ca="1" si="5"/>
        <v>15135.225380331125</v>
      </c>
      <c r="F116" s="4">
        <f>B116*'Power Data'!$M$11</f>
        <v>3040000.0000000005</v>
      </c>
      <c r="G116" s="4">
        <f t="shared" ca="1" si="6"/>
        <v>290099.43929165136</v>
      </c>
      <c r="H116">
        <f ca="1">G116/'Power Data'!$M$8</f>
        <v>0.10549070519696413</v>
      </c>
      <c r="I116" s="6">
        <f t="shared" ca="1" si="7"/>
        <v>1.1054545454545455</v>
      </c>
    </row>
    <row r="117" spans="1:9" x14ac:dyDescent="0.25">
      <c r="A117" s="5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5">
        <f t="shared" ca="1" si="4"/>
        <v>0.9999695832226061</v>
      </c>
      <c r="E117" s="4">
        <f t="shared" ca="1" si="5"/>
        <v>15135.312304544281</v>
      </c>
      <c r="F117" s="4">
        <f>B117*'Power Data'!$M$11</f>
        <v>3040000.0000000005</v>
      </c>
      <c r="G117" s="4">
        <f t="shared" ca="1" si="6"/>
        <v>290083.6461378336</v>
      </c>
      <c r="H117">
        <f ca="1">G117/'Power Data'!$M$8</f>
        <v>0.10548496223193948</v>
      </c>
      <c r="I117" s="6">
        <f t="shared" ca="1" si="7"/>
        <v>1.1054545454545455</v>
      </c>
    </row>
    <row r="118" spans="1:9" x14ac:dyDescent="0.25">
      <c r="A118" s="5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5">
        <f t="shared" ca="1" si="4"/>
        <v>0.9999733143764995</v>
      </c>
      <c r="E118" s="4">
        <f t="shared" ca="1" si="5"/>
        <v>15135.368778441467</v>
      </c>
      <c r="F118" s="4">
        <f>B118*'Power Data'!$M$11</f>
        <v>3040000.0000000005</v>
      </c>
      <c r="G118" s="4">
        <f t="shared" ca="1" si="6"/>
        <v>290073.38546462683</v>
      </c>
      <c r="H118">
        <f ca="1">G118/'Power Data'!$M$8</f>
        <v>0.10548123107804612</v>
      </c>
      <c r="I118" s="6">
        <f t="shared" ca="1" si="7"/>
        <v>1.1054545454545457</v>
      </c>
    </row>
    <row r="119" spans="1:9" x14ac:dyDescent="0.25">
      <c r="A119" s="5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5">
        <f t="shared" ca="1" si="4"/>
        <v>0.99999143597064777</v>
      </c>
      <c r="E119" s="4">
        <f t="shared" ca="1" si="5"/>
        <v>15135.643062771203</v>
      </c>
      <c r="F119" s="4">
        <f>B119*'Power Data'!$M$11</f>
        <v>3040000.0000000005</v>
      </c>
      <c r="G119" s="4">
        <f t="shared" ca="1" si="6"/>
        <v>290023.5510807191</v>
      </c>
      <c r="H119">
        <f ca="1">G119/'Power Data'!$M$8</f>
        <v>0.10546310948389785</v>
      </c>
      <c r="I119" s="6">
        <f t="shared" ca="1" si="7"/>
        <v>1.1054545454545457</v>
      </c>
    </row>
    <row r="120" spans="1:9" x14ac:dyDescent="0.25">
      <c r="A120" s="5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5">
        <f t="shared" ca="1" si="4"/>
        <v>0.99998810374587321</v>
      </c>
      <c r="E120" s="4">
        <f t="shared" ca="1" si="5"/>
        <v>15135.592626974476</v>
      </c>
      <c r="F120" s="4">
        <f>B120*'Power Data'!$M$11</f>
        <v>3040000.0000000005</v>
      </c>
      <c r="G120" s="4">
        <f t="shared" ca="1" si="6"/>
        <v>290032.71469884925</v>
      </c>
      <c r="H120">
        <f ca="1">G120/'Power Data'!$M$8</f>
        <v>0.10546644170867245</v>
      </c>
      <c r="I120" s="6">
        <f t="shared" ca="1" si="7"/>
        <v>1.1054545454545457</v>
      </c>
    </row>
    <row r="121" spans="1:9" x14ac:dyDescent="0.25">
      <c r="A121" s="5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5">
        <f t="shared" ca="1" si="4"/>
        <v>0.99997685888827359</v>
      </c>
      <c r="E121" s="4">
        <f t="shared" ca="1" si="5"/>
        <v>15135.422427365962</v>
      </c>
      <c r="F121" s="4">
        <f>B121*'Power Data'!$M$11</f>
        <v>3040000.0000000005</v>
      </c>
      <c r="G121" s="4">
        <f t="shared" ca="1" si="6"/>
        <v>290063.6380572482</v>
      </c>
      <c r="H121">
        <f ca="1">G121/'Power Data'!$M$8</f>
        <v>0.10547768656627207</v>
      </c>
      <c r="I121" s="6">
        <f t="shared" ca="1" si="7"/>
        <v>1.1054545454545457</v>
      </c>
    </row>
    <row r="122" spans="1:9" x14ac:dyDescent="0.25">
      <c r="A122" s="5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5">
        <f t="shared" ca="1" si="4"/>
        <v>0.99997188906624035</v>
      </c>
      <c r="E122" s="4">
        <f t="shared" ca="1" si="5"/>
        <v>15135.347205269378</v>
      </c>
      <c r="F122" s="4">
        <f>B122*'Power Data'!$M$11</f>
        <v>3040000.0000000005</v>
      </c>
      <c r="G122" s="4">
        <f t="shared" ca="1" si="6"/>
        <v>290077.30506783957</v>
      </c>
      <c r="H122">
        <f ca="1">G122/'Power Data'!$M$8</f>
        <v>0.1054826563883053</v>
      </c>
      <c r="I122" s="6">
        <f t="shared" ca="1" si="7"/>
        <v>1.1054545454545457</v>
      </c>
    </row>
    <row r="123" spans="1:9" x14ac:dyDescent="0.25">
      <c r="A123" s="5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5">
        <f t="shared" ca="1" si="4"/>
        <v>0.99998801724264774</v>
      </c>
      <c r="E123" s="4">
        <f t="shared" ca="1" si="5"/>
        <v>15135.591317681319</v>
      </c>
      <c r="F123" s="4">
        <f>B123*'Power Data'!$M$11</f>
        <v>3040000.0000000005</v>
      </c>
      <c r="G123" s="4">
        <f t="shared" ca="1" si="6"/>
        <v>290032.95258271927</v>
      </c>
      <c r="H123">
        <f ca="1">G123/'Power Data'!$M$8</f>
        <v>0.10546652821189792</v>
      </c>
      <c r="I123" s="6">
        <f t="shared" ca="1" si="7"/>
        <v>1.1054545454545457</v>
      </c>
    </row>
    <row r="124" spans="1:9" x14ac:dyDescent="0.25">
      <c r="A124" s="5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5">
        <f t="shared" ca="1" si="4"/>
        <v>0.99998189916480928</v>
      </c>
      <c r="E124" s="4">
        <f t="shared" ca="1" si="5"/>
        <v>15135.498715845881</v>
      </c>
      <c r="F124" s="4">
        <f>B124*'Power Data'!$M$11</f>
        <v>3040000.0000000005</v>
      </c>
      <c r="G124" s="4">
        <f t="shared" ca="1" si="6"/>
        <v>290049.77729677502</v>
      </c>
      <c r="H124">
        <f ca="1">G124/'Power Data'!$M$8</f>
        <v>0.10547264628973638</v>
      </c>
      <c r="I124" s="6">
        <f t="shared" ca="1" si="7"/>
        <v>1.1054545454545457</v>
      </c>
    </row>
    <row r="125" spans="1:9" x14ac:dyDescent="0.25">
      <c r="A125" s="5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5">
        <f t="shared" ca="1" si="4"/>
        <v>0.99996516109400713</v>
      </c>
      <c r="E125" s="4">
        <f t="shared" ca="1" si="5"/>
        <v>15135.245372211019</v>
      </c>
      <c r="F125" s="4">
        <f>B125*'Power Data'!$M$11</f>
        <v>3040000.0000000005</v>
      </c>
      <c r="G125" s="4">
        <f t="shared" ca="1" si="6"/>
        <v>290095.80699148076</v>
      </c>
      <c r="H125">
        <f ca="1">G125/'Power Data'!$M$8</f>
        <v>0.10548938436053845</v>
      </c>
      <c r="I125" s="6">
        <f t="shared" ca="1" si="7"/>
        <v>1.1054545454545455</v>
      </c>
    </row>
    <row r="126" spans="1:9" x14ac:dyDescent="0.25">
      <c r="A126" s="5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5">
        <f t="shared" ca="1" si="4"/>
        <v>0.99994997446859479</v>
      </c>
      <c r="E126" s="4">
        <f t="shared" ca="1" si="5"/>
        <v>15135.01551090091</v>
      </c>
      <c r="F126" s="4">
        <f>B126*'Power Data'!$M$11</f>
        <v>3040000.0000000005</v>
      </c>
      <c r="G126" s="4">
        <f t="shared" ca="1" si="6"/>
        <v>290137.57021136489</v>
      </c>
      <c r="H126">
        <f ca="1">G126/'Power Data'!$M$8</f>
        <v>0.10550457098595087</v>
      </c>
      <c r="I126" s="6">
        <f t="shared" ca="1" si="7"/>
        <v>1.1054545454545457</v>
      </c>
    </row>
    <row r="127" spans="1:9" x14ac:dyDescent="0.25">
      <c r="A127" s="5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5">
        <f t="shared" ca="1" si="4"/>
        <v>0.99994904970007326</v>
      </c>
      <c r="E127" s="4">
        <f t="shared" ca="1" si="5"/>
        <v>15135.001513814781</v>
      </c>
      <c r="F127" s="4">
        <f>B127*'Power Data'!$M$11</f>
        <v>3040000.0000000005</v>
      </c>
      <c r="G127" s="4">
        <f t="shared" ca="1" si="6"/>
        <v>290140.11332479911</v>
      </c>
      <c r="H127">
        <f ca="1">G127/'Power Data'!$M$8</f>
        <v>0.10550549575447241</v>
      </c>
      <c r="I127" s="6">
        <f t="shared" ca="1" si="7"/>
        <v>1.1054545454545457</v>
      </c>
    </row>
    <row r="128" spans="1:9" x14ac:dyDescent="0.25">
      <c r="A128" s="5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5">
        <f t="shared" ca="1" si="4"/>
        <v>0.99997562875061297</v>
      </c>
      <c r="E128" s="4">
        <f t="shared" ca="1" si="5"/>
        <v>15135.403808281959</v>
      </c>
      <c r="F128" s="4">
        <f>B128*'Power Data'!$M$11</f>
        <v>3040000.0000000005</v>
      </c>
      <c r="G128" s="4">
        <f t="shared" ca="1" si="6"/>
        <v>290067.02093581483</v>
      </c>
      <c r="H128">
        <f ca="1">G128/'Power Data'!$M$8</f>
        <v>0.10547891670393267</v>
      </c>
      <c r="I128" s="6">
        <f t="shared" ca="1" si="7"/>
        <v>1.1054545454545457</v>
      </c>
    </row>
    <row r="129" spans="1:9" x14ac:dyDescent="0.25">
      <c r="A129" s="5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5">
        <f t="shared" ca="1" si="4"/>
        <v>0.99997717396383223</v>
      </c>
      <c r="E129" s="4">
        <f t="shared" ca="1" si="5"/>
        <v>15135.427196277997</v>
      </c>
      <c r="F129" s="4">
        <f>B129*'Power Data'!$M$11</f>
        <v>3040000.0000000005</v>
      </c>
      <c r="G129" s="4">
        <f t="shared" ca="1" si="6"/>
        <v>290062.77159946179</v>
      </c>
      <c r="H129">
        <f ca="1">G129/'Power Data'!$M$8</f>
        <v>0.10547737149071337</v>
      </c>
      <c r="I129" s="6">
        <f t="shared" ca="1" si="7"/>
        <v>1.1054545454545457</v>
      </c>
    </row>
    <row r="130" spans="1:9" x14ac:dyDescent="0.25">
      <c r="A130" s="5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5">
        <f t="shared" ca="1" si="4"/>
        <v>0.99996336654340845</v>
      </c>
      <c r="E130" s="4">
        <f t="shared" ca="1" si="5"/>
        <v>15135.218210301084</v>
      </c>
      <c r="F130" s="4">
        <f>B130*'Power Data'!$M$11</f>
        <v>3040000.0000000005</v>
      </c>
      <c r="G130" s="4">
        <f t="shared" ca="1" si="6"/>
        <v>290100.74200562714</v>
      </c>
      <c r="H130">
        <f ca="1">G130/'Power Data'!$M$8</f>
        <v>0.10549117891113714</v>
      </c>
      <c r="I130" s="6">
        <f t="shared" ca="1" si="7"/>
        <v>1.1054545454545457</v>
      </c>
    </row>
    <row r="131" spans="1:9" x14ac:dyDescent="0.25">
      <c r="A131" s="5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5">
        <f t="shared" ref="D131:D172" ca="1" si="8">C131/2750000</f>
        <v>0.99994433528601923</v>
      </c>
      <c r="E131" s="4">
        <f t="shared" ref="E131:E172" ca="1" si="9">C131/B131</f>
        <v>15134.930157515311</v>
      </c>
      <c r="F131" s="4">
        <f>B131*'Power Data'!$M$11</f>
        <v>3040000.0000000005</v>
      </c>
      <c r="G131" s="4">
        <f t="shared" ref="G131:G172" ca="1" si="10">F131-C131</f>
        <v>290153.07796344766</v>
      </c>
      <c r="H131">
        <f ca="1">G131/'Power Data'!$M$8</f>
        <v>0.10551021016852642</v>
      </c>
      <c r="I131" s="6">
        <f t="shared" ref="I131:I172" ca="1" si="11">H131+D131</f>
        <v>1.1054545454545457</v>
      </c>
    </row>
    <row r="132" spans="1:9" x14ac:dyDescent="0.25">
      <c r="A132" s="5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5">
        <f t="shared" ca="1" si="8"/>
        <v>0.99993065390452696</v>
      </c>
      <c r="E132" s="4">
        <f t="shared" ca="1" si="9"/>
        <v>15134.723079235015</v>
      </c>
      <c r="F132" s="4">
        <f>B132*'Power Data'!$M$11</f>
        <v>3040000.0000000005</v>
      </c>
      <c r="G132" s="4">
        <f t="shared" ca="1" si="10"/>
        <v>290190.70176255144</v>
      </c>
      <c r="H132">
        <f ca="1">G132/'Power Data'!$M$8</f>
        <v>0.10552389155001871</v>
      </c>
      <c r="I132" s="6">
        <f t="shared" ca="1" si="11"/>
        <v>1.1054545454545457</v>
      </c>
    </row>
    <row r="133" spans="1:9" x14ac:dyDescent="0.25">
      <c r="A133" s="5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5">
        <f t="shared" ca="1" si="8"/>
        <v>0.9999333374849898</v>
      </c>
      <c r="E133" s="4">
        <f t="shared" ca="1" si="9"/>
        <v>15134.763697298886</v>
      </c>
      <c r="F133" s="4">
        <f>B133*'Power Data'!$M$11</f>
        <v>3040000.0000000005</v>
      </c>
      <c r="G133" s="4">
        <f t="shared" ca="1" si="10"/>
        <v>290183.32191627845</v>
      </c>
      <c r="H133">
        <f ca="1">G133/'Power Data'!$M$8</f>
        <v>0.1055212079695558</v>
      </c>
      <c r="I133" s="6">
        <f t="shared" ca="1" si="11"/>
        <v>1.1054545454545457</v>
      </c>
    </row>
    <row r="134" spans="1:9" x14ac:dyDescent="0.25">
      <c r="A134" s="5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5">
        <f t="shared" ca="1" si="8"/>
        <v>0.99996383804948219</v>
      </c>
      <c r="E134" s="4">
        <f t="shared" ca="1" si="9"/>
        <v>15135.225346909836</v>
      </c>
      <c r="F134" s="4">
        <f>B134*'Power Data'!$M$11</f>
        <v>3040000.0000000005</v>
      </c>
      <c r="G134" s="4">
        <f t="shared" ca="1" si="10"/>
        <v>290099.44536392437</v>
      </c>
      <c r="H134">
        <f ca="1">G134/'Power Data'!$M$8</f>
        <v>0.1054907074050634</v>
      </c>
      <c r="I134" s="6">
        <f t="shared" ca="1" si="11"/>
        <v>1.1054545454545457</v>
      </c>
    </row>
    <row r="135" spans="1:9" x14ac:dyDescent="0.25">
      <c r="A135" s="5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5">
        <f t="shared" ca="1" si="8"/>
        <v>0.99995833083676733</v>
      </c>
      <c r="E135" s="4">
        <f t="shared" ca="1" si="9"/>
        <v>15135.141990990051</v>
      </c>
      <c r="F135" s="4">
        <f>B135*'Power Data'!$M$11</f>
        <v>3040000.0000000005</v>
      </c>
      <c r="G135" s="4">
        <f t="shared" ca="1" si="10"/>
        <v>290114.59019889031</v>
      </c>
      <c r="H135">
        <f ca="1">G135/'Power Data'!$M$8</f>
        <v>0.10549621461777829</v>
      </c>
      <c r="I135" s="6">
        <f t="shared" ca="1" si="11"/>
        <v>1.1054545454545457</v>
      </c>
    </row>
    <row r="136" spans="1:9" x14ac:dyDescent="0.25">
      <c r="A136" s="5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5">
        <f t="shared" ca="1" si="8"/>
        <v>0.9999243044871744</v>
      </c>
      <c r="E136" s="4">
        <f t="shared" ca="1" si="9"/>
        <v>15134.626975897278</v>
      </c>
      <c r="F136" s="4">
        <f>B136*'Power Data'!$M$11</f>
        <v>3040000.0000000005</v>
      </c>
      <c r="G136" s="4">
        <f t="shared" ca="1" si="10"/>
        <v>290208.16266027093</v>
      </c>
      <c r="H136">
        <f ca="1">G136/'Power Data'!$M$8</f>
        <v>0.10553024096737125</v>
      </c>
      <c r="I136" s="6">
        <f t="shared" ca="1" si="11"/>
        <v>1.1054545454545457</v>
      </c>
    </row>
    <row r="137" spans="1:9" x14ac:dyDescent="0.25">
      <c r="A137" s="5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5">
        <f t="shared" ca="1" si="8"/>
        <v>0.99994855155281415</v>
      </c>
      <c r="E137" s="4">
        <f t="shared" ca="1" si="9"/>
        <v>15134.993973971103</v>
      </c>
      <c r="F137" s="4">
        <f>B137*'Power Data'!$M$11</f>
        <v>3040000.0000000005</v>
      </c>
      <c r="G137" s="4">
        <f t="shared" ca="1" si="10"/>
        <v>290141.48322976148</v>
      </c>
      <c r="H137">
        <f ca="1">G137/'Power Data'!$M$8</f>
        <v>0.10550599390173145</v>
      </c>
      <c r="I137" s="6">
        <f t="shared" ca="1" si="11"/>
        <v>1.1054545454545457</v>
      </c>
    </row>
    <row r="138" spans="1:9" x14ac:dyDescent="0.25">
      <c r="A138" s="5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5">
        <f t="shared" ca="1" si="8"/>
        <v>0.99996359472234797</v>
      </c>
      <c r="E138" s="4">
        <f t="shared" ca="1" si="9"/>
        <v>15135.221663965644</v>
      </c>
      <c r="F138" s="4">
        <f>B138*'Power Data'!$M$11</f>
        <v>3040000.0000000005</v>
      </c>
      <c r="G138" s="4">
        <f t="shared" ca="1" si="10"/>
        <v>290100.11451354343</v>
      </c>
      <c r="H138">
        <f ca="1">G138/'Power Data'!$M$8</f>
        <v>0.10549095073219761</v>
      </c>
      <c r="I138" s="6">
        <f t="shared" ca="1" si="11"/>
        <v>1.1054545454545455</v>
      </c>
    </row>
    <row r="139" spans="1:9" x14ac:dyDescent="0.25">
      <c r="A139" s="5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5">
        <f t="shared" ca="1" si="8"/>
        <v>0.99997802246715717</v>
      </c>
      <c r="E139" s="4">
        <f t="shared" ca="1" si="9"/>
        <v>15135.440039031448</v>
      </c>
      <c r="F139" s="4">
        <f>B139*'Power Data'!$M$11</f>
        <v>3040000.0000000005</v>
      </c>
      <c r="G139" s="4">
        <f t="shared" ca="1" si="10"/>
        <v>290060.43821531814</v>
      </c>
      <c r="H139">
        <f ca="1">G139/'Power Data'!$M$8</f>
        <v>0.10547652298738841</v>
      </c>
      <c r="I139" s="6">
        <f t="shared" ca="1" si="11"/>
        <v>1.1054545454545455</v>
      </c>
    </row>
    <row r="140" spans="1:9" x14ac:dyDescent="0.25">
      <c r="A140" s="5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5">
        <f t="shared" ca="1" si="8"/>
        <v>0.99991687943582208</v>
      </c>
      <c r="E140" s="4">
        <f t="shared" ca="1" si="9"/>
        <v>15134.514592007827</v>
      </c>
      <c r="F140" s="4">
        <f>B140*'Power Data'!$M$11</f>
        <v>3040000.0000000005</v>
      </c>
      <c r="G140" s="4">
        <f t="shared" ca="1" si="10"/>
        <v>290228.58155148989</v>
      </c>
      <c r="H140">
        <f ca="1">G140/'Power Data'!$M$8</f>
        <v>0.10553766601872359</v>
      </c>
      <c r="I140" s="6">
        <f t="shared" ca="1" si="11"/>
        <v>1.1054545454545457</v>
      </c>
    </row>
    <row r="141" spans="1:9" x14ac:dyDescent="0.25">
      <c r="A141" s="5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5">
        <f t="shared" ca="1" si="8"/>
        <v>0.99995556602654823</v>
      </c>
      <c r="E141" s="4">
        <f t="shared" ca="1" si="9"/>
        <v>15135.100143451054</v>
      </c>
      <c r="F141" s="4">
        <f>B141*'Power Data'!$M$11</f>
        <v>3040000.0000000005</v>
      </c>
      <c r="G141" s="4">
        <f t="shared" ca="1" si="10"/>
        <v>290122.19342699274</v>
      </c>
      <c r="H141">
        <f ca="1">G141/'Power Data'!$M$8</f>
        <v>0.10549897942799737</v>
      </c>
      <c r="I141" s="6">
        <f t="shared" ca="1" si="11"/>
        <v>1.1054545454545457</v>
      </c>
    </row>
    <row r="142" spans="1:9" x14ac:dyDescent="0.25">
      <c r="A142" s="5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5">
        <f t="shared" ca="1" si="8"/>
        <v>0.99993422564731982</v>
      </c>
      <c r="E142" s="4">
        <f t="shared" ca="1" si="9"/>
        <v>15134.777140322019</v>
      </c>
      <c r="F142" s="4">
        <f>B142*'Power Data'!$M$11</f>
        <v>3040000.0000000005</v>
      </c>
      <c r="G142" s="4">
        <f t="shared" ca="1" si="10"/>
        <v>290180.87946987106</v>
      </c>
      <c r="H142">
        <f ca="1">G142/'Power Data'!$M$8</f>
        <v>0.10552031980722584</v>
      </c>
      <c r="I142" s="6">
        <f t="shared" ca="1" si="11"/>
        <v>1.1054545454545457</v>
      </c>
    </row>
    <row r="143" spans="1:9" x14ac:dyDescent="0.25">
      <c r="A143" s="5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5">
        <f t="shared" ca="1" si="8"/>
        <v>0.99994669452279095</v>
      </c>
      <c r="E143" s="4">
        <f t="shared" ca="1" si="9"/>
        <v>15134.965866386801</v>
      </c>
      <c r="F143" s="4">
        <f>B143*'Power Data'!$M$11</f>
        <v>3040000.0000000005</v>
      </c>
      <c r="G143" s="4">
        <f t="shared" ca="1" si="10"/>
        <v>290146.59006232535</v>
      </c>
      <c r="H143">
        <f ca="1">G143/'Power Data'!$M$8</f>
        <v>0.10550785093175467</v>
      </c>
      <c r="I143" s="6">
        <f t="shared" ca="1" si="11"/>
        <v>1.1054545454545457</v>
      </c>
    </row>
    <row r="144" spans="1:9" x14ac:dyDescent="0.25">
      <c r="A144" s="5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5">
        <f t="shared" ca="1" si="8"/>
        <v>0.99991258389682558</v>
      </c>
      <c r="E144" s="4">
        <f t="shared" ca="1" si="9"/>
        <v>15134.449575706012</v>
      </c>
      <c r="F144" s="4">
        <f>B144*'Power Data'!$M$11</f>
        <v>3040000.0000000005</v>
      </c>
      <c r="G144" s="4">
        <f t="shared" ca="1" si="10"/>
        <v>290240.39428373007</v>
      </c>
      <c r="H144">
        <f ca="1">G144/'Power Data'!$M$8</f>
        <v>0.10554196155772003</v>
      </c>
      <c r="I144" s="6">
        <f t="shared" ca="1" si="11"/>
        <v>1.1054545454545457</v>
      </c>
    </row>
    <row r="145" spans="1:9" x14ac:dyDescent="0.25">
      <c r="A145" s="5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5">
        <f t="shared" ca="1" si="8"/>
        <v>0.99992974503343957</v>
      </c>
      <c r="E145" s="4">
        <f t="shared" ca="1" si="9"/>
        <v>15134.709322768835</v>
      </c>
      <c r="F145" s="4">
        <f>B145*'Power Data'!$M$11</f>
        <v>3040000.0000000005</v>
      </c>
      <c r="G145" s="4">
        <f t="shared" ca="1" si="10"/>
        <v>290193.2011580416</v>
      </c>
      <c r="H145">
        <f ca="1">G145/'Power Data'!$M$8</f>
        <v>0.10552480042110604</v>
      </c>
      <c r="I145" s="6">
        <f t="shared" ca="1" si="11"/>
        <v>1.1054545454545457</v>
      </c>
    </row>
    <row r="146" spans="1:9" x14ac:dyDescent="0.25">
      <c r="A146" s="5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5">
        <f t="shared" ca="1" si="8"/>
        <v>0.99991496653568945</v>
      </c>
      <c r="E146" s="4">
        <f t="shared" ca="1" si="9"/>
        <v>15134.485638786249</v>
      </c>
      <c r="F146" s="4">
        <f>B146*'Power Data'!$M$11</f>
        <v>3040000.0000000005</v>
      </c>
      <c r="G146" s="4">
        <f t="shared" ca="1" si="10"/>
        <v>290233.8420268544</v>
      </c>
      <c r="H146">
        <f ca="1">G146/'Power Data'!$M$8</f>
        <v>0.10553957891885614</v>
      </c>
      <c r="I146" s="6">
        <f t="shared" ca="1" si="11"/>
        <v>1.1054545454545457</v>
      </c>
    </row>
    <row r="147" spans="1:9" x14ac:dyDescent="0.25">
      <c r="A147" s="5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5">
        <f t="shared" ca="1" si="8"/>
        <v>0.99997016402044303</v>
      </c>
      <c r="E147" s="4">
        <f t="shared" ca="1" si="9"/>
        <v>15135.321095368316</v>
      </c>
      <c r="F147" s="4">
        <f>B147*'Power Data'!$M$11</f>
        <v>3040000.0000000005</v>
      </c>
      <c r="G147" s="4">
        <f t="shared" ca="1" si="10"/>
        <v>290082.04894378223</v>
      </c>
      <c r="H147">
        <f ca="1">G147/'Power Data'!$M$8</f>
        <v>0.10548438143410263</v>
      </c>
      <c r="I147" s="6">
        <f t="shared" ca="1" si="11"/>
        <v>1.1054545454545457</v>
      </c>
    </row>
    <row r="148" spans="1:9" x14ac:dyDescent="0.25">
      <c r="A148" s="5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5">
        <f t="shared" ca="1" si="8"/>
        <v>0.99991157764533278</v>
      </c>
      <c r="E148" s="4">
        <f t="shared" ca="1" si="9"/>
        <v>15134.434345312153</v>
      </c>
      <c r="F148" s="4">
        <f>B148*'Power Data'!$M$11</f>
        <v>3040000.0000000005</v>
      </c>
      <c r="G148" s="4">
        <f t="shared" ca="1" si="10"/>
        <v>290243.16147533525</v>
      </c>
      <c r="H148">
        <f ca="1">G148/'Power Data'!$M$8</f>
        <v>0.10554296780921282</v>
      </c>
      <c r="I148" s="6">
        <f t="shared" ca="1" si="11"/>
        <v>1.1054545454545457</v>
      </c>
    </row>
    <row r="149" spans="1:9" x14ac:dyDescent="0.25">
      <c r="A149" s="5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5">
        <f t="shared" ca="1" si="8"/>
        <v>0.99993934475163559</v>
      </c>
      <c r="E149" s="4">
        <f t="shared" ca="1" si="9"/>
        <v>15134.854621921299</v>
      </c>
      <c r="F149" s="4">
        <f>B149*'Power Data'!$M$11</f>
        <v>3040000.0000000005</v>
      </c>
      <c r="G149" s="4">
        <f t="shared" ca="1" si="10"/>
        <v>290166.80193300266</v>
      </c>
      <c r="H149">
        <f ca="1">G149/'Power Data'!$M$8</f>
        <v>0.10551520070291005</v>
      </c>
      <c r="I149" s="6">
        <f t="shared" ca="1" si="11"/>
        <v>1.1054545454545457</v>
      </c>
    </row>
    <row r="150" spans="1:9" x14ac:dyDescent="0.25">
      <c r="A150" s="5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5">
        <f t="shared" ca="1" si="8"/>
        <v>0.99996440047277158</v>
      </c>
      <c r="E150" s="4">
        <f t="shared" ca="1" si="9"/>
        <v>15135.233859620896</v>
      </c>
      <c r="F150" s="4">
        <f>B150*'Power Data'!$M$11</f>
        <v>3040000.0000000005</v>
      </c>
      <c r="G150" s="4">
        <f t="shared" ca="1" si="10"/>
        <v>290097.89869987871</v>
      </c>
      <c r="H150">
        <f ca="1">G150/'Power Data'!$M$8</f>
        <v>0.10549014498177407</v>
      </c>
      <c r="I150" s="6">
        <f t="shared" ca="1" si="11"/>
        <v>1.1054545454545457</v>
      </c>
    </row>
    <row r="151" spans="1:9" x14ac:dyDescent="0.25">
      <c r="A151" s="5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5">
        <f t="shared" ca="1" si="8"/>
        <v>0.9999938433648925</v>
      </c>
      <c r="E151" s="4">
        <f t="shared" ca="1" si="9"/>
        <v>15135.679500543258</v>
      </c>
      <c r="F151" s="4">
        <f>B151*'Power Data'!$M$11</f>
        <v>3040000.0000000005</v>
      </c>
      <c r="G151" s="4">
        <f t="shared" ca="1" si="10"/>
        <v>290016.93074654602</v>
      </c>
      <c r="H151">
        <f ca="1">G151/'Power Data'!$M$8</f>
        <v>0.10546070208965309</v>
      </c>
      <c r="I151" s="6">
        <f t="shared" ca="1" si="11"/>
        <v>1.1054545454545457</v>
      </c>
    </row>
    <row r="152" spans="1:9" x14ac:dyDescent="0.25">
      <c r="A152" s="5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5">
        <f t="shared" ca="1" si="8"/>
        <v>0.9999301464547945</v>
      </c>
      <c r="E152" s="4">
        <f t="shared" ca="1" si="9"/>
        <v>15134.715398591215</v>
      </c>
      <c r="F152" s="4">
        <f>B152*'Power Data'!$M$11</f>
        <v>3040000.0000000005</v>
      </c>
      <c r="G152" s="4">
        <f t="shared" ca="1" si="10"/>
        <v>290192.09724931559</v>
      </c>
      <c r="H152">
        <f ca="1">G152/'Power Data'!$M$8</f>
        <v>0.10552439899975112</v>
      </c>
      <c r="I152" s="6">
        <f t="shared" ca="1" si="11"/>
        <v>1.1054545454545457</v>
      </c>
    </row>
    <row r="153" spans="1:9" x14ac:dyDescent="0.25">
      <c r="A153" s="5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5">
        <f t="shared" ca="1" si="8"/>
        <v>0.99998886235925555</v>
      </c>
      <c r="E153" s="4">
        <f t="shared" ca="1" si="9"/>
        <v>15135.604109174188</v>
      </c>
      <c r="F153" s="4">
        <f>B153*'Power Data'!$M$11</f>
        <v>3040000.0000000005</v>
      </c>
      <c r="G153" s="4">
        <f t="shared" ca="1" si="10"/>
        <v>290030.6285120477</v>
      </c>
      <c r="H153">
        <f ca="1">G153/'Power Data'!$M$8</f>
        <v>0.10546568309529007</v>
      </c>
      <c r="I153" s="6">
        <f t="shared" ca="1" si="11"/>
        <v>1.1054545454545457</v>
      </c>
    </row>
    <row r="154" spans="1:9" x14ac:dyDescent="0.25">
      <c r="A154" s="5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5">
        <f t="shared" ca="1" si="8"/>
        <v>0.99996622847597638</v>
      </c>
      <c r="E154" s="4">
        <f t="shared" ca="1" si="9"/>
        <v>15135.261527861874</v>
      </c>
      <c r="F154" s="4">
        <f>B154*'Power Data'!$M$11</f>
        <v>3040000.0000000005</v>
      </c>
      <c r="G154" s="4">
        <f t="shared" ca="1" si="10"/>
        <v>290092.87169106537</v>
      </c>
      <c r="H154">
        <f ca="1">G154/'Power Data'!$M$8</f>
        <v>0.10548831697856922</v>
      </c>
      <c r="I154" s="6">
        <f t="shared" ca="1" si="11"/>
        <v>1.1054545454545457</v>
      </c>
    </row>
    <row r="155" spans="1:9" x14ac:dyDescent="0.25">
      <c r="A155" s="5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5">
        <f t="shared" ca="1" si="8"/>
        <v>0.99997522686131091</v>
      </c>
      <c r="E155" s="4">
        <f t="shared" ca="1" si="9"/>
        <v>15135.397725376839</v>
      </c>
      <c r="F155" s="4">
        <f>B155*'Power Data'!$M$11</f>
        <v>3040000.0000000005</v>
      </c>
      <c r="G155" s="4">
        <f t="shared" ca="1" si="10"/>
        <v>290068.12613139534</v>
      </c>
      <c r="H155">
        <f ca="1">G155/'Power Data'!$M$8</f>
        <v>0.10547931859323467</v>
      </c>
      <c r="I155" s="6">
        <f t="shared" ca="1" si="11"/>
        <v>1.1054545454545455</v>
      </c>
    </row>
    <row r="156" spans="1:9" x14ac:dyDescent="0.25">
      <c r="A156" s="5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5">
        <f t="shared" ca="1" si="8"/>
        <v>0.99991188297920541</v>
      </c>
      <c r="E156" s="4">
        <f t="shared" ca="1" si="9"/>
        <v>15134.438966776243</v>
      </c>
      <c r="F156" s="4">
        <f>B156*'Power Data'!$M$11</f>
        <v>3040000.0000000005</v>
      </c>
      <c r="G156" s="4">
        <f t="shared" ca="1" si="10"/>
        <v>290242.32180718565</v>
      </c>
      <c r="H156">
        <f ca="1">G156/'Power Data'!$M$8</f>
        <v>0.10554266247534023</v>
      </c>
      <c r="I156" s="6">
        <f t="shared" ca="1" si="11"/>
        <v>1.1054545454545457</v>
      </c>
    </row>
    <row r="157" spans="1:9" x14ac:dyDescent="0.25">
      <c r="A157" s="5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5">
        <f t="shared" ca="1" si="8"/>
        <v>0.99989334969091093</v>
      </c>
      <c r="E157" s="4">
        <f t="shared" ca="1" si="9"/>
        <v>15134.158451137493</v>
      </c>
      <c r="F157" s="4">
        <f>B157*'Power Data'!$M$11</f>
        <v>3040000.0000000005</v>
      </c>
      <c r="G157" s="4">
        <f t="shared" ca="1" si="10"/>
        <v>290293.28834999539</v>
      </c>
      <c r="H157">
        <f ca="1">G157/'Power Data'!$M$8</f>
        <v>0.10556119576363469</v>
      </c>
      <c r="I157" s="6">
        <f t="shared" ca="1" si="11"/>
        <v>1.1054545454545457</v>
      </c>
    </row>
    <row r="158" spans="1:9" x14ac:dyDescent="0.25">
      <c r="A158" s="5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5">
        <f t="shared" ca="1" si="8"/>
        <v>0.99992846120226719</v>
      </c>
      <c r="E158" s="4">
        <f t="shared" ca="1" si="9"/>
        <v>15134.689890992044</v>
      </c>
      <c r="F158" s="4">
        <f>B158*'Power Data'!$M$11</f>
        <v>3040000.0000000005</v>
      </c>
      <c r="G158" s="4">
        <f t="shared" ca="1" si="10"/>
        <v>290196.73169376561</v>
      </c>
      <c r="H158">
        <f ca="1">G158/'Power Data'!$M$8</f>
        <v>0.1055260842522784</v>
      </c>
      <c r="I158" s="6">
        <f t="shared" ca="1" si="11"/>
        <v>1.1054545454545457</v>
      </c>
    </row>
    <row r="159" spans="1:9" x14ac:dyDescent="0.25">
      <c r="A159" s="5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5">
        <f t="shared" ca="1" si="8"/>
        <v>0.99990824316409344</v>
      </c>
      <c r="E159" s="4">
        <f t="shared" ca="1" si="9"/>
        <v>15134.383875362089</v>
      </c>
      <c r="F159" s="4">
        <f>B159*'Power Data'!$M$11</f>
        <v>3040000.0000000005</v>
      </c>
      <c r="G159" s="4">
        <f t="shared" ca="1" si="10"/>
        <v>290252.33129874337</v>
      </c>
      <c r="H159">
        <f ca="1">G159/'Power Data'!$M$8</f>
        <v>0.10554630229045214</v>
      </c>
      <c r="I159" s="6">
        <f t="shared" ca="1" si="11"/>
        <v>1.1054545454545455</v>
      </c>
    </row>
    <row r="160" spans="1:9" x14ac:dyDescent="0.25">
      <c r="A160" s="5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5">
        <f t="shared" ca="1" si="8"/>
        <v>0.99995623430523695</v>
      </c>
      <c r="E160" s="4">
        <f t="shared" ca="1" si="9"/>
        <v>15135.110258365377</v>
      </c>
      <c r="F160" s="4">
        <f>B160*'Power Data'!$M$11</f>
        <v>3040000.0000000005</v>
      </c>
      <c r="G160" s="4">
        <f t="shared" ca="1" si="10"/>
        <v>290120.35566059873</v>
      </c>
      <c r="H160">
        <f ca="1">G160/'Power Data'!$M$8</f>
        <v>0.10549831114930863</v>
      </c>
      <c r="I160" s="6">
        <f t="shared" ca="1" si="11"/>
        <v>1.1054545454545455</v>
      </c>
    </row>
    <row r="161" spans="1:9" x14ac:dyDescent="0.25">
      <c r="A161" s="5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5">
        <f t="shared" ca="1" si="8"/>
        <v>0.99996004458936139</v>
      </c>
      <c r="E161" s="4">
        <f t="shared" ca="1" si="9"/>
        <v>15135.167929959753</v>
      </c>
      <c r="F161" s="4">
        <f>B161*'Power Data'!$M$11</f>
        <v>3040000.0000000005</v>
      </c>
      <c r="G161" s="4">
        <f t="shared" ca="1" si="10"/>
        <v>290109.87737925677</v>
      </c>
      <c r="H161">
        <f ca="1">G161/'Power Data'!$M$8</f>
        <v>0.10549450086518428</v>
      </c>
      <c r="I161" s="6">
        <f t="shared" ca="1" si="11"/>
        <v>1.1054545454545457</v>
      </c>
    </row>
    <row r="162" spans="1:9" x14ac:dyDescent="0.25">
      <c r="A162" s="5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5">
        <f t="shared" ca="1" si="8"/>
        <v>0.99992359731186931</v>
      </c>
      <c r="E162" s="4">
        <f t="shared" ca="1" si="9"/>
        <v>15134.61627225261</v>
      </c>
      <c r="F162" s="4">
        <f>B162*'Power Data'!$M$11</f>
        <v>3040000.0000000005</v>
      </c>
      <c r="G162" s="4">
        <f t="shared" ca="1" si="10"/>
        <v>290210.10739235999</v>
      </c>
      <c r="H162">
        <f ca="1">G162/'Power Data'!$M$8</f>
        <v>0.10553094814267636</v>
      </c>
      <c r="I162" s="6">
        <f t="shared" ca="1" si="11"/>
        <v>1.1054545454545457</v>
      </c>
    </row>
    <row r="163" spans="1:9" x14ac:dyDescent="0.25">
      <c r="A163" s="5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5">
        <f t="shared" ca="1" si="8"/>
        <v>0.99997690011676299</v>
      </c>
      <c r="E163" s="4">
        <f t="shared" ca="1" si="9"/>
        <v>15135.423051391006</v>
      </c>
      <c r="F163" s="4">
        <f>B163*'Power Data'!$M$11</f>
        <v>3040000.0000000005</v>
      </c>
      <c r="G163" s="4">
        <f t="shared" ca="1" si="10"/>
        <v>290063.52467890223</v>
      </c>
      <c r="H163">
        <f ca="1">G163/'Power Data'!$M$8</f>
        <v>0.10547764533778263</v>
      </c>
      <c r="I163" s="6">
        <f t="shared" ca="1" si="11"/>
        <v>1.1054545454545457</v>
      </c>
    </row>
    <row r="164" spans="1:9" x14ac:dyDescent="0.25">
      <c r="A164" s="5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5">
        <f t="shared" ca="1" si="8"/>
        <v>0.99987439620717178</v>
      </c>
      <c r="E164" s="4">
        <f t="shared" ca="1" si="9"/>
        <v>15133.87157551601</v>
      </c>
      <c r="F164" s="4">
        <f>B164*'Power Data'!$M$11</f>
        <v>3040000.0000000005</v>
      </c>
      <c r="G164" s="4">
        <f t="shared" ca="1" si="10"/>
        <v>290345.41043027816</v>
      </c>
      <c r="H164">
        <f ca="1">G164/'Power Data'!$M$8</f>
        <v>0.10558014924737388</v>
      </c>
      <c r="I164" s="6">
        <f t="shared" ca="1" si="11"/>
        <v>1.1054545454545457</v>
      </c>
    </row>
    <row r="165" spans="1:9" x14ac:dyDescent="0.25">
      <c r="A165" s="5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5">
        <f t="shared" ca="1" si="8"/>
        <v>0.99987438228970782</v>
      </c>
      <c r="E165" s="4">
        <f t="shared" ca="1" si="9"/>
        <v>15133.871364864439</v>
      </c>
      <c r="F165" s="4">
        <f>B165*'Power Data'!$M$11</f>
        <v>3040000.0000000005</v>
      </c>
      <c r="G165" s="4">
        <f t="shared" ca="1" si="10"/>
        <v>290345.44870330393</v>
      </c>
      <c r="H165">
        <f ca="1">G165/'Power Data'!$M$8</f>
        <v>0.10558016316483779</v>
      </c>
      <c r="I165" s="6">
        <f t="shared" ca="1" si="11"/>
        <v>1.1054545454545457</v>
      </c>
    </row>
    <row r="166" spans="1:9" x14ac:dyDescent="0.25">
      <c r="A166" s="5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5">
        <f t="shared" ca="1" si="8"/>
        <v>0.99998755920910121</v>
      </c>
      <c r="E166" s="4">
        <f t="shared" ca="1" si="9"/>
        <v>15135.584384989677</v>
      </c>
      <c r="F166" s="4">
        <f>B166*'Power Data'!$M$11</f>
        <v>3040000.0000000005</v>
      </c>
      <c r="G166" s="4">
        <f t="shared" ca="1" si="10"/>
        <v>290034.21217497205</v>
      </c>
      <c r="H166">
        <f ca="1">G166/'Power Data'!$M$8</f>
        <v>0.10546698624544439</v>
      </c>
      <c r="I166" s="6">
        <f t="shared" ca="1" si="11"/>
        <v>1.1054545454545457</v>
      </c>
    </row>
    <row r="167" spans="1:9" x14ac:dyDescent="0.25">
      <c r="A167" s="5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5">
        <f t="shared" ca="1" si="8"/>
        <v>0.99995689613298178</v>
      </c>
      <c r="E167" s="4">
        <f t="shared" ca="1" si="9"/>
        <v>15135.12027563968</v>
      </c>
      <c r="F167" s="4">
        <f>B167*'Power Data'!$M$11</f>
        <v>3040000.0000000005</v>
      </c>
      <c r="G167" s="4">
        <f t="shared" ca="1" si="10"/>
        <v>290118.53563430067</v>
      </c>
      <c r="H167">
        <f ca="1">G167/'Power Data'!$M$8</f>
        <v>0.10549764932156389</v>
      </c>
      <c r="I167" s="6">
        <f t="shared" ca="1" si="11"/>
        <v>1.1054545454545457</v>
      </c>
    </row>
    <row r="168" spans="1:9" x14ac:dyDescent="0.25">
      <c r="A168" s="5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5">
        <f t="shared" ca="1" si="8"/>
        <v>0.99991732414043122</v>
      </c>
      <c r="E168" s="4">
        <f t="shared" ca="1" si="9"/>
        <v>15134.521322955703</v>
      </c>
      <c r="F168" s="4">
        <f>B168*'Power Data'!$M$11</f>
        <v>3040000.0000000005</v>
      </c>
      <c r="G168" s="4">
        <f t="shared" ca="1" si="10"/>
        <v>290227.35861381469</v>
      </c>
      <c r="H168">
        <f ca="1">G168/'Power Data'!$M$8</f>
        <v>0.10553722131411443</v>
      </c>
      <c r="I168" s="6">
        <f t="shared" ca="1" si="11"/>
        <v>1.1054545454545457</v>
      </c>
    </row>
    <row r="169" spans="1:9" x14ac:dyDescent="0.25">
      <c r="A169" s="5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5">
        <f t="shared" ca="1" si="8"/>
        <v>0.99987402345621301</v>
      </c>
      <c r="E169" s="4">
        <f t="shared" ca="1" si="9"/>
        <v>15133.86593364223</v>
      </c>
      <c r="F169" s="4">
        <f>B169*'Power Data'!$M$11</f>
        <v>3040000.0000000005</v>
      </c>
      <c r="G169" s="4">
        <f t="shared" ca="1" si="10"/>
        <v>290346.43549541477</v>
      </c>
      <c r="H169">
        <f ca="1">G169/'Power Data'!$M$8</f>
        <v>0.10558052199833265</v>
      </c>
      <c r="I169" s="6">
        <f t="shared" ca="1" si="11"/>
        <v>1.1054545454545457</v>
      </c>
    </row>
    <row r="170" spans="1:9" x14ac:dyDescent="0.25">
      <c r="A170" s="5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5">
        <f t="shared" ca="1" si="8"/>
        <v>0.99997257071176293</v>
      </c>
      <c r="E170" s="4">
        <f t="shared" ca="1" si="9"/>
        <v>15135.357522501059</v>
      </c>
      <c r="F170" s="4">
        <f>B170*'Power Data'!$M$11</f>
        <v>3040000.0000000005</v>
      </c>
      <c r="G170" s="4">
        <f t="shared" ca="1" si="10"/>
        <v>290075.4305426525</v>
      </c>
      <c r="H170">
        <f ca="1">G170/'Power Data'!$M$8</f>
        <v>0.10548197474278273</v>
      </c>
      <c r="I170" s="6">
        <f t="shared" ca="1" si="11"/>
        <v>1.1054545454545457</v>
      </c>
    </row>
    <row r="171" spans="1:9" x14ac:dyDescent="0.25">
      <c r="A171" s="5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5">
        <f t="shared" ca="1" si="8"/>
        <v>0.99994015852706797</v>
      </c>
      <c r="E171" s="4">
        <f t="shared" ca="1" si="9"/>
        <v>15134.866939041262</v>
      </c>
      <c r="F171" s="4">
        <f>B171*'Power Data'!$M$11</f>
        <v>3040000.0000000005</v>
      </c>
      <c r="G171" s="4">
        <f t="shared" ca="1" si="10"/>
        <v>290164.56405056361</v>
      </c>
      <c r="H171">
        <f ca="1">G171/'Power Data'!$M$8</f>
        <v>0.10551438692747768</v>
      </c>
      <c r="I171" s="6">
        <f t="shared" ca="1" si="11"/>
        <v>1.1054545454545457</v>
      </c>
    </row>
    <row r="172" spans="1:9" x14ac:dyDescent="0.25">
      <c r="A172" s="5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5">
        <f t="shared" ca="1" si="8"/>
        <v>0.99992062016503702</v>
      </c>
      <c r="E172" s="4">
        <f t="shared" ca="1" si="9"/>
        <v>15134.571210834903</v>
      </c>
      <c r="F172" s="4">
        <f>B172*'Power Data'!$M$11</f>
        <v>3040000.0000000005</v>
      </c>
      <c r="G172" s="4">
        <f t="shared" ca="1" si="10"/>
        <v>290218.29454614874</v>
      </c>
      <c r="H172">
        <f ca="1">G172/'Power Data'!$M$8</f>
        <v>0.10553392528950863</v>
      </c>
      <c r="I172" s="6">
        <f t="shared" ca="1" si="11"/>
        <v>1.1054545454545457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26" sqref="A26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27</v>
      </c>
      <c r="B1" s="10" t="s">
        <v>38</v>
      </c>
      <c r="C1" s="10" t="s">
        <v>39</v>
      </c>
      <c r="D1" s="9" t="s">
        <v>29</v>
      </c>
    </row>
    <row r="2" spans="1:10" x14ac:dyDescent="0.25">
      <c r="A2" s="16">
        <v>0</v>
      </c>
      <c r="B2" t="s">
        <v>28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42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31</v>
      </c>
      <c r="B4" t="s">
        <v>32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33</v>
      </c>
      <c r="B5" t="s">
        <v>36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34</v>
      </c>
      <c r="B6" t="s">
        <v>37</v>
      </c>
      <c r="C6" t="s">
        <v>40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35</v>
      </c>
      <c r="B7" t="s">
        <v>41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30</v>
      </c>
      <c r="D15">
        <f>SUM(D2:D14)</f>
        <v>1</v>
      </c>
    </row>
    <row r="22" spans="1:5" x14ac:dyDescent="0.25">
      <c r="A22" s="10" t="s">
        <v>27</v>
      </c>
      <c r="B22" s="10" t="s">
        <v>38</v>
      </c>
      <c r="C22" s="10" t="s">
        <v>39</v>
      </c>
      <c r="D22" s="9" t="s">
        <v>29</v>
      </c>
    </row>
    <row r="23" spans="1:5" x14ac:dyDescent="0.25">
      <c r="A23" s="16" t="s">
        <v>43</v>
      </c>
      <c r="D23">
        <v>0.1416</v>
      </c>
      <c r="E23">
        <f t="shared" ref="E23:E24" si="1">D23*100</f>
        <v>14.16</v>
      </c>
    </row>
    <row r="24" spans="1:5" x14ac:dyDescent="0.25">
      <c r="A24" s="16" t="s">
        <v>44</v>
      </c>
      <c r="D24">
        <f>1-0.8095</f>
        <v>0.1905</v>
      </c>
      <c r="E24">
        <f t="shared" si="1"/>
        <v>19.05</v>
      </c>
    </row>
    <row r="25" spans="1:5" x14ac:dyDescent="0.25">
      <c r="A25" s="4" t="s">
        <v>45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46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30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1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topLeftCell="A28" zoomScaleNormal="100" workbookViewId="0">
      <selection activeCell="A38" sqref="A38:XFD38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10" width="21.28515625" style="4" customWidth="1"/>
    <col min="11" max="11" width="22.5703125" customWidth="1"/>
    <col min="12" max="12" width="8" customWidth="1"/>
    <col min="13" max="13" width="21" customWidth="1"/>
  </cols>
  <sheetData>
    <row r="1" spans="1:13" x14ac:dyDescent="0.25">
      <c r="A1" s="4">
        <v>1E-4</v>
      </c>
      <c r="I1" s="4">
        <v>0.9</v>
      </c>
      <c r="K1">
        <v>0</v>
      </c>
    </row>
    <row r="2" spans="1:13" x14ac:dyDescent="0.25">
      <c r="A2" s="9">
        <v>2.9990000000000001</v>
      </c>
      <c r="B2" s="9" t="s">
        <v>20</v>
      </c>
      <c r="C2" s="9" t="s">
        <v>12</v>
      </c>
      <c r="D2" s="9" t="s">
        <v>21</v>
      </c>
      <c r="E2" s="9" t="s">
        <v>22</v>
      </c>
      <c r="F2" s="9" t="s">
        <v>26</v>
      </c>
      <c r="G2" s="9" t="s">
        <v>56</v>
      </c>
      <c r="H2" s="9" t="s">
        <v>61</v>
      </c>
      <c r="I2" s="17" t="s">
        <v>59</v>
      </c>
      <c r="J2" s="17" t="s">
        <v>60</v>
      </c>
      <c r="K2" s="9">
        <v>0</v>
      </c>
      <c r="M2" t="s">
        <v>63</v>
      </c>
    </row>
    <row r="3" spans="1:13" x14ac:dyDescent="0.25">
      <c r="A3" s="4">
        <f>'Power Data'!A31</f>
        <v>3</v>
      </c>
      <c r="B3" s="4">
        <f>'Power Data'!C31</f>
        <v>57.595865315812873</v>
      </c>
      <c r="C3" s="4">
        <f ca="1">'Power Data'!J31</f>
        <v>65817.749991365097</v>
      </c>
      <c r="D3" s="4">
        <f ca="1">C3/B3</f>
        <v>1142.7513004704335</v>
      </c>
      <c r="E3" s="4">
        <f>B3*'Power Data'!$M$11</f>
        <v>963688.7608069164</v>
      </c>
      <c r="F3" s="4">
        <f ca="1">E3-C3</f>
        <v>897871.01081555127</v>
      </c>
      <c r="G3" s="4">
        <f ca="1">F3*1</f>
        <v>897871.01081555127</v>
      </c>
      <c r="H3" s="4">
        <f>'Power Data'!O31</f>
        <v>0</v>
      </c>
      <c r="I3" s="4">
        <f ca="1">(F3-H3)*$I$1</f>
        <v>808083.90973399614</v>
      </c>
      <c r="J3" s="4">
        <f ca="1">'Stored Energy'!M2/I3</f>
        <v>1.1077304479246286</v>
      </c>
      <c r="K3">
        <f ca="1">F3/'Power Data'!$M$8</f>
        <v>0.32649854938747319</v>
      </c>
      <c r="M3">
        <f ca="1">J3*I3</f>
        <v>895139.15129032475</v>
      </c>
    </row>
    <row r="4" spans="1:13" x14ac:dyDescent="0.25">
      <c r="A4" s="4">
        <f>'Power Data'!A32</f>
        <v>3.1</v>
      </c>
      <c r="B4" s="4">
        <f>'Power Data'!C32</f>
        <v>57.595865315812873</v>
      </c>
      <c r="C4" s="4">
        <f ca="1">'Power Data'!J32</f>
        <v>72971.816279888895</v>
      </c>
      <c r="D4" s="4">
        <f t="shared" ref="D4:D67" ca="1" si="0">C4/B4</f>
        <v>1266.9627564368684</v>
      </c>
      <c r="E4" s="4">
        <f>B4*'Power Data'!$M$11</f>
        <v>963688.7608069164</v>
      </c>
      <c r="F4" s="4">
        <f t="shared" ref="F4:F67" ca="1" si="1">E4-C4</f>
        <v>890716.94452702755</v>
      </c>
      <c r="G4" s="4">
        <f t="shared" ref="G4:G67" ca="1" si="2">F4*1</f>
        <v>890716.94452702755</v>
      </c>
      <c r="H4" s="4">
        <f>'Power Data'!O32</f>
        <v>0</v>
      </c>
      <c r="I4" s="4">
        <f t="shared" ref="I4:I67" ca="1" si="3">(F4-H4)*$I$1</f>
        <v>801645.25007432478</v>
      </c>
      <c r="J4" s="4">
        <f ca="1">'Stored Energy'!M3/I4</f>
        <v>1.116627524715367</v>
      </c>
      <c r="K4">
        <f ca="1">F4/'Power Data'!$M$8</f>
        <v>0.32389707073710094</v>
      </c>
      <c r="M4">
        <f t="shared" ref="M4:M67" ca="1" si="4">J4*I4</f>
        <v>895139.15129032463</v>
      </c>
    </row>
    <row r="5" spans="1:13" x14ac:dyDescent="0.25">
      <c r="A5" s="4">
        <f>'Power Data'!A33</f>
        <v>3.2</v>
      </c>
      <c r="B5" s="4">
        <f>'Power Data'!C33</f>
        <v>59.233429126213593</v>
      </c>
      <c r="C5" s="4">
        <f ca="1">'Power Data'!J33</f>
        <v>80272.004533577565</v>
      </c>
      <c r="D5" s="4">
        <f t="shared" ca="1" si="0"/>
        <v>1355.1807774379452</v>
      </c>
      <c r="E5" s="4">
        <f>B5*'Power Data'!$M$11</f>
        <v>991088.32899699721</v>
      </c>
      <c r="F5" s="4">
        <f t="shared" ca="1" si="1"/>
        <v>910816.32446341962</v>
      </c>
      <c r="G5" s="4">
        <f t="shared" ca="1" si="2"/>
        <v>910816.32446341962</v>
      </c>
      <c r="H5" s="4">
        <f>'Power Data'!O33</f>
        <v>0</v>
      </c>
      <c r="I5" s="4">
        <f t="shared" ca="1" si="3"/>
        <v>819734.6920170777</v>
      </c>
      <c r="J5" s="4">
        <f ca="1">'Stored Energy'!M4/I5</f>
        <v>1.1549638023039526</v>
      </c>
      <c r="K5">
        <f ca="1">F5/'Power Data'!$M$8</f>
        <v>0.33120593616851624</v>
      </c>
      <c r="M5">
        <f t="shared" ca="1" si="4"/>
        <v>946763.89677250362</v>
      </c>
    </row>
    <row r="6" spans="1:13" x14ac:dyDescent="0.25">
      <c r="A6" s="4">
        <f>'Power Data'!A34</f>
        <v>3.3</v>
      </c>
      <c r="B6" s="4">
        <f>'Power Data'!C34</f>
        <v>61.084473786407763</v>
      </c>
      <c r="C6" s="4">
        <f ca="1">'Power Data'!J34</f>
        <v>88035.126554051996</v>
      </c>
      <c r="D6" s="4">
        <f t="shared" ca="1" si="0"/>
        <v>1441.202994755783</v>
      </c>
      <c r="E6" s="4">
        <f>B6*'Power Data'!$M$11</f>
        <v>1022059.8392781533</v>
      </c>
      <c r="F6" s="4">
        <f t="shared" ca="1" si="1"/>
        <v>934024.71272410126</v>
      </c>
      <c r="G6" s="4">
        <f t="shared" ca="1" si="2"/>
        <v>934024.71272410126</v>
      </c>
      <c r="H6" s="4">
        <f>'Power Data'!O34</f>
        <v>0</v>
      </c>
      <c r="I6" s="4">
        <f t="shared" ca="1" si="3"/>
        <v>840622.24145169114</v>
      </c>
      <c r="J6" s="4">
        <f ca="1">'Stored Energy'!M5/I6</f>
        <v>1.1977570480409294</v>
      </c>
      <c r="K6">
        <f ca="1">F6/'Power Data'!$M$8</f>
        <v>0.33964535008149138</v>
      </c>
      <c r="M6">
        <f t="shared" ca="1" si="4"/>
        <v>1006861.214438727</v>
      </c>
    </row>
    <row r="7" spans="1:13" x14ac:dyDescent="0.25">
      <c r="A7" s="4">
        <f>'Power Data'!A35</f>
        <v>3.4</v>
      </c>
      <c r="B7" s="4">
        <f>'Power Data'!C35</f>
        <v>62.935518446601932</v>
      </c>
      <c r="C7" s="4">
        <f ca="1">'Power Data'!J35</f>
        <v>96283.290594108024</v>
      </c>
      <c r="D7" s="4">
        <f t="shared" ca="1" si="0"/>
        <v>1529.8720495295552</v>
      </c>
      <c r="E7" s="4">
        <f>B7*'Power Data'!$M$11</f>
        <v>1053031.3495593094</v>
      </c>
      <c r="F7" s="4">
        <f t="shared" ca="1" si="1"/>
        <v>956748.05896520137</v>
      </c>
      <c r="G7" s="4">
        <f t="shared" ca="1" si="2"/>
        <v>956748.05896520137</v>
      </c>
      <c r="H7" s="4">
        <f>'Power Data'!O35</f>
        <v>0</v>
      </c>
      <c r="I7" s="4">
        <f t="shared" ca="1" si="3"/>
        <v>861073.25306868122</v>
      </c>
      <c r="J7" s="4">
        <f ca="1">'Stored Energy'!M6/I7</f>
        <v>1.241250586441782</v>
      </c>
      <c r="K7">
        <f ca="1">F7/'Power Data'!$M$8</f>
        <v>0.34790838507825506</v>
      </c>
      <c r="M7">
        <f t="shared" ca="1" si="4"/>
        <v>1068807.6803408335</v>
      </c>
    </row>
    <row r="8" spans="1:13" x14ac:dyDescent="0.25">
      <c r="A8" s="4">
        <f>'Power Data'!A36</f>
        <v>3.5</v>
      </c>
      <c r="B8" s="4">
        <f>'Power Data'!C36</f>
        <v>64.786563106796109</v>
      </c>
      <c r="C8" s="4">
        <f ca="1">'Power Data'!J36</f>
        <v>105031.19489676322</v>
      </c>
      <c r="D8" s="4">
        <f t="shared" ca="1" si="0"/>
        <v>1621.1879417592604</v>
      </c>
      <c r="E8" s="4">
        <f>B8*'Power Data'!$M$11</f>
        <v>1084002.8598404655</v>
      </c>
      <c r="F8" s="4">
        <f t="shared" ca="1" si="1"/>
        <v>978971.66494370229</v>
      </c>
      <c r="G8" s="4">
        <f t="shared" ca="1" si="2"/>
        <v>978971.66494370229</v>
      </c>
      <c r="H8" s="4">
        <f>'Power Data'!O36</f>
        <v>0</v>
      </c>
      <c r="I8" s="4">
        <f t="shared" ca="1" si="3"/>
        <v>881074.49844933208</v>
      </c>
      <c r="J8" s="4">
        <f ca="1">'Stored Energy'!M7/I8</f>
        <v>1.2854796007286291</v>
      </c>
      <c r="K8">
        <f ca="1">F8/'Power Data'!$M$8</f>
        <v>0.35598969634316446</v>
      </c>
      <c r="M8">
        <f t="shared" ca="1" si="4"/>
        <v>1132603.2944788246</v>
      </c>
    </row>
    <row r="9" spans="1:13" x14ac:dyDescent="0.25">
      <c r="A9" s="4">
        <f>'Power Data'!A37</f>
        <v>3.6</v>
      </c>
      <c r="B9" s="4">
        <f>'Power Data'!C37</f>
        <v>66.637607766990286</v>
      </c>
      <c r="C9" s="4">
        <f ca="1">'Power Data'!J37</f>
        <v>114293.53770503521</v>
      </c>
      <c r="D9" s="4">
        <f t="shared" ca="1" si="0"/>
        <v>1715.150671444899</v>
      </c>
      <c r="E9" s="4">
        <f>B9*'Power Data'!$M$11</f>
        <v>1114974.3701216218</v>
      </c>
      <c r="F9" s="4">
        <f t="shared" ca="1" si="1"/>
        <v>1000680.8324165866</v>
      </c>
      <c r="G9" s="4">
        <f t="shared" ca="1" si="2"/>
        <v>1000680.8324165866</v>
      </c>
      <c r="H9" s="4">
        <f>'Power Data'!O37</f>
        <v>0</v>
      </c>
      <c r="I9" s="4">
        <f t="shared" ca="1" si="3"/>
        <v>900612.74917492794</v>
      </c>
      <c r="J9" s="4">
        <f ca="1">'Stored Energy'!M8/I9</f>
        <v>1.3304808953131546</v>
      </c>
      <c r="K9">
        <f ca="1">F9/'Power Data'!$M$8</f>
        <v>0.36388393906057692</v>
      </c>
      <c r="M9">
        <f t="shared" ca="1" si="4"/>
        <v>1198248.0568526997</v>
      </c>
    </row>
    <row r="10" spans="1:13" x14ac:dyDescent="0.25">
      <c r="A10" s="4">
        <f>'Power Data'!A38</f>
        <v>3.7</v>
      </c>
      <c r="B10" s="4">
        <f>'Power Data'!C38</f>
        <v>68.488652427184462</v>
      </c>
      <c r="C10" s="4">
        <f ca="1">'Power Data'!J38</f>
        <v>124085.01726194166</v>
      </c>
      <c r="D10" s="4">
        <f t="shared" ca="1" si="0"/>
        <v>1811.7602385864718</v>
      </c>
      <c r="E10" s="4">
        <f>B10*'Power Data'!$M$11</f>
        <v>1145945.8804027778</v>
      </c>
      <c r="F10" s="4">
        <f t="shared" ca="1" si="1"/>
        <v>1021860.8631408361</v>
      </c>
      <c r="G10" s="4">
        <f t="shared" ca="1" si="2"/>
        <v>1021860.8631408361</v>
      </c>
      <c r="H10" s="4">
        <f>'Power Data'!O38</f>
        <v>0</v>
      </c>
      <c r="I10" s="4">
        <f t="shared" ca="1" si="3"/>
        <v>919674.77682675258</v>
      </c>
      <c r="J10" s="4">
        <f ca="1">'Stored Energy'!M9/I10</f>
        <v>1.3762930106986044</v>
      </c>
      <c r="K10">
        <f ca="1">F10/'Power Data'!$M$8</f>
        <v>0.37158576841484953</v>
      </c>
      <c r="M10">
        <f t="shared" ca="1" si="4"/>
        <v>1265741.9674624584</v>
      </c>
    </row>
    <row r="11" spans="1:13" x14ac:dyDescent="0.25">
      <c r="A11" s="4">
        <f>'Power Data'!A39</f>
        <v>3.8</v>
      </c>
      <c r="B11" s="4">
        <f>'Power Data'!C39</f>
        <v>70.339697087378639</v>
      </c>
      <c r="C11" s="4">
        <f ca="1">'Power Data'!J39</f>
        <v>134420.33181050009</v>
      </c>
      <c r="D11" s="4">
        <f t="shared" ca="1" si="0"/>
        <v>1911.0166431839771</v>
      </c>
      <c r="E11" s="4">
        <f>B11*'Power Data'!$M$11</f>
        <v>1176917.3906839341</v>
      </c>
      <c r="F11" s="4">
        <f t="shared" ca="1" si="1"/>
        <v>1042497.058873434</v>
      </c>
      <c r="G11" s="4">
        <f t="shared" ca="1" si="2"/>
        <v>1042497.058873434</v>
      </c>
      <c r="H11" s="4">
        <f>'Power Data'!O39</f>
        <v>0</v>
      </c>
      <c r="I11" s="4">
        <f t="shared" ca="1" si="3"/>
        <v>938247.35298609058</v>
      </c>
      <c r="J11" s="4">
        <f ca="1">'Stored Energy'!M10/I11</f>
        <v>1.4229563473416946</v>
      </c>
      <c r="K11">
        <f ca="1">F11/'Power Data'!$M$8</f>
        <v>0.37908983959033965</v>
      </c>
      <c r="M11">
        <f t="shared" ca="1" si="4"/>
        <v>1335085.0263081011</v>
      </c>
    </row>
    <row r="12" spans="1:13" x14ac:dyDescent="0.25">
      <c r="A12" s="4">
        <f>'Power Data'!A40</f>
        <v>3.9</v>
      </c>
      <c r="B12" s="4">
        <f>'Power Data'!C40</f>
        <v>72.190741747572815</v>
      </c>
      <c r="C12" s="4">
        <f ca="1">'Power Data'!J40</f>
        <v>145314.17959372821</v>
      </c>
      <c r="D12" s="4">
        <f t="shared" ca="1" si="0"/>
        <v>2012.9198852374161</v>
      </c>
      <c r="E12" s="4">
        <f>B12*'Power Data'!$M$11</f>
        <v>1207888.9009650904</v>
      </c>
      <c r="F12" s="4">
        <f t="shared" ca="1" si="1"/>
        <v>1062574.7213713622</v>
      </c>
      <c r="G12" s="4">
        <f t="shared" ca="1" si="2"/>
        <v>1062574.7213713622</v>
      </c>
      <c r="H12" s="4">
        <f>'Power Data'!O40</f>
        <v>0</v>
      </c>
      <c r="I12" s="4">
        <f t="shared" ca="1" si="3"/>
        <v>956317.24923422607</v>
      </c>
      <c r="J12" s="4">
        <f ca="1">'Stored Energy'!M11/I12</f>
        <v>1.470513299342564</v>
      </c>
      <c r="K12">
        <f ca="1">F12/'Power Data'!$M$8</f>
        <v>0.38639080777140444</v>
      </c>
      <c r="M12">
        <f t="shared" ca="1" si="4"/>
        <v>1406277.233389627</v>
      </c>
    </row>
    <row r="13" spans="1:13" x14ac:dyDescent="0.25">
      <c r="A13" s="4">
        <f>'Power Data'!A41</f>
        <v>4</v>
      </c>
      <c r="B13" s="4">
        <f>'Power Data'!C41</f>
        <v>74.041786407766992</v>
      </c>
      <c r="C13" s="4">
        <f ca="1">'Power Data'!J41</f>
        <v>156781.25885464365</v>
      </c>
      <c r="D13" s="4">
        <f t="shared" ca="1" si="0"/>
        <v>2117.4699647467887</v>
      </c>
      <c r="E13" s="4">
        <f>B13*'Power Data'!$M$11</f>
        <v>1238860.4112462464</v>
      </c>
      <c r="F13" s="4">
        <f t="shared" ca="1" si="1"/>
        <v>1082079.1523916028</v>
      </c>
      <c r="G13" s="4">
        <f t="shared" ca="1" si="2"/>
        <v>1082079.1523916028</v>
      </c>
      <c r="H13" s="4">
        <f>'Power Data'!O41</f>
        <v>0</v>
      </c>
      <c r="I13" s="4">
        <f t="shared" ca="1" si="3"/>
        <v>973871.23715244245</v>
      </c>
      <c r="J13" s="4">
        <f ca="1">'Stored Energy'!M12/I13</f>
        <v>1.5190083989260232</v>
      </c>
      <c r="K13">
        <f ca="1">F13/'Power Data'!$M$8</f>
        <v>0.393483328142401</v>
      </c>
      <c r="M13">
        <f t="shared" ca="1" si="4"/>
        <v>1479318.588707037</v>
      </c>
    </row>
    <row r="14" spans="1:13" x14ac:dyDescent="0.25">
      <c r="A14" s="4">
        <f>'Power Data'!A42</f>
        <v>4.0999999999999996</v>
      </c>
      <c r="B14" s="4">
        <f>'Power Data'!C42</f>
        <v>75.892831067961154</v>
      </c>
      <c r="C14" s="4">
        <f ca="1">'Power Data'!J42</f>
        <v>168836.2678362639</v>
      </c>
      <c r="D14" s="4">
        <f t="shared" ca="1" si="0"/>
        <v>2224.6668817120944</v>
      </c>
      <c r="E14" s="4">
        <f>B14*'Power Data'!$M$11</f>
        <v>1269831.9215274025</v>
      </c>
      <c r="F14" s="4">
        <f t="shared" ca="1" si="1"/>
        <v>1100995.6536911386</v>
      </c>
      <c r="G14" s="4">
        <f t="shared" ca="1" si="2"/>
        <v>1100995.6536911386</v>
      </c>
      <c r="H14" s="4">
        <f>'Power Data'!O42</f>
        <v>0</v>
      </c>
      <c r="I14" s="4">
        <f t="shared" ca="1" si="3"/>
        <v>990896.08832202479</v>
      </c>
      <c r="J14" s="4">
        <f ca="1">'Stored Energy'!M13/I14</f>
        <v>1.5684884727844828</v>
      </c>
      <c r="K14">
        <f ca="1">F14/'Power Data'!$M$8</f>
        <v>0.40036205588768675</v>
      </c>
      <c r="M14">
        <f t="shared" ca="1" si="4"/>
        <v>1554209.0922603307</v>
      </c>
    </row>
    <row r="15" spans="1:13" x14ac:dyDescent="0.25">
      <c r="A15" s="4">
        <f>'Power Data'!A43</f>
        <v>4.2</v>
      </c>
      <c r="B15" s="4">
        <f>'Power Data'!C43</f>
        <v>77.743875728155345</v>
      </c>
      <c r="C15" s="4">
        <f ca="1">'Power Data'!J43</f>
        <v>181493.90478160686</v>
      </c>
      <c r="D15" s="4">
        <f t="shared" ca="1" si="0"/>
        <v>2334.5106361333346</v>
      </c>
      <c r="E15" s="4">
        <f>B15*'Power Data'!$M$11</f>
        <v>1300803.4318085588</v>
      </c>
      <c r="F15" s="4">
        <f t="shared" ca="1" si="1"/>
        <v>1119309.5270269518</v>
      </c>
      <c r="G15" s="4">
        <f t="shared" ca="1" si="2"/>
        <v>1119309.5270269518</v>
      </c>
      <c r="H15" s="4">
        <f>'Power Data'!O43</f>
        <v>0</v>
      </c>
      <c r="I15" s="4">
        <f t="shared" ca="1" si="3"/>
        <v>1007378.5743242566</v>
      </c>
      <c r="J15" s="4">
        <f ca="1">'Stored Energy'!M14/I15</f>
        <v>1.6190028114738679</v>
      </c>
      <c r="K15">
        <f ca="1">F15/'Power Data'!$M$8</f>
        <v>0.40702164619161885</v>
      </c>
      <c r="M15">
        <f t="shared" ca="1" si="4"/>
        <v>1630948.7440495084</v>
      </c>
    </row>
    <row r="16" spans="1:13" x14ac:dyDescent="0.25">
      <c r="A16" s="4">
        <f>'Power Data'!A44</f>
        <v>4.3</v>
      </c>
      <c r="B16" s="4">
        <f>'Power Data'!C44</f>
        <v>79.594920388349507</v>
      </c>
      <c r="C16" s="4">
        <f ca="1">'Power Data'!J44</f>
        <v>194768.86793368988</v>
      </c>
      <c r="D16" s="4">
        <f t="shared" ca="1" si="0"/>
        <v>2447.0012280105084</v>
      </c>
      <c r="E16" s="4">
        <f>B16*'Power Data'!$M$11</f>
        <v>1331774.9420897148</v>
      </c>
      <c r="F16" s="4">
        <f t="shared" ca="1" si="1"/>
        <v>1137006.074156025</v>
      </c>
      <c r="G16" s="4">
        <f t="shared" ca="1" si="2"/>
        <v>1137006.074156025</v>
      </c>
      <c r="H16" s="4">
        <f>'Power Data'!O44</f>
        <v>0</v>
      </c>
      <c r="I16" s="4">
        <f t="shared" ca="1" si="3"/>
        <v>1023305.4667404225</v>
      </c>
      <c r="J16" s="4">
        <f ca="1">'Stored Energy'!M15/I16</f>
        <v>1.6706033531903535</v>
      </c>
      <c r="K16">
        <f ca="1">F16/'Power Data'!$M$8</f>
        <v>0.41345675423855455</v>
      </c>
      <c r="M16">
        <f t="shared" ca="1" si="4"/>
        <v>1709537.5440745696</v>
      </c>
    </row>
    <row r="17" spans="1:13" x14ac:dyDescent="0.25">
      <c r="A17" s="4">
        <f>'Power Data'!A45</f>
        <v>4.4000000000000004</v>
      </c>
      <c r="B17" s="4">
        <f>'Power Data'!C45</f>
        <v>81.445965048543684</v>
      </c>
      <c r="C17" s="4">
        <f ca="1">'Power Data'!J45</f>
        <v>208675.85553553075</v>
      </c>
      <c r="D17" s="4">
        <f t="shared" ca="1" si="0"/>
        <v>2562.1386573436153</v>
      </c>
      <c r="E17" s="4">
        <f>B17*'Power Data'!$M$11</f>
        <v>1362746.4523708711</v>
      </c>
      <c r="F17" s="4">
        <f t="shared" ca="1" si="1"/>
        <v>1154070.5968353404</v>
      </c>
      <c r="G17" s="4">
        <f t="shared" ca="1" si="2"/>
        <v>1154070.5968353404</v>
      </c>
      <c r="H17" s="4">
        <f>'Power Data'!O45</f>
        <v>0</v>
      </c>
      <c r="I17" s="4">
        <f t="shared" ca="1" si="3"/>
        <v>1038663.5371518064</v>
      </c>
      <c r="J17" s="4">
        <f ca="1">'Stored Energy'!M16/I17</f>
        <v>1.7233448834104013</v>
      </c>
      <c r="K17">
        <f ca="1">F17/'Power Data'!$M$8</f>
        <v>0.41966203521285106</v>
      </c>
      <c r="M17">
        <f t="shared" ca="1" si="4"/>
        <v>1789975.4923355149</v>
      </c>
    </row>
    <row r="18" spans="1:13" x14ac:dyDescent="0.25">
      <c r="A18" s="4">
        <f>'Power Data'!A46</f>
        <v>4.5</v>
      </c>
      <c r="B18" s="4">
        <f>'Power Data'!C46</f>
        <v>83.297009708737875</v>
      </c>
      <c r="C18" s="4">
        <f ca="1">'Power Data'!J46</f>
        <v>223229.56583014692</v>
      </c>
      <c r="D18" s="4">
        <f t="shared" ca="1" si="0"/>
        <v>2679.9229241326548</v>
      </c>
      <c r="E18" s="4">
        <f>B18*'Power Data'!$M$11</f>
        <v>1393717.9626520274</v>
      </c>
      <c r="F18" s="4">
        <f t="shared" ca="1" si="1"/>
        <v>1170488.3968218805</v>
      </c>
      <c r="G18" s="4">
        <f t="shared" ca="1" si="2"/>
        <v>1170488.3968218805</v>
      </c>
      <c r="H18" s="4">
        <f>'Power Data'!O46</f>
        <v>0</v>
      </c>
      <c r="I18" s="4">
        <f t="shared" ca="1" si="3"/>
        <v>1053439.5571396924</v>
      </c>
      <c r="J18" s="4">
        <f ca="1">'Stored Energy'!M17/I18</f>
        <v>1.7772852520517901</v>
      </c>
      <c r="K18">
        <f ca="1">F18/'Power Data'!$M$8</f>
        <v>0.42563214429886564</v>
      </c>
      <c r="M18">
        <f t="shared" ca="1" si="4"/>
        <v>1872262.5888323444</v>
      </c>
    </row>
    <row r="19" spans="1:13" x14ac:dyDescent="0.25">
      <c r="A19" s="4">
        <f>'Power Data'!A47</f>
        <v>4.5999999999999996</v>
      </c>
      <c r="B19" s="4">
        <f>'Power Data'!C47</f>
        <v>85.148054368932037</v>
      </c>
      <c r="C19" s="4">
        <f ca="1">'Power Data'!J47</f>
        <v>238444.69706055609</v>
      </c>
      <c r="D19" s="4">
        <f t="shared" ca="1" si="0"/>
        <v>2800.3540283776279</v>
      </c>
      <c r="E19" s="4">
        <f>B19*'Power Data'!$M$11</f>
        <v>1424689.4729331834</v>
      </c>
      <c r="F19" s="4">
        <f t="shared" ca="1" si="1"/>
        <v>1186244.7758726273</v>
      </c>
      <c r="G19" s="4">
        <f t="shared" ca="1" si="2"/>
        <v>1186244.7758726273</v>
      </c>
      <c r="H19" s="4">
        <f>'Power Data'!O47</f>
        <v>0</v>
      </c>
      <c r="I19" s="4">
        <f t="shared" ca="1" si="3"/>
        <v>1067620.2982853646</v>
      </c>
      <c r="J19" s="4">
        <f ca="1">'Stored Energy'!M18/I19</f>
        <v>1.832485610012381</v>
      </c>
      <c r="K19">
        <f ca="1">F19/'Power Data'!$M$8</f>
        <v>0.4313617366809554</v>
      </c>
      <c r="M19">
        <f t="shared" ca="1" si="4"/>
        <v>1956398.8335650566</v>
      </c>
    </row>
    <row r="20" spans="1:13" x14ac:dyDescent="0.25">
      <c r="A20" s="4">
        <f>'Power Data'!A48</f>
        <v>4.7</v>
      </c>
      <c r="B20" s="4">
        <f>'Power Data'!C48</f>
        <v>86.999099029126214</v>
      </c>
      <c r="C20" s="4">
        <f ca="1">'Power Data'!J48</f>
        <v>254335.94746977606</v>
      </c>
      <c r="D20" s="4">
        <f t="shared" ca="1" si="0"/>
        <v>2923.4319700785354</v>
      </c>
      <c r="E20" s="4">
        <f>B20*'Power Data'!$M$11</f>
        <v>1455660.9832143395</v>
      </c>
      <c r="F20" s="4">
        <f t="shared" ca="1" si="1"/>
        <v>1201325.0357445634</v>
      </c>
      <c r="G20" s="4">
        <f t="shared" ca="1" si="2"/>
        <v>1201325.0357445634</v>
      </c>
      <c r="H20" s="4">
        <f>'Power Data'!O48</f>
        <v>0</v>
      </c>
      <c r="I20" s="4">
        <f t="shared" ca="1" si="3"/>
        <v>1081192.5321701071</v>
      </c>
      <c r="J20" s="4">
        <f ca="1">'Stored Energy'!M19/I20</f>
        <v>1.8890106671697942</v>
      </c>
      <c r="K20">
        <f ca="1">F20/'Power Data'!$M$8</f>
        <v>0.43684546754347764</v>
      </c>
      <c r="M20">
        <f t="shared" ca="1" si="4"/>
        <v>2042384.2265336532</v>
      </c>
    </row>
    <row r="21" spans="1:13" x14ac:dyDescent="0.25">
      <c r="A21" s="4">
        <f>'Power Data'!A49</f>
        <v>4.8</v>
      </c>
      <c r="B21" s="4">
        <f>'Power Data'!C49</f>
        <v>88.850143689320376</v>
      </c>
      <c r="C21" s="4">
        <f ca="1">'Power Data'!J49</f>
        <v>270918.01530082419</v>
      </c>
      <c r="D21" s="4">
        <f t="shared" ca="1" si="0"/>
        <v>3049.1567492353761</v>
      </c>
      <c r="E21" s="4">
        <f>B21*'Power Data'!$M$11</f>
        <v>1486632.4934954955</v>
      </c>
      <c r="F21" s="4">
        <f t="shared" ca="1" si="1"/>
        <v>1215714.4781946712</v>
      </c>
      <c r="G21" s="4">
        <f t="shared" ca="1" si="2"/>
        <v>1215714.4781946712</v>
      </c>
      <c r="H21" s="4">
        <f>'Power Data'!O49</f>
        <v>0</v>
      </c>
      <c r="I21" s="4">
        <f t="shared" ca="1" si="3"/>
        <v>1094143.030375204</v>
      </c>
      <c r="J21" s="4">
        <f ca="1">'Stored Energy'!M20/I21</f>
        <v>1.9469289741832356</v>
      </c>
      <c r="K21">
        <f ca="1">F21/'Power Data'!$M$8</f>
        <v>0.44207799207078952</v>
      </c>
      <c r="M21">
        <f t="shared" ca="1" si="4"/>
        <v>2130218.7677381327</v>
      </c>
    </row>
    <row r="22" spans="1:13" x14ac:dyDescent="0.25">
      <c r="A22" s="4">
        <f>'Power Data'!A50</f>
        <v>4.9000000000000004</v>
      </c>
      <c r="B22" s="4">
        <f>'Power Data'!C50</f>
        <v>90.701188349514567</v>
      </c>
      <c r="C22" s="4">
        <f ca="1">'Power Data'!J50</f>
        <v>288205.59879671835</v>
      </c>
      <c r="D22" s="4">
        <f t="shared" ca="1" si="0"/>
        <v>3177.5283658481508</v>
      </c>
      <c r="E22" s="4">
        <f>B22*'Power Data'!$M$11</f>
        <v>1517604.003776652</v>
      </c>
      <c r="F22" s="4">
        <f t="shared" ca="1" si="1"/>
        <v>1229398.4049799338</v>
      </c>
      <c r="G22" s="4">
        <f t="shared" ca="1" si="2"/>
        <v>1229398.4049799338</v>
      </c>
      <c r="H22" s="4">
        <f>'Power Data'!O50</f>
        <v>0</v>
      </c>
      <c r="I22" s="4">
        <f t="shared" ca="1" si="3"/>
        <v>1106458.5644819404</v>
      </c>
      <c r="J22" s="4">
        <f ca="1">'Stored Energy'!M21/I22</f>
        <v>2.0063132307334866</v>
      </c>
      <c r="K22">
        <f ca="1">F22/'Power Data'!$M$8</f>
        <v>0.44705396544724862</v>
      </c>
      <c r="M22">
        <f t="shared" ca="1" si="4"/>
        <v>2219902.4571784977</v>
      </c>
    </row>
    <row r="23" spans="1:13" x14ac:dyDescent="0.25">
      <c r="A23" s="4">
        <f>'Power Data'!A51</f>
        <v>5</v>
      </c>
      <c r="B23" s="4">
        <f>'Power Data'!C51</f>
        <v>92.552233009708729</v>
      </c>
      <c r="C23" s="4">
        <f ca="1">'Power Data'!J51</f>
        <v>306213.39620047587</v>
      </c>
      <c r="D23" s="4">
        <f t="shared" ca="1" si="0"/>
        <v>3308.5468199168581</v>
      </c>
      <c r="E23" s="4">
        <f>B23*'Power Data'!$M$11</f>
        <v>1548575.5140578079</v>
      </c>
      <c r="F23" s="4">
        <f t="shared" ca="1" si="1"/>
        <v>1242362.1178573319</v>
      </c>
      <c r="G23" s="4">
        <f t="shared" ca="1" si="2"/>
        <v>1242362.1178573319</v>
      </c>
      <c r="H23" s="4">
        <f>'Power Data'!O51</f>
        <v>0</v>
      </c>
      <c r="I23" s="4">
        <f t="shared" ca="1" si="3"/>
        <v>1118125.9060715986</v>
      </c>
      <c r="J23" s="4">
        <f ca="1">'Stored Energy'!M22/I23</f>
        <v>2.0672406231742682</v>
      </c>
      <c r="K23">
        <f ca="1">F23/'Power Data'!$M$8</f>
        <v>0.45176804285721162</v>
      </c>
      <c r="M23">
        <f t="shared" ca="1" si="4"/>
        <v>2311435.2948547448</v>
      </c>
    </row>
    <row r="24" spans="1:13" x14ac:dyDescent="0.25">
      <c r="A24" s="4">
        <f>'Power Data'!A52</f>
        <v>5.0999999999999996</v>
      </c>
      <c r="B24" s="4">
        <f>'Power Data'!C52</f>
        <v>94.403277669902891</v>
      </c>
      <c r="C24" s="4">
        <f ca="1">'Power Data'!J52</f>
        <v>324956.10575511452</v>
      </c>
      <c r="D24" s="4">
        <f t="shared" ca="1" si="0"/>
        <v>3442.2121114414986</v>
      </c>
      <c r="E24" s="4">
        <f>B24*'Power Data'!$M$11</f>
        <v>1579547.0243389639</v>
      </c>
      <c r="F24" s="4">
        <f t="shared" ca="1" si="1"/>
        <v>1254590.9185838494</v>
      </c>
      <c r="G24" s="4">
        <f t="shared" ca="1" si="2"/>
        <v>1254590.9185838494</v>
      </c>
      <c r="H24" s="4">
        <f>'Power Data'!O52</f>
        <v>0</v>
      </c>
      <c r="I24" s="4">
        <f t="shared" ca="1" si="3"/>
        <v>1129131.8267254645</v>
      </c>
      <c r="J24" s="4">
        <f ca="1">'Stored Energy'!M23/I24</f>
        <v>2.1297931949548876</v>
      </c>
      <c r="K24">
        <f ca="1">F24/'Power Data'!$M$8</f>
        <v>0.45621487948503614</v>
      </c>
      <c r="M24">
        <f t="shared" ca="1" si="4"/>
        <v>2404817.2807668755</v>
      </c>
    </row>
    <row r="25" spans="1:13" x14ac:dyDescent="0.25">
      <c r="A25" s="4">
        <f>'Power Data'!A53</f>
        <v>5.2</v>
      </c>
      <c r="B25" s="4">
        <f>'Power Data'!C53</f>
        <v>96.254322330097082</v>
      </c>
      <c r="C25" s="4">
        <f ca="1">'Power Data'!J53</f>
        <v>344448.42570365209</v>
      </c>
      <c r="D25" s="4">
        <f t="shared" ca="1" si="0"/>
        <v>3578.5242404220735</v>
      </c>
      <c r="E25" s="4">
        <f>B25*'Power Data'!$M$11</f>
        <v>1610518.5346201202</v>
      </c>
      <c r="F25" s="4">
        <f t="shared" ca="1" si="1"/>
        <v>1266070.108916468</v>
      </c>
      <c r="G25" s="4">
        <f t="shared" ca="1" si="2"/>
        <v>1266070.108916468</v>
      </c>
      <c r="H25" s="4">
        <f>'Power Data'!O53</f>
        <v>0</v>
      </c>
      <c r="I25" s="4">
        <f t="shared" ca="1" si="3"/>
        <v>1139463.0980248211</v>
      </c>
      <c r="J25" s="4">
        <f ca="1">'Stored Energy'!M24/I25</f>
        <v>2.1940582536183491</v>
      </c>
      <c r="K25">
        <f ca="1">F25/'Power Data'!$M$8</f>
        <v>0.46038913051507929</v>
      </c>
      <c r="M25">
        <f t="shared" ca="1" si="4"/>
        <v>2500048.4149148925</v>
      </c>
    </row>
    <row r="26" spans="1:13" x14ac:dyDescent="0.25">
      <c r="A26" s="4">
        <f>'Power Data'!A54</f>
        <v>5.3</v>
      </c>
      <c r="B26" s="4">
        <f>'Power Data'!C54</f>
        <v>98.105366990291245</v>
      </c>
      <c r="C26" s="4">
        <f ca="1">'Power Data'!J54</f>
        <v>364705.05428910593</v>
      </c>
      <c r="D26" s="4">
        <f t="shared" ca="1" si="0"/>
        <v>3717.4832068585815</v>
      </c>
      <c r="E26" s="4">
        <f>B26*'Power Data'!$M$11</f>
        <v>1641490.0449012762</v>
      </c>
      <c r="F26" s="4">
        <f t="shared" ca="1" si="1"/>
        <v>1276784.9906121702</v>
      </c>
      <c r="G26" s="4">
        <f t="shared" ca="1" si="2"/>
        <v>1276784.9906121702</v>
      </c>
      <c r="H26" s="4">
        <f>'Power Data'!O54</f>
        <v>0</v>
      </c>
      <c r="I26" s="4">
        <f t="shared" ca="1" si="3"/>
        <v>1149106.4915509531</v>
      </c>
      <c r="J26" s="4">
        <f ca="1">'Stored Energy'!M25/I26</f>
        <v>2.2601288186906312</v>
      </c>
      <c r="K26">
        <f ca="1">F26/'Power Data'!$M$8</f>
        <v>0.46428545113169828</v>
      </c>
      <c r="M26">
        <f t="shared" ca="1" si="4"/>
        <v>2597128.6972987913</v>
      </c>
    </row>
    <row r="27" spans="1:13" x14ac:dyDescent="0.25">
      <c r="A27" s="4">
        <f>'Power Data'!A55</f>
        <v>5.4</v>
      </c>
      <c r="B27" s="4">
        <f>'Power Data'!C55</f>
        <v>99.95641165048545</v>
      </c>
      <c r="C27" s="4">
        <f ca="1">'Power Data'!J55</f>
        <v>385740.68975449394</v>
      </c>
      <c r="D27" s="4">
        <f t="shared" ca="1" si="0"/>
        <v>3859.0890107510231</v>
      </c>
      <c r="E27" s="4">
        <f>B27*'Power Data'!$M$11</f>
        <v>1672461.555182433</v>
      </c>
      <c r="F27" s="4">
        <f t="shared" ca="1" si="1"/>
        <v>1286720.865427939</v>
      </c>
      <c r="G27" s="4">
        <f t="shared" ca="1" si="2"/>
        <v>1286720.865427939</v>
      </c>
      <c r="H27" s="4">
        <f>'Power Data'!O55</f>
        <v>0</v>
      </c>
      <c r="I27" s="4">
        <f t="shared" ca="1" si="3"/>
        <v>1158048.7788851452</v>
      </c>
      <c r="J27" s="4">
        <f ca="1">'Stored Energy'!M26/I27</f>
        <v>2.3281041153672941</v>
      </c>
      <c r="K27">
        <f ca="1">F27/'Power Data'!$M$8</f>
        <v>0.46789849651925053</v>
      </c>
      <c r="M27">
        <f t="shared" ca="1" si="4"/>
        <v>2696058.1279185764</v>
      </c>
    </row>
    <row r="28" spans="1:13" x14ac:dyDescent="0.25">
      <c r="A28" s="4">
        <f>'Power Data'!A56</f>
        <v>5.5</v>
      </c>
      <c r="B28" s="4">
        <f>'Power Data'!C56</f>
        <v>101.80745631067961</v>
      </c>
      <c r="C28" s="4">
        <f ca="1">'Power Data'!J56</f>
        <v>407570.03034283337</v>
      </c>
      <c r="D28" s="4">
        <f t="shared" ca="1" si="0"/>
        <v>4003.3416520993978</v>
      </c>
      <c r="E28" s="4">
        <f>B28*'Power Data'!$M$11</f>
        <v>1703433.0654635888</v>
      </c>
      <c r="F28" s="4">
        <f t="shared" ca="1" si="1"/>
        <v>1295863.0351207554</v>
      </c>
      <c r="G28" s="4">
        <f t="shared" ca="1" si="2"/>
        <v>1295863.0351207554</v>
      </c>
      <c r="H28" s="4">
        <f>'Power Data'!O56</f>
        <v>0</v>
      </c>
      <c r="I28" s="4">
        <f t="shared" ca="1" si="3"/>
        <v>1166276.73160868</v>
      </c>
      <c r="J28" s="4">
        <f ca="1">'Stored Energy'!M27/I28</f>
        <v>2.3980901195863549</v>
      </c>
      <c r="K28">
        <f ca="1">F28/'Power Data'!$M$8</f>
        <v>0.47122292186209286</v>
      </c>
      <c r="M28">
        <f t="shared" ca="1" si="4"/>
        <v>2796836.7067742427</v>
      </c>
    </row>
    <row r="29" spans="1:13" x14ac:dyDescent="0.25">
      <c r="A29" s="4">
        <f>'Power Data'!A57</f>
        <v>5.6</v>
      </c>
      <c r="B29" s="4">
        <f>'Power Data'!C57</f>
        <v>103.65850097087377</v>
      </c>
      <c r="C29" s="4">
        <f ca="1">'Power Data'!J57</f>
        <v>430207.77429714205</v>
      </c>
      <c r="D29" s="4">
        <f t="shared" ca="1" si="0"/>
        <v>4150.2411309037061</v>
      </c>
      <c r="E29" s="4">
        <f>B29*'Power Data'!$M$11</f>
        <v>1734404.5757447449</v>
      </c>
      <c r="F29" s="4">
        <f t="shared" ca="1" si="1"/>
        <v>1304196.8014476029</v>
      </c>
      <c r="G29" s="4">
        <f t="shared" ca="1" si="2"/>
        <v>1304196.8014476029</v>
      </c>
      <c r="H29" s="4">
        <f>'Power Data'!O57</f>
        <v>0</v>
      </c>
      <c r="I29" s="4">
        <f t="shared" ca="1" si="3"/>
        <v>1173777.1213028426</v>
      </c>
      <c r="J29" s="4">
        <f ca="1">'Stored Energy'!M28/I29</f>
        <v>2.4702001608682829</v>
      </c>
      <c r="K29">
        <f ca="1">F29/'Power Data'!$M$8</f>
        <v>0.47425338234458286</v>
      </c>
      <c r="M29">
        <f t="shared" ca="1" si="4"/>
        <v>2899464.4338657917</v>
      </c>
    </row>
    <row r="30" spans="1:13" x14ac:dyDescent="0.25">
      <c r="A30" s="4">
        <f>'Power Data'!A58</f>
        <v>5.7</v>
      </c>
      <c r="B30" s="4">
        <f>'Power Data'!C58</f>
        <v>105.50954563106797</v>
      </c>
      <c r="C30" s="4">
        <f ca="1">'Power Data'!J58</f>
        <v>453668.61986043787</v>
      </c>
      <c r="D30" s="4">
        <f t="shared" ca="1" si="0"/>
        <v>4299.7874471639489</v>
      </c>
      <c r="E30" s="4">
        <f>B30*'Power Data'!$M$11</f>
        <v>1765376.0860259011</v>
      </c>
      <c r="F30" s="4">
        <f t="shared" ca="1" si="1"/>
        <v>1311707.4661654632</v>
      </c>
      <c r="G30" s="4">
        <f t="shared" ca="1" si="2"/>
        <v>1311707.4661654632</v>
      </c>
      <c r="H30" s="4">
        <f>'Power Data'!O58</f>
        <v>0</v>
      </c>
      <c r="I30" s="4">
        <f t="shared" ca="1" si="3"/>
        <v>1180536.7195489169</v>
      </c>
      <c r="J30" s="4">
        <f ca="1">'Stored Energy'!M29/I30</f>
        <v>2.5445555902242787</v>
      </c>
      <c r="K30">
        <f ca="1">F30/'Power Data'!$M$8</f>
        <v>0.47698453315107753</v>
      </c>
      <c r="M30">
        <f t="shared" ca="1" si="4"/>
        <v>3003941.3091932279</v>
      </c>
    </row>
    <row r="31" spans="1:13" x14ac:dyDescent="0.25">
      <c r="A31" s="4">
        <f>'Power Data'!A59</f>
        <v>5.8</v>
      </c>
      <c r="B31" s="4">
        <f>'Power Data'!C59</f>
        <v>107.36059029126213</v>
      </c>
      <c r="C31" s="4">
        <f ca="1">'Power Data'!J59</f>
        <v>477967.26527573791</v>
      </c>
      <c r="D31" s="4">
        <f t="shared" ca="1" si="0"/>
        <v>4451.9806008801233</v>
      </c>
      <c r="E31" s="4">
        <f>B31*'Power Data'!$M$11</f>
        <v>1796347.5963070572</v>
      </c>
      <c r="F31" s="4">
        <f t="shared" ca="1" si="1"/>
        <v>1318380.3310313192</v>
      </c>
      <c r="G31" s="4">
        <f t="shared" ca="1" si="2"/>
        <v>1318380.3310313192</v>
      </c>
      <c r="H31" s="4">
        <f>'Power Data'!O59</f>
        <v>0</v>
      </c>
      <c r="I31" s="4">
        <f t="shared" ca="1" si="3"/>
        <v>1186542.2979281873</v>
      </c>
      <c r="J31" s="4">
        <f ca="1">'Stored Energy'!M30/I31</f>
        <v>2.6212865215065317</v>
      </c>
      <c r="K31">
        <f ca="1">F31/'Power Data'!$M$8</f>
        <v>0.47941102946593428</v>
      </c>
      <c r="M31">
        <f t="shared" ca="1" si="4"/>
        <v>3110267.3327565449</v>
      </c>
    </row>
    <row r="32" spans="1:13" x14ac:dyDescent="0.25">
      <c r="A32" s="4">
        <f>'Power Data'!A60</f>
        <v>5.9</v>
      </c>
      <c r="B32" s="4">
        <f>'Power Data'!C60</f>
        <v>109.21163495145632</v>
      </c>
      <c r="C32" s="4">
        <f ca="1">'Power Data'!J60</f>
        <v>503118.40878606035</v>
      </c>
      <c r="D32" s="4">
        <f t="shared" ca="1" si="0"/>
        <v>4606.8205920522332</v>
      </c>
      <c r="E32" s="4">
        <f>B32*'Power Data'!$M$11</f>
        <v>1827319.1065882137</v>
      </c>
      <c r="F32" s="4">
        <f t="shared" ca="1" si="1"/>
        <v>1324200.6978021534</v>
      </c>
      <c r="G32" s="4">
        <f t="shared" ca="1" si="2"/>
        <v>1324200.6978021534</v>
      </c>
      <c r="H32" s="4">
        <f>'Power Data'!O60</f>
        <v>0</v>
      </c>
      <c r="I32" s="4">
        <f t="shared" ca="1" si="3"/>
        <v>1191780.628021938</v>
      </c>
      <c r="J32" s="4">
        <f ca="1">'Stored Energy'!M31/I32</f>
        <v>2.700532655827415</v>
      </c>
      <c r="K32">
        <f ca="1">F32/'Power Data'!$M$8</f>
        <v>0.48152752647351033</v>
      </c>
      <c r="M32">
        <f t="shared" ca="1" si="4"/>
        <v>3218442.5045557488</v>
      </c>
    </row>
    <row r="33" spans="1:13" x14ac:dyDescent="0.25">
      <c r="A33" s="4">
        <f>'Power Data'!A61</f>
        <v>6</v>
      </c>
      <c r="B33" s="4">
        <f>'Power Data'!C61</f>
        <v>111.06267961165048</v>
      </c>
      <c r="C33" s="4">
        <f ca="1">'Power Data'!J61</f>
        <v>529136.74863442231</v>
      </c>
      <c r="D33" s="4">
        <f t="shared" ca="1" si="0"/>
        <v>4764.3074206802758</v>
      </c>
      <c r="E33" s="4">
        <f>B33*'Power Data'!$M$11</f>
        <v>1858290.6168693695</v>
      </c>
      <c r="F33" s="4">
        <f t="shared" ca="1" si="1"/>
        <v>1329153.8682349473</v>
      </c>
      <c r="G33" s="4">
        <f t="shared" ca="1" si="2"/>
        <v>1329153.8682349473</v>
      </c>
      <c r="H33" s="4">
        <f>'Power Data'!O61</f>
        <v>0</v>
      </c>
      <c r="I33" s="4">
        <f t="shared" ca="1" si="3"/>
        <v>1196238.4814114526</v>
      </c>
      <c r="J33" s="4">
        <f ca="1">'Stored Energy'!M32/I33</f>
        <v>2.782444200142721</v>
      </c>
      <c r="K33">
        <f ca="1">F33/'Power Data'!$M$8</f>
        <v>0.48332867935816265</v>
      </c>
      <c r="M33">
        <f t="shared" ca="1" si="4"/>
        <v>3328466.8245908325</v>
      </c>
    </row>
    <row r="34" spans="1:13" x14ac:dyDescent="0.25">
      <c r="A34" s="4">
        <f>'Power Data'!A62</f>
        <v>6.1</v>
      </c>
      <c r="B34" s="4">
        <f>'Power Data'!C62</f>
        <v>112.91372427184464</v>
      </c>
      <c r="C34" s="4">
        <f ca="1">'Power Data'!J62</f>
        <v>556036.98306384159</v>
      </c>
      <c r="D34" s="4">
        <f t="shared" ca="1" si="0"/>
        <v>4924.4410867642509</v>
      </c>
      <c r="E34" s="4">
        <f>B34*'Power Data'!$M$11</f>
        <v>1889262.1271505256</v>
      </c>
      <c r="F34" s="4">
        <f t="shared" ca="1" si="1"/>
        <v>1333225.1440866841</v>
      </c>
      <c r="G34" s="4">
        <f t="shared" ca="1" si="2"/>
        <v>1333225.1440866841</v>
      </c>
      <c r="H34" s="4">
        <f>'Power Data'!O62</f>
        <v>0</v>
      </c>
      <c r="I34" s="4">
        <f t="shared" ca="1" si="3"/>
        <v>1199902.6296780158</v>
      </c>
      <c r="J34" s="4">
        <f ca="1">'Stored Energy'!M33/I34</f>
        <v>2.8671828928193857</v>
      </c>
      <c r="K34">
        <f ca="1">F34/'Power Data'!$M$8</f>
        <v>0.48480914330424879</v>
      </c>
      <c r="M34">
        <f t="shared" ca="1" si="4"/>
        <v>3440340.2928618016</v>
      </c>
    </row>
    <row r="35" spans="1:13" x14ac:dyDescent="0.25">
      <c r="A35" s="4">
        <f>'Power Data'!A63</f>
        <v>6.2</v>
      </c>
      <c r="B35" s="4">
        <f>'Power Data'!C63</f>
        <v>114.76476893203883</v>
      </c>
      <c r="C35" s="4">
        <f ca="1">'Power Data'!J63</f>
        <v>583833.81031733612</v>
      </c>
      <c r="D35" s="4">
        <f t="shared" ca="1" si="0"/>
        <v>5087.2215903041606</v>
      </c>
      <c r="E35" s="4">
        <f>B35*'Power Data'!$M$11</f>
        <v>1920233.6374316819</v>
      </c>
      <c r="F35" s="4">
        <f t="shared" ca="1" si="1"/>
        <v>1336399.8271143457</v>
      </c>
      <c r="G35" s="4">
        <f t="shared" ca="1" si="2"/>
        <v>1336399.8271143457</v>
      </c>
      <c r="H35" s="4">
        <f>'Power Data'!O63</f>
        <v>0</v>
      </c>
      <c r="I35" s="4">
        <f t="shared" ca="1" si="3"/>
        <v>1202759.8444029111</v>
      </c>
      <c r="J35" s="4">
        <f ca="1">'Stored Energy'!M34/I35</f>
        <v>2.9549231510410197</v>
      </c>
      <c r="K35">
        <f ca="1">F35/'Power Data'!$M$8</f>
        <v>0.48596357349612573</v>
      </c>
      <c r="M35">
        <f t="shared" ca="1" si="4"/>
        <v>3554062.9093686566</v>
      </c>
    </row>
    <row r="36" spans="1:13" x14ac:dyDescent="0.25">
      <c r="A36" s="4">
        <f>'Power Data'!A64</f>
        <v>6.3</v>
      </c>
      <c r="B36" s="4">
        <f>'Power Data'!C64</f>
        <v>116.61581359223298</v>
      </c>
      <c r="C36" s="4">
        <f ca="1">'Power Data'!J64</f>
        <v>612541.92863792309</v>
      </c>
      <c r="D36" s="4">
        <f t="shared" ca="1" si="0"/>
        <v>5252.6489313000047</v>
      </c>
      <c r="E36" s="4">
        <f>B36*'Power Data'!$M$11</f>
        <v>1951205.1477128377</v>
      </c>
      <c r="F36" s="4">
        <f t="shared" ca="1" si="1"/>
        <v>1338663.2190749147</v>
      </c>
      <c r="G36" s="4">
        <f t="shared" ca="1" si="2"/>
        <v>1338663.2190749147</v>
      </c>
      <c r="H36" s="4">
        <f>'Power Data'!O64</f>
        <v>0</v>
      </c>
      <c r="I36" s="4">
        <f t="shared" ca="1" si="3"/>
        <v>1204796.8971674233</v>
      </c>
      <c r="J36" s="4">
        <f ca="1">'Stored Energy'!M35/I36</f>
        <v>3.04585335730778</v>
      </c>
      <c r="K36">
        <f ca="1">F36/'Power Data'!$M$8</f>
        <v>0.4867866251181508</v>
      </c>
      <c r="M36">
        <f t="shared" ca="1" si="4"/>
        <v>3669634.6741113923</v>
      </c>
    </row>
    <row r="37" spans="1:13" x14ac:dyDescent="0.25">
      <c r="A37" s="4">
        <f>'Power Data'!A65</f>
        <v>6.4</v>
      </c>
      <c r="B37" s="4">
        <f>'Power Data'!C65</f>
        <v>118.46685825242719</v>
      </c>
      <c r="C37" s="4">
        <f ca="1">'Power Data'!J65</f>
        <v>642176.03626862052</v>
      </c>
      <c r="D37" s="4">
        <f t="shared" ca="1" si="0"/>
        <v>5420.7231097517806</v>
      </c>
      <c r="E37" s="4">
        <f>B37*'Power Data'!$M$11</f>
        <v>1982176.6579939944</v>
      </c>
      <c r="F37" s="4">
        <f t="shared" ca="1" si="1"/>
        <v>1340000.6217253739</v>
      </c>
      <c r="G37" s="4">
        <f t="shared" ca="1" si="2"/>
        <v>1340000.6217253739</v>
      </c>
      <c r="H37" s="4">
        <f>'Power Data'!O65</f>
        <v>0</v>
      </c>
      <c r="I37" s="4">
        <f t="shared" ca="1" si="3"/>
        <v>1206000.5595528365</v>
      </c>
      <c r="J37" s="4">
        <f ca="1">'Stored Energy'!M36/I37</f>
        <v>3.1401773051367297</v>
      </c>
      <c r="K37">
        <f ca="1">F37/'Power Data'!$M$8</f>
        <v>0.4872729533546814</v>
      </c>
      <c r="M37">
        <f t="shared" ca="1" si="4"/>
        <v>3787055.587090014</v>
      </c>
    </row>
    <row r="38" spans="1:13" s="6" customFormat="1" x14ac:dyDescent="0.25">
      <c r="A38" s="5">
        <f>'Power Data'!A66</f>
        <v>6.5</v>
      </c>
      <c r="B38" s="5">
        <f>'Power Data'!C66</f>
        <v>120.31790291262135</v>
      </c>
      <c r="C38" s="5">
        <f ca="1">'Power Data'!J66</f>
        <v>672750.83145244548</v>
      </c>
      <c r="D38" s="5">
        <f t="shared" ca="1" si="0"/>
        <v>5591.4441256594901</v>
      </c>
      <c r="E38" s="5">
        <f>B38*'Power Data'!$M$11</f>
        <v>2013148.1682751502</v>
      </c>
      <c r="F38" s="5">
        <f t="shared" ca="1" si="1"/>
        <v>1340397.3368227049</v>
      </c>
      <c r="G38" s="5">
        <f t="shared" ca="1" si="2"/>
        <v>1340397.3368227049</v>
      </c>
      <c r="H38" s="5">
        <f>'Power Data'!O66</f>
        <v>0</v>
      </c>
      <c r="I38" s="5">
        <f t="shared" ca="1" si="3"/>
        <v>1206357.6031404345</v>
      </c>
      <c r="J38" s="5">
        <f ca="1">'Stored Energy'!M37/I38</f>
        <v>3.2381158274589787</v>
      </c>
      <c r="K38" s="6">
        <f ca="1">F38/'Power Data'!$M$8</f>
        <v>0.48741721339007449</v>
      </c>
      <c r="M38" s="6">
        <f t="shared" ca="1" si="4"/>
        <v>3906325.6483045183</v>
      </c>
    </row>
    <row r="39" spans="1:13" x14ac:dyDescent="0.25">
      <c r="A39" s="4">
        <f>'Power Data'!A67</f>
        <v>6.6</v>
      </c>
      <c r="B39" s="4">
        <f>'Power Data'!C67</f>
        <v>122.16894757281553</v>
      </c>
      <c r="C39" s="4">
        <f ca="1">'Power Data'!J67</f>
        <v>704281.01243241597</v>
      </c>
      <c r="D39" s="4">
        <f t="shared" ca="1" si="0"/>
        <v>5764.8119790231322</v>
      </c>
      <c r="E39" s="4">
        <f>B39*'Power Data'!$M$11</f>
        <v>2044119.6785563065</v>
      </c>
      <c r="F39" s="4">
        <f t="shared" ca="1" si="1"/>
        <v>1339838.6661238906</v>
      </c>
      <c r="G39" s="4">
        <f t="shared" ca="1" si="2"/>
        <v>1339838.6661238906</v>
      </c>
      <c r="H39" s="4">
        <f>'Power Data'!O67</f>
        <v>0</v>
      </c>
      <c r="I39" s="4">
        <f t="shared" ca="1" si="3"/>
        <v>1205854.7995115016</v>
      </c>
      <c r="J39" s="4">
        <f ca="1">'Stored Energy'!M38/I39</f>
        <v>3.3399086352572867</v>
      </c>
      <c r="K39">
        <f ca="1">F39/'Power Data'!$M$8</f>
        <v>0.48721406040868748</v>
      </c>
      <c r="M39">
        <f t="shared" ca="1" si="4"/>
        <v>4027444.857754908</v>
      </c>
    </row>
    <row r="40" spans="1:13" x14ac:dyDescent="0.25">
      <c r="A40" s="4">
        <f>'Power Data'!A68</f>
        <v>6.7</v>
      </c>
      <c r="B40" s="4">
        <f>'Power Data'!C68</f>
        <v>124.0199922330097</v>
      </c>
      <c r="C40" s="4">
        <f ca="1">'Power Data'!J68</f>
        <v>736781.27745154989</v>
      </c>
      <c r="D40" s="4">
        <f t="shared" ca="1" si="0"/>
        <v>5940.8266698427105</v>
      </c>
      <c r="E40" s="4">
        <f>B40*'Power Data'!$M$11</f>
        <v>2075091.1888374626</v>
      </c>
      <c r="F40" s="4">
        <f t="shared" ca="1" si="1"/>
        <v>1338309.9113859127</v>
      </c>
      <c r="G40" s="4">
        <f t="shared" ca="1" si="2"/>
        <v>1338309.9113859127</v>
      </c>
      <c r="H40" s="4">
        <f>'Power Data'!O68</f>
        <v>0</v>
      </c>
      <c r="I40" s="4">
        <f t="shared" ca="1" si="3"/>
        <v>1204478.9202473215</v>
      </c>
      <c r="J40" s="4">
        <f ca="1">'Stored Energy'!M39/I40</f>
        <v>3.4458163988365649</v>
      </c>
      <c r="K40">
        <f ca="1">F40/'Power Data'!$M$8</f>
        <v>0.48665814959487735</v>
      </c>
      <c r="M40">
        <f t="shared" ca="1" si="4"/>
        <v>4150413.2154411795</v>
      </c>
    </row>
    <row r="41" spans="1:13" x14ac:dyDescent="0.25">
      <c r="A41" s="4">
        <f>'Power Data'!A69</f>
        <v>6.8</v>
      </c>
      <c r="B41" s="4">
        <f>'Power Data'!C69</f>
        <v>125.87103689320386</v>
      </c>
      <c r="C41" s="4">
        <f ca="1">'Power Data'!J69</f>
        <v>770266.3247528642</v>
      </c>
      <c r="D41" s="4">
        <f t="shared" ca="1" si="0"/>
        <v>6119.4881981182207</v>
      </c>
      <c r="E41" s="4">
        <f>B41*'Power Data'!$M$11</f>
        <v>2106062.6991186189</v>
      </c>
      <c r="F41" s="4">
        <f t="shared" ca="1" si="1"/>
        <v>1335796.3743657547</v>
      </c>
      <c r="G41" s="4">
        <f t="shared" ca="1" si="2"/>
        <v>1335796.3743657547</v>
      </c>
      <c r="H41" s="4">
        <f>'Power Data'!O69</f>
        <v>0</v>
      </c>
      <c r="I41" s="4">
        <f t="shared" ca="1" si="3"/>
        <v>1202216.7369291792</v>
      </c>
      <c r="J41" s="4">
        <f ca="1">'Stored Energy'!M40/I41</f>
        <v>3.5561231099506658</v>
      </c>
      <c r="K41">
        <f ca="1">F41/'Power Data'!$M$8</f>
        <v>0.48574413613300171</v>
      </c>
      <c r="M41">
        <f t="shared" ca="1" si="4"/>
        <v>4275230.721363334</v>
      </c>
    </row>
    <row r="42" spans="1:13" x14ac:dyDescent="0.25">
      <c r="A42" s="4">
        <f>'Power Data'!A70</f>
        <v>6.9</v>
      </c>
      <c r="B42" s="4">
        <f>'Power Data'!C70</f>
        <v>127.72208155339807</v>
      </c>
      <c r="C42" s="4">
        <f ca="1">'Power Data'!J70</f>
        <v>804750.85257937713</v>
      </c>
      <c r="D42" s="4">
        <f t="shared" ca="1" si="0"/>
        <v>6300.7965638496644</v>
      </c>
      <c r="E42" s="4">
        <f>B42*'Power Data'!$M$11</f>
        <v>2137034.2093997751</v>
      </c>
      <c r="F42" s="4">
        <f t="shared" ca="1" si="1"/>
        <v>1332283.356820398</v>
      </c>
      <c r="G42" s="4">
        <f t="shared" ca="1" si="2"/>
        <v>1332283.356820398</v>
      </c>
      <c r="H42" s="4">
        <f>'Power Data'!O70</f>
        <v>0</v>
      </c>
      <c r="I42" s="4">
        <f t="shared" ca="1" si="3"/>
        <v>1199055.0211383582</v>
      </c>
      <c r="J42" s="4">
        <f ca="1">'Stored Energy'!M41/I42</f>
        <v>3.6711387700476878</v>
      </c>
      <c r="K42">
        <f ca="1">F42/'Power Data'!$M$8</f>
        <v>0.48446667520741749</v>
      </c>
      <c r="M42">
        <f t="shared" ca="1" si="4"/>
        <v>4401897.3755213767</v>
      </c>
    </row>
    <row r="43" spans="1:13" x14ac:dyDescent="0.25">
      <c r="A43" s="4">
        <f>'Power Data'!A71</f>
        <v>7</v>
      </c>
      <c r="B43" s="4">
        <f>'Power Data'!C71</f>
        <v>129.57312621359222</v>
      </c>
      <c r="C43" s="4">
        <f ca="1">'Power Data'!J71</f>
        <v>840249.55917410576</v>
      </c>
      <c r="D43" s="4">
        <f t="shared" ca="1" si="0"/>
        <v>6484.7517670370416</v>
      </c>
      <c r="E43" s="4">
        <f>B43*'Power Data'!$M$11</f>
        <v>2168005.719680931</v>
      </c>
      <c r="F43" s="4">
        <f t="shared" ca="1" si="1"/>
        <v>1327756.1605068252</v>
      </c>
      <c r="G43" s="4">
        <f t="shared" ca="1" si="2"/>
        <v>1327756.1605068252</v>
      </c>
      <c r="H43" s="4">
        <f>'Power Data'!O71</f>
        <v>0</v>
      </c>
      <c r="I43" s="4">
        <f t="shared" ca="1" si="3"/>
        <v>1194980.5444561427</v>
      </c>
      <c r="J43" s="4">
        <f ca="1">'Stored Energy'!M42/I43</f>
        <v>3.7912024584276152</v>
      </c>
      <c r="K43">
        <f ca="1">F43/'Power Data'!$M$8</f>
        <v>0.48282042200248187</v>
      </c>
      <c r="M43">
        <f t="shared" ca="1" si="4"/>
        <v>4530413.1779152984</v>
      </c>
    </row>
    <row r="44" spans="1:13" x14ac:dyDescent="0.25">
      <c r="A44" s="4">
        <f>'Power Data'!A72</f>
        <v>7.1</v>
      </c>
      <c r="B44" s="4">
        <f>'Power Data'!C72</f>
        <v>131.42417087378641</v>
      </c>
      <c r="C44" s="4">
        <f ca="1">'Power Data'!J72</f>
        <v>876777.14278006798</v>
      </c>
      <c r="D44" s="4">
        <f t="shared" ca="1" si="0"/>
        <v>6671.3538076803507</v>
      </c>
      <c r="E44" s="4">
        <f>B44*'Power Data'!$M$11</f>
        <v>2198977.2299620872</v>
      </c>
      <c r="F44" s="4">
        <f t="shared" ca="1" si="1"/>
        <v>1322200.0871820194</v>
      </c>
      <c r="G44" s="4">
        <f t="shared" ca="1" si="2"/>
        <v>1322200.0871820194</v>
      </c>
      <c r="H44" s="4">
        <f>'Power Data'!O72</f>
        <v>0</v>
      </c>
      <c r="I44" s="4">
        <f t="shared" ca="1" si="3"/>
        <v>1189980.0784638175</v>
      </c>
      <c r="J44" s="4">
        <f ca="1">'Stored Energy'!M43/I44</f>
        <v>3.9166858444906505</v>
      </c>
      <c r="K44">
        <f ca="1">F44/'Power Data'!$M$8</f>
        <v>0.48080003170255248</v>
      </c>
      <c r="M44">
        <f t="shared" ca="1" si="4"/>
        <v>4660778.1285451073</v>
      </c>
    </row>
    <row r="45" spans="1:13" x14ac:dyDescent="0.25">
      <c r="A45" s="4">
        <f>'Power Data'!A73</f>
        <v>7.2</v>
      </c>
      <c r="B45" s="4">
        <f>'Power Data'!C73</f>
        <v>133.27521553398057</v>
      </c>
      <c r="C45" s="4">
        <f ca="1">'Power Data'!J73</f>
        <v>914348.30164028169</v>
      </c>
      <c r="D45" s="4">
        <f t="shared" ca="1" si="0"/>
        <v>6860.602685779596</v>
      </c>
      <c r="E45" s="4">
        <f>B45*'Power Data'!$M$11</f>
        <v>2229948.7402432435</v>
      </c>
      <c r="F45" s="4">
        <f t="shared" ca="1" si="1"/>
        <v>1315600.4386029618</v>
      </c>
      <c r="G45" s="4">
        <f t="shared" ca="1" si="2"/>
        <v>1315600.4386029618</v>
      </c>
      <c r="H45" s="4">
        <f>'Power Data'!O73</f>
        <v>0</v>
      </c>
      <c r="I45" s="4">
        <f t="shared" ca="1" si="3"/>
        <v>1184040.3947426656</v>
      </c>
      <c r="J45" s="4">
        <f ca="1">'Stored Energy'!M44/I45</f>
        <v>4.0479972209499557</v>
      </c>
      <c r="K45">
        <f ca="1">F45/'Power Data'!$M$8</f>
        <v>0.47840015949198611</v>
      </c>
      <c r="M45">
        <f t="shared" ca="1" si="4"/>
        <v>4792992.2274107989</v>
      </c>
    </row>
    <row r="46" spans="1:13" x14ac:dyDescent="0.25">
      <c r="A46" s="4">
        <f>'Power Data'!A74</f>
        <v>7.3</v>
      </c>
      <c r="B46" s="4">
        <f>'Power Data'!C74</f>
        <v>135.12626019417476</v>
      </c>
      <c r="C46" s="4">
        <f ca="1">'Power Data'!J74</f>
        <v>952977.73399776407</v>
      </c>
      <c r="D46" s="4">
        <f t="shared" ca="1" si="0"/>
        <v>7052.498401334773</v>
      </c>
      <c r="E46" s="4">
        <f>B46*'Power Data'!$M$11</f>
        <v>2260920.2505243998</v>
      </c>
      <c r="F46" s="4">
        <f t="shared" ca="1" si="1"/>
        <v>1307942.5165266357</v>
      </c>
      <c r="G46" s="4">
        <f t="shared" ca="1" si="2"/>
        <v>1307942.5165266357</v>
      </c>
      <c r="H46" s="4">
        <f>'Power Data'!O74</f>
        <v>0</v>
      </c>
      <c r="I46" s="4">
        <f t="shared" ca="1" si="3"/>
        <v>1177148.2648739722</v>
      </c>
      <c r="J46" s="4">
        <f ca="1">'Stored Energy'!M45/I46</f>
        <v>4.1855861504751699</v>
      </c>
      <c r="K46">
        <f ca="1">F46/'Power Data'!$M$8</f>
        <v>0.47561546055514026</v>
      </c>
      <c r="M46">
        <f t="shared" ca="1" si="4"/>
        <v>4927055.474512375</v>
      </c>
    </row>
    <row r="47" spans="1:13" x14ac:dyDescent="0.25">
      <c r="A47" s="4">
        <f>'Power Data'!A75</f>
        <v>7.4</v>
      </c>
      <c r="B47" s="4">
        <f>'Power Data'!C75</f>
        <v>136.97730485436892</v>
      </c>
      <c r="C47" s="4">
        <f ca="1">'Power Data'!J75</f>
        <v>992680.13809553324</v>
      </c>
      <c r="D47" s="4">
        <f t="shared" ca="1" si="0"/>
        <v>7247.0409543458873</v>
      </c>
      <c r="E47" s="4">
        <f>B47*'Power Data'!$M$11</f>
        <v>2291891.7608055556</v>
      </c>
      <c r="F47" s="4">
        <f t="shared" ca="1" si="1"/>
        <v>1299211.6227100224</v>
      </c>
      <c r="G47" s="4">
        <f t="shared" ca="1" si="2"/>
        <v>1299211.6227100224</v>
      </c>
      <c r="H47" s="4">
        <f>'Power Data'!O75</f>
        <v>0</v>
      </c>
      <c r="I47" s="4">
        <f t="shared" ca="1" si="3"/>
        <v>1169290.4604390201</v>
      </c>
      <c r="J47" s="4">
        <f ca="1">'Stored Energy'!M46/I47</f>
        <v>4.3299488374761044</v>
      </c>
      <c r="K47">
        <f ca="1">F47/'Power Data'!$M$8</f>
        <v>0.47244059007637179</v>
      </c>
      <c r="M47">
        <f t="shared" ca="1" si="4"/>
        <v>5062967.8698498337</v>
      </c>
    </row>
    <row r="48" spans="1:13" x14ac:dyDescent="0.25">
      <c r="A48" s="4">
        <f>'Power Data'!A76</f>
        <v>7.5</v>
      </c>
      <c r="B48" s="4">
        <f>'Power Data'!C76</f>
        <v>138.82834951456309</v>
      </c>
      <c r="C48" s="4">
        <f ca="1">'Power Data'!J76</f>
        <v>1033470.2121766062</v>
      </c>
      <c r="D48" s="4">
        <f t="shared" ca="1" si="0"/>
        <v>7444.2303448129314</v>
      </c>
      <c r="E48" s="4">
        <f>B48*'Power Data'!$M$11</f>
        <v>2322863.2710867119</v>
      </c>
      <c r="F48" s="4">
        <f t="shared" ca="1" si="1"/>
        <v>1289393.0589101058</v>
      </c>
      <c r="G48" s="4">
        <f t="shared" ca="1" si="2"/>
        <v>1289393.0589101058</v>
      </c>
      <c r="H48" s="4">
        <f>'Power Data'!O76</f>
        <v>0</v>
      </c>
      <c r="I48" s="4">
        <f t="shared" ca="1" si="3"/>
        <v>1160453.7530190954</v>
      </c>
      <c r="J48" s="4">
        <f ca="1">'Stored Energy'!M47/I48</f>
        <v>4.4816343606048026</v>
      </c>
      <c r="K48">
        <f ca="1">F48/'Power Data'!$M$8</f>
        <v>0.46887020324003847</v>
      </c>
      <c r="M48">
        <f t="shared" ca="1" si="4"/>
        <v>5200729.4134231769</v>
      </c>
    </row>
    <row r="49" spans="1:13" x14ac:dyDescent="0.25">
      <c r="A49" s="4">
        <f>'Power Data'!A77</f>
        <v>7.6</v>
      </c>
      <c r="B49" s="4">
        <f>'Power Data'!C77</f>
        <v>140.67939417475728</v>
      </c>
      <c r="C49" s="4">
        <f ca="1">'Power Data'!J77</f>
        <v>1075362.6544840008</v>
      </c>
      <c r="D49" s="4">
        <f t="shared" ca="1" si="0"/>
        <v>7644.0665727359083</v>
      </c>
      <c r="E49" s="4">
        <f>B49*'Power Data'!$M$11</f>
        <v>2353834.7813678682</v>
      </c>
      <c r="F49" s="4">
        <f t="shared" ca="1" si="1"/>
        <v>1278472.1268838674</v>
      </c>
      <c r="G49" s="4">
        <f t="shared" ca="1" si="2"/>
        <v>1278472.1268838674</v>
      </c>
      <c r="H49" s="4">
        <f>'Power Data'!O77</f>
        <v>0</v>
      </c>
      <c r="I49" s="4">
        <f t="shared" ca="1" si="3"/>
        <v>1150624.9141954808</v>
      </c>
      <c r="J49" s="4">
        <f ca="1">'Stored Energy'!M48/I49</f>
        <v>4.6412519313180187</v>
      </c>
      <c r="K49">
        <f ca="1">F49/'Power Data'!$M$8</f>
        <v>0.46489895523049724</v>
      </c>
      <c r="M49">
        <f t="shared" ca="1" si="4"/>
        <v>5340340.1052324045</v>
      </c>
    </row>
    <row r="50" spans="1:13" x14ac:dyDescent="0.25">
      <c r="A50" s="4">
        <f>'Power Data'!A78</f>
        <v>7.7</v>
      </c>
      <c r="B50" s="4">
        <f>'Power Data'!C78</f>
        <v>142.53043883495144</v>
      </c>
      <c r="C50" s="4">
        <f ca="1">'Power Data'!J78</f>
        <v>1118372.1632607351</v>
      </c>
      <c r="D50" s="4">
        <f t="shared" ca="1" si="0"/>
        <v>7846.5496381148232</v>
      </c>
      <c r="E50" s="4">
        <f>B50*'Power Data'!$M$11</f>
        <v>2384806.291649024</v>
      </c>
      <c r="F50" s="4">
        <f t="shared" ca="1" si="1"/>
        <v>1266434.1283882889</v>
      </c>
      <c r="G50" s="4">
        <f t="shared" ca="1" si="2"/>
        <v>1266434.1283882889</v>
      </c>
      <c r="H50" s="4">
        <f>'Power Data'!O78</f>
        <v>0</v>
      </c>
      <c r="I50" s="4">
        <f t="shared" ca="1" si="3"/>
        <v>1139790.7155494601</v>
      </c>
      <c r="J50" s="4">
        <f ca="1">'Stored Energy'!M49/I50</f>
        <v>4.8094793811641958</v>
      </c>
      <c r="K50">
        <f ca="1">F50/'Power Data'!$M$8</f>
        <v>0.46052150123210506</v>
      </c>
      <c r="M50">
        <f t="shared" ca="1" si="4"/>
        <v>5481799.9452775139</v>
      </c>
    </row>
    <row r="51" spans="1:13" x14ac:dyDescent="0.25">
      <c r="A51" s="4">
        <f>'Power Data'!A79</f>
        <v>7.8</v>
      </c>
      <c r="B51" s="4">
        <f>'Power Data'!C79</f>
        <v>144.38148349514563</v>
      </c>
      <c r="C51" s="4">
        <f ca="1">'Power Data'!J79</f>
        <v>1162513.4367498257</v>
      </c>
      <c r="D51" s="4">
        <f t="shared" ca="1" si="0"/>
        <v>8051.6795409496644</v>
      </c>
      <c r="E51" s="4">
        <f>B51*'Power Data'!$M$11</f>
        <v>2415777.8019301808</v>
      </c>
      <c r="F51" s="4">
        <f t="shared" ca="1" si="1"/>
        <v>1253264.365180355</v>
      </c>
      <c r="G51" s="4">
        <f t="shared" ca="1" si="2"/>
        <v>1253264.365180355</v>
      </c>
      <c r="H51" s="4">
        <f>'Power Data'!O79</f>
        <v>0</v>
      </c>
      <c r="I51" s="4">
        <f t="shared" ca="1" si="3"/>
        <v>1127937.9286623197</v>
      </c>
      <c r="J51" s="4">
        <f ca="1">'Stored Energy'!M50/I51</f>
        <v>4.9870731275342584</v>
      </c>
      <c r="K51">
        <f ca="1">F51/'Power Data'!$M$8</f>
        <v>0.45573249642922004</v>
      </c>
      <c r="M51">
        <f t="shared" ca="1" si="4"/>
        <v>5625108.9335585078</v>
      </c>
    </row>
    <row r="52" spans="1:13" x14ac:dyDescent="0.25">
      <c r="A52" s="4">
        <f>'Power Data'!A80</f>
        <v>7.9</v>
      </c>
      <c r="B52" s="4">
        <f>'Power Data'!C80</f>
        <v>146.23252815533979</v>
      </c>
      <c r="C52" s="4">
        <f ca="1">'Power Data'!J80</f>
        <v>1207801.1731942918</v>
      </c>
      <c r="D52" s="4">
        <f t="shared" ca="1" si="0"/>
        <v>8259.4562812404474</v>
      </c>
      <c r="E52" s="4">
        <f>B52*'Power Data'!$M$11</f>
        <v>2446749.3122113366</v>
      </c>
      <c r="F52" s="4">
        <f t="shared" ca="1" si="1"/>
        <v>1238948.1390170448</v>
      </c>
      <c r="G52" s="4">
        <f t="shared" ca="1" si="2"/>
        <v>1238948.1390170448</v>
      </c>
      <c r="H52" s="4">
        <f>'Power Data'!O80</f>
        <v>0</v>
      </c>
      <c r="I52" s="4">
        <f t="shared" ca="1" si="3"/>
        <v>1115053.3251153403</v>
      </c>
      <c r="J52" s="4">
        <f ca="1">'Stored Energy'!M51/I52</f>
        <v>5.1748799273599895</v>
      </c>
      <c r="K52">
        <f ca="1">F52/'Power Data'!$M$8</f>
        <v>0.4505265960061981</v>
      </c>
      <c r="M52">
        <f t="shared" ca="1" si="4"/>
        <v>5770267.0700753871</v>
      </c>
    </row>
    <row r="53" spans="1:13" x14ac:dyDescent="0.25">
      <c r="A53" s="4">
        <f>'Power Data'!A81</f>
        <v>8</v>
      </c>
      <c r="B53" s="4">
        <f>'Power Data'!C81</f>
        <v>148.08357281553398</v>
      </c>
      <c r="C53" s="4">
        <f ca="1">'Power Data'!J81</f>
        <v>1254250.0708371492</v>
      </c>
      <c r="D53" s="4">
        <f t="shared" ca="1" si="0"/>
        <v>8469.8798589871549</v>
      </c>
      <c r="E53" s="4">
        <f>B53*'Power Data'!$M$11</f>
        <v>2477720.8224924929</v>
      </c>
      <c r="F53" s="4">
        <f t="shared" ca="1" si="1"/>
        <v>1223470.7516553437</v>
      </c>
      <c r="G53" s="4">
        <f t="shared" ca="1" si="2"/>
        <v>1223470.7516553437</v>
      </c>
      <c r="H53" s="4">
        <f>'Power Data'!O81</f>
        <v>0</v>
      </c>
      <c r="I53" s="4">
        <f t="shared" ca="1" si="3"/>
        <v>1101123.6764898093</v>
      </c>
      <c r="J53" s="4">
        <f ca="1">'Stored Energy'!M52/I53</f>
        <v>5.3738508045630162</v>
      </c>
      <c r="K53">
        <f ca="1">F53/'Power Data'!$M$8</f>
        <v>0.44489845514739773</v>
      </c>
      <c r="M53">
        <f t="shared" ca="1" si="4"/>
        <v>5917274.3548281481</v>
      </c>
    </row>
    <row r="54" spans="1:13" x14ac:dyDescent="0.25">
      <c r="A54" s="4">
        <f>'Power Data'!A82</f>
        <v>8.1</v>
      </c>
      <c r="B54" s="4">
        <f>'Power Data'!C82</f>
        <v>149.93461747572815</v>
      </c>
      <c r="C54" s="4">
        <f ca="1">'Power Data'!J82</f>
        <v>1301874.8279214164</v>
      </c>
      <c r="D54" s="4">
        <f t="shared" ca="1" si="0"/>
        <v>8682.9502741897995</v>
      </c>
      <c r="E54" s="4">
        <f>B54*'Power Data'!$M$11</f>
        <v>2508692.3327736487</v>
      </c>
      <c r="F54" s="4">
        <f t="shared" ca="1" si="1"/>
        <v>1206817.5048522323</v>
      </c>
      <c r="G54" s="4">
        <f t="shared" ca="1" si="2"/>
        <v>1206817.5048522323</v>
      </c>
      <c r="H54" s="4">
        <f>'Power Data'!O82</f>
        <v>0</v>
      </c>
      <c r="I54" s="4">
        <f t="shared" ca="1" si="3"/>
        <v>1086135.754367009</v>
      </c>
      <c r="J54" s="4">
        <f ca="1">'Stored Energy'!M53/I54</f>
        <v>5.5850576352235874</v>
      </c>
      <c r="K54">
        <f ca="1">F54/'Power Data'!$M$8</f>
        <v>0.43884272903717536</v>
      </c>
      <c r="M54">
        <f t="shared" ca="1" si="4"/>
        <v>6066130.7878167946</v>
      </c>
    </row>
    <row r="55" spans="1:13" x14ac:dyDescent="0.25">
      <c r="A55" s="4">
        <f>'Power Data'!A83</f>
        <v>8.1999999999999993</v>
      </c>
      <c r="B55" s="4">
        <f>'Power Data'!C83</f>
        <v>151.78566213592231</v>
      </c>
      <c r="C55" s="4">
        <f ca="1">'Power Data'!J83</f>
        <v>1350690.1426901112</v>
      </c>
      <c r="D55" s="4">
        <f t="shared" ca="1" si="0"/>
        <v>8898.6675268483777</v>
      </c>
      <c r="E55" s="4">
        <f>B55*'Power Data'!$M$11</f>
        <v>2539663.843054805</v>
      </c>
      <c r="F55" s="4">
        <f t="shared" ca="1" si="1"/>
        <v>1188973.7003646938</v>
      </c>
      <c r="G55" s="4">
        <f t="shared" ca="1" si="2"/>
        <v>1188973.7003646938</v>
      </c>
      <c r="H55" s="4">
        <f>'Power Data'!O83</f>
        <v>0</v>
      </c>
      <c r="I55" s="4">
        <f t="shared" ca="1" si="3"/>
        <v>1070076.3303282245</v>
      </c>
      <c r="J55" s="4">
        <f ca="1">'Stored Energy'!M54/I55</f>
        <v>5.8097130016271201</v>
      </c>
      <c r="K55">
        <f ca="1">F55/'Power Data'!$M$8</f>
        <v>0.43235407285988864</v>
      </c>
      <c r="M55">
        <f t="shared" ca="1" si="4"/>
        <v>6216836.3690413227</v>
      </c>
    </row>
    <row r="56" spans="1:13" x14ac:dyDescent="0.25">
      <c r="A56" s="4">
        <f>'Power Data'!A84</f>
        <v>8.3000000000000007</v>
      </c>
      <c r="B56" s="4">
        <f>'Power Data'!C84</f>
        <v>153.63670679611653</v>
      </c>
      <c r="C56" s="4">
        <f ca="1">'Power Data'!J84</f>
        <v>1400710.7133862523</v>
      </c>
      <c r="D56" s="4">
        <f t="shared" ca="1" si="0"/>
        <v>9117.0316169628932</v>
      </c>
      <c r="E56" s="4">
        <f>B56*'Power Data'!$M$11</f>
        <v>2570635.3533359617</v>
      </c>
      <c r="F56" s="4">
        <f t="shared" ca="1" si="1"/>
        <v>1169924.6399497094</v>
      </c>
      <c r="G56" s="4">
        <f t="shared" ca="1" si="2"/>
        <v>1169924.6399497094</v>
      </c>
      <c r="H56" s="4">
        <f>'Power Data'!O84</f>
        <v>0</v>
      </c>
      <c r="I56" s="4">
        <f t="shared" ca="1" si="3"/>
        <v>1052932.1759547384</v>
      </c>
      <c r="J56" s="4">
        <f ca="1">'Stored Energy'!M55/I56</f>
        <v>6.0491940924175296</v>
      </c>
      <c r="K56">
        <f ca="1">F56/'Power Data'!$M$8</f>
        <v>0.42542714179989433</v>
      </c>
      <c r="M56">
        <f t="shared" ca="1" si="4"/>
        <v>6369391.0985017382</v>
      </c>
    </row>
    <row r="57" spans="1:13" x14ac:dyDescent="0.25">
      <c r="A57" s="4">
        <f>'Power Data'!A85</f>
        <v>8.4</v>
      </c>
      <c r="B57" s="4">
        <f>'Power Data'!C85</f>
        <v>155.48775145631069</v>
      </c>
      <c r="C57" s="4">
        <f ca="1">'Power Data'!J85</f>
        <v>1451951.2382528549</v>
      </c>
      <c r="D57" s="4">
        <f t="shared" ca="1" si="0"/>
        <v>9338.0425445333385</v>
      </c>
      <c r="E57" s="4">
        <f>B57*'Power Data'!$M$11</f>
        <v>2601606.8636171175</v>
      </c>
      <c r="F57" s="4">
        <f t="shared" ca="1" si="1"/>
        <v>1149655.6253642626</v>
      </c>
      <c r="G57" s="4">
        <f t="shared" ca="1" si="2"/>
        <v>1149655.6253642626</v>
      </c>
      <c r="H57" s="4">
        <f>'Power Data'!O85</f>
        <v>0</v>
      </c>
      <c r="I57" s="4">
        <f t="shared" ca="1" si="3"/>
        <v>1034690.0628278364</v>
      </c>
      <c r="J57" s="4">
        <f ca="1">'Stored Energy'!M56/I57</f>
        <v>6.3050716447090664</v>
      </c>
      <c r="K57">
        <f ca="1">F57/'Power Data'!$M$8</f>
        <v>0.41805659104155002</v>
      </c>
      <c r="M57">
        <f t="shared" ca="1" si="4"/>
        <v>6523794.9761980334</v>
      </c>
    </row>
    <row r="58" spans="1:13" x14ac:dyDescent="0.25">
      <c r="A58" s="4">
        <f>'Power Data'!A86</f>
        <v>8.5</v>
      </c>
      <c r="B58" s="4">
        <f>'Power Data'!C86</f>
        <v>157.33879611650485</v>
      </c>
      <c r="C58" s="4">
        <f ca="1">'Power Data'!J86</f>
        <v>1504426.415532938</v>
      </c>
      <c r="D58" s="4">
        <f t="shared" ca="1" si="0"/>
        <v>9561.7003095597192</v>
      </c>
      <c r="E58" s="4">
        <f>B58*'Power Data'!$M$11</f>
        <v>2632578.3738982738</v>
      </c>
      <c r="F58" s="4">
        <f t="shared" ca="1" si="1"/>
        <v>1128151.9583653358</v>
      </c>
      <c r="G58" s="4">
        <f t="shared" ca="1" si="2"/>
        <v>1128151.9583653358</v>
      </c>
      <c r="H58" s="4">
        <f>'Power Data'!O86</f>
        <v>0</v>
      </c>
      <c r="I58" s="4">
        <f t="shared" ca="1" si="3"/>
        <v>1015336.7625288023</v>
      </c>
      <c r="J58" s="4">
        <f ca="1">'Stored Energy'!M57/I58</f>
        <v>6.5791452143354467</v>
      </c>
      <c r="K58">
        <f ca="1">F58/'Power Data'!$M$8</f>
        <v>0.41023707576921303</v>
      </c>
      <c r="M58">
        <f t="shared" ca="1" si="4"/>
        <v>6680048.0021302151</v>
      </c>
    </row>
    <row r="59" spans="1:13" x14ac:dyDescent="0.25">
      <c r="A59" s="4">
        <f>'Power Data'!A87</f>
        <v>8.6</v>
      </c>
      <c r="B59" s="4">
        <f>'Power Data'!C87</f>
        <v>159.18984077669901</v>
      </c>
      <c r="C59" s="4">
        <f ca="1">'Power Data'!J87</f>
        <v>1558150.943469519</v>
      </c>
      <c r="D59" s="4">
        <f t="shared" ca="1" si="0"/>
        <v>9788.0049120420335</v>
      </c>
      <c r="E59" s="4">
        <f>B59*'Power Data'!$M$11</f>
        <v>2663549.8841794296</v>
      </c>
      <c r="F59" s="4">
        <f t="shared" ca="1" si="1"/>
        <v>1105398.9407099106</v>
      </c>
      <c r="G59" s="4">
        <f t="shared" ca="1" si="2"/>
        <v>1105398.9407099106</v>
      </c>
      <c r="H59" s="4">
        <f>'Power Data'!O87</f>
        <v>0</v>
      </c>
      <c r="I59" s="4">
        <f t="shared" ca="1" si="3"/>
        <v>994859.04663891951</v>
      </c>
      <c r="J59" s="4">
        <f ca="1">'Stored Energy'!M58/I59</f>
        <v>6.8734864495635035</v>
      </c>
      <c r="K59">
        <f ca="1">F59/'Power Data'!$M$8</f>
        <v>0.40196325116724019</v>
      </c>
      <c r="M59">
        <f t="shared" ca="1" si="4"/>
        <v>6838150.1762982784</v>
      </c>
    </row>
    <row r="60" spans="1:13" x14ac:dyDescent="0.25">
      <c r="A60" s="4">
        <f>'Power Data'!A88</f>
        <v>8.6999999999999993</v>
      </c>
      <c r="B60" s="4">
        <f>'Power Data'!C88</f>
        <v>161.04088543689318</v>
      </c>
      <c r="C60" s="4">
        <f ca="1">'Power Data'!J88</f>
        <v>1613139.5203056154</v>
      </c>
      <c r="D60" s="4">
        <f t="shared" ca="1" si="0"/>
        <v>10016.956351980278</v>
      </c>
      <c r="E60" s="4">
        <f>B60*'Power Data'!$M$11</f>
        <v>2694521.3944605854</v>
      </c>
      <c r="F60" s="4">
        <f t="shared" ca="1" si="1"/>
        <v>1081381.87415497</v>
      </c>
      <c r="G60" s="4">
        <f t="shared" ca="1" si="2"/>
        <v>1081381.87415497</v>
      </c>
      <c r="H60" s="4">
        <f>'Power Data'!O88</f>
        <v>0</v>
      </c>
      <c r="I60" s="4">
        <f t="shared" ca="1" si="3"/>
        <v>973243.68673947302</v>
      </c>
      <c r="J60" s="4">
        <f ca="1">'Stored Energy'!M59/I60</f>
        <v>7.1904925704137064</v>
      </c>
      <c r="K60">
        <f ca="1">F60/'Power Data'!$M$8</f>
        <v>0.39322977241998913</v>
      </c>
      <c r="M60">
        <f t="shared" ca="1" si="4"/>
        <v>6998101.4987022253</v>
      </c>
    </row>
    <row r="61" spans="1:13" x14ac:dyDescent="0.25">
      <c r="A61" s="4">
        <f>'Power Data'!A89</f>
        <v>8.8000000000000007</v>
      </c>
      <c r="B61" s="4">
        <f>'Power Data'!C89</f>
        <v>162.89193009708737</v>
      </c>
      <c r="C61" s="4">
        <f ca="1">'Power Data'!J89</f>
        <v>1669406.844284246</v>
      </c>
      <c r="D61" s="4">
        <f t="shared" ca="1" si="0"/>
        <v>10248.554629374461</v>
      </c>
      <c r="E61" s="4">
        <f>B61*'Power Data'!$M$11</f>
        <v>2725492.9047417422</v>
      </c>
      <c r="F61" s="4">
        <f t="shared" ca="1" si="1"/>
        <v>1056086.0604574962</v>
      </c>
      <c r="G61" s="4">
        <f t="shared" ca="1" si="2"/>
        <v>1056086.0604574962</v>
      </c>
      <c r="H61" s="4">
        <f>'Power Data'!O89</f>
        <v>0</v>
      </c>
      <c r="I61" s="4">
        <f t="shared" ca="1" si="3"/>
        <v>950477.45441174658</v>
      </c>
      <c r="J61" s="4">
        <f ca="1">'Stored Energy'!M60/I61</f>
        <v>7.5329529765367713</v>
      </c>
      <c r="K61">
        <f ca="1">F61/'Power Data'!$M$8</f>
        <v>0.3840312947118168</v>
      </c>
      <c r="M61">
        <f t="shared" ca="1" si="4"/>
        <v>7159901.9693420595</v>
      </c>
    </row>
    <row r="62" spans="1:13" x14ac:dyDescent="0.25">
      <c r="A62" s="4">
        <f>'Power Data'!A90</f>
        <v>8.9</v>
      </c>
      <c r="B62" s="4">
        <f>'Power Data'!C90</f>
        <v>164.74297475728159</v>
      </c>
      <c r="C62" s="4">
        <f ca="1">'Power Data'!J90</f>
        <v>1726967.6136484265</v>
      </c>
      <c r="D62" s="4">
        <f t="shared" ca="1" si="0"/>
        <v>10482.799744224572</v>
      </c>
      <c r="E62" s="4">
        <f>B62*'Power Data'!$M$11</f>
        <v>2756464.4150228989</v>
      </c>
      <c r="F62" s="4">
        <f t="shared" ca="1" si="1"/>
        <v>1029496.8013744724</v>
      </c>
      <c r="G62" s="4">
        <f t="shared" ca="1" si="2"/>
        <v>1029496.8013744724</v>
      </c>
      <c r="H62" s="4">
        <f>'Power Data'!O90</f>
        <v>0</v>
      </c>
      <c r="I62" s="4">
        <f t="shared" ca="1" si="3"/>
        <v>926547.12123702525</v>
      </c>
      <c r="J62" s="4">
        <f ca="1">'Stored Energy'!M61/I62</f>
        <v>7.9041329041529647</v>
      </c>
      <c r="K62">
        <f ca="1">F62/'Power Data'!$M$8</f>
        <v>0.37436247322708088</v>
      </c>
      <c r="M62">
        <f t="shared" ca="1" si="4"/>
        <v>7323551.5882177772</v>
      </c>
    </row>
    <row r="63" spans="1:13" x14ac:dyDescent="0.25">
      <c r="A63" s="4">
        <f>'Power Data'!A91</f>
        <v>9</v>
      </c>
      <c r="B63" s="4">
        <f>'Power Data'!C91</f>
        <v>166.59401941747575</v>
      </c>
      <c r="C63" s="4">
        <f ca="1">'Power Data'!J91</f>
        <v>1785836.5266411754</v>
      </c>
      <c r="D63" s="4">
        <f t="shared" ca="1" si="0"/>
        <v>10719.691696530619</v>
      </c>
      <c r="E63" s="4">
        <f>B63*'Power Data'!$M$11</f>
        <v>2787435.9253040547</v>
      </c>
      <c r="F63" s="4">
        <f t="shared" ca="1" si="1"/>
        <v>1001599.3986628794</v>
      </c>
      <c r="G63" s="4">
        <f t="shared" ca="1" si="2"/>
        <v>1001599.3986628794</v>
      </c>
      <c r="H63" s="4">
        <f>'Power Data'!O91</f>
        <v>0</v>
      </c>
      <c r="I63" s="4">
        <f t="shared" ca="1" si="3"/>
        <v>901439.4587965915</v>
      </c>
      <c r="J63" s="4">
        <f ca="1">'Stored Energy'!M62/I63</f>
        <v>8.3078794501930844</v>
      </c>
      <c r="K63">
        <f ca="1">F63/'Power Data'!$M$8</f>
        <v>0.36421796315013794</v>
      </c>
      <c r="M63">
        <f t="shared" ca="1" si="4"/>
        <v>7489050.3553293785</v>
      </c>
    </row>
    <row r="64" spans="1:13" x14ac:dyDescent="0.25">
      <c r="A64" s="4">
        <f>'Power Data'!A92</f>
        <v>9.1</v>
      </c>
      <c r="B64" s="4">
        <f>'Power Data'!C92</f>
        <v>168.44506407766991</v>
      </c>
      <c r="C64" s="4">
        <f ca="1">'Power Data'!J92</f>
        <v>1846028.2815055102</v>
      </c>
      <c r="D64" s="4">
        <f t="shared" ca="1" si="0"/>
        <v>10959.230486292598</v>
      </c>
      <c r="E64" s="4">
        <f>B64*'Power Data'!$M$11</f>
        <v>2818407.4355852106</v>
      </c>
      <c r="F64" s="4">
        <f t="shared" ca="1" si="1"/>
        <v>972379.15407970035</v>
      </c>
      <c r="G64" s="4">
        <f t="shared" ca="1" si="2"/>
        <v>972379.15407970035</v>
      </c>
      <c r="H64" s="4">
        <f>'Power Data'!O92</f>
        <v>0</v>
      </c>
      <c r="I64" s="4">
        <f t="shared" ca="1" si="3"/>
        <v>875141.23867173039</v>
      </c>
      <c r="J64" s="4">
        <f ca="1">'Stored Energy'!M63/I64</f>
        <v>8.7487572660814941</v>
      </c>
      <c r="K64">
        <f ca="1">F64/'Power Data'!$M$8</f>
        <v>0.3535924196653456</v>
      </c>
      <c r="M64">
        <f t="shared" ca="1" si="4"/>
        <v>7656398.2706768606</v>
      </c>
    </row>
    <row r="65" spans="1:13" x14ac:dyDescent="0.25">
      <c r="A65" s="4">
        <f>'Power Data'!A93</f>
        <v>9.1999999999999993</v>
      </c>
      <c r="B65" s="4">
        <f>'Power Data'!C93</f>
        <v>170.29610873786407</v>
      </c>
      <c r="C65" s="4">
        <f ca="1">'Power Data'!J93</f>
        <v>1907557.5764844487</v>
      </c>
      <c r="D65" s="4">
        <f t="shared" ca="1" si="0"/>
        <v>11201.416113510511</v>
      </c>
      <c r="E65" s="4">
        <f>B65*'Power Data'!$M$11</f>
        <v>2849378.9458663668</v>
      </c>
      <c r="F65" s="4">
        <f t="shared" ca="1" si="1"/>
        <v>941821.36938191811</v>
      </c>
      <c r="G65" s="4">
        <f t="shared" ca="1" si="2"/>
        <v>941821.36938191811</v>
      </c>
      <c r="H65" s="4">
        <f>'Power Data'!O93</f>
        <v>0</v>
      </c>
      <c r="I65" s="4">
        <f t="shared" ca="1" si="3"/>
        <v>847639.23244372627</v>
      </c>
      <c r="J65" s="4">
        <f ca="1">'Stored Energy'!M64/I65</f>
        <v>9.2322240815814975</v>
      </c>
      <c r="K65">
        <f ca="1">F65/'Power Data'!$M$8</f>
        <v>0.34248049795706115</v>
      </c>
      <c r="M65">
        <f t="shared" ca="1" si="4"/>
        <v>7825595.3342602262</v>
      </c>
    </row>
    <row r="66" spans="1:13" x14ac:dyDescent="0.25">
      <c r="A66" s="4">
        <f>'Power Data'!A94</f>
        <v>9.3000000000000007</v>
      </c>
      <c r="B66" s="4">
        <f>'Power Data'!C94</f>
        <v>172.14715339805826</v>
      </c>
      <c r="C66" s="4">
        <f ca="1">'Power Data'!J94</f>
        <v>1970439.1098210099</v>
      </c>
      <c r="D66" s="4">
        <f t="shared" ca="1" si="0"/>
        <v>11446.248578184362</v>
      </c>
      <c r="E66" s="4">
        <f>B66*'Power Data'!$M$11</f>
        <v>2880350.4561475231</v>
      </c>
      <c r="F66" s="4">
        <f t="shared" ca="1" si="1"/>
        <v>909911.34632651322</v>
      </c>
      <c r="G66" s="4">
        <f t="shared" ca="1" si="2"/>
        <v>909911.34632651322</v>
      </c>
      <c r="H66" s="4">
        <f ca="1">'Power Data'!O94</f>
        <v>0</v>
      </c>
      <c r="I66" s="4">
        <f t="shared" ca="1" si="3"/>
        <v>818920.21169386187</v>
      </c>
      <c r="J66" s="4">
        <f ca="1">'Stored Energy'!M65/I66</f>
        <v>9.7648604001837427</v>
      </c>
      <c r="K66">
        <f ca="1">F66/'Power Data'!$M$8</f>
        <v>0.33087685320964116</v>
      </c>
      <c r="M66">
        <f t="shared" ca="1" si="4"/>
        <v>7996641.5460794792</v>
      </c>
    </row>
    <row r="67" spans="1:13" x14ac:dyDescent="0.25">
      <c r="A67" s="4">
        <f>'Power Data'!A95</f>
        <v>9.4</v>
      </c>
      <c r="B67" s="4">
        <f>'Power Data'!C95</f>
        <v>173.99819805825243</v>
      </c>
      <c r="C67" s="4">
        <f ca="1">'Power Data'!J95</f>
        <v>2034687.5797582085</v>
      </c>
      <c r="D67" s="4">
        <f t="shared" ca="1" si="0"/>
        <v>11693.727880314142</v>
      </c>
      <c r="E67" s="4">
        <f>B67*'Power Data'!$M$11</f>
        <v>2911321.9664286789</v>
      </c>
      <c r="F67" s="4">
        <f t="shared" ca="1" si="1"/>
        <v>876634.38667047047</v>
      </c>
      <c r="G67" s="4">
        <f t="shared" ca="1" si="2"/>
        <v>876634.38667047047</v>
      </c>
      <c r="H67" s="4">
        <f ca="1">'Power Data'!O95</f>
        <v>0</v>
      </c>
      <c r="I67" s="4">
        <f t="shared" ca="1" si="3"/>
        <v>788970.9480034234</v>
      </c>
      <c r="J67" s="4">
        <f ca="1">'Stored Energy'!M66/I67</f>
        <v>10.354673929133275</v>
      </c>
      <c r="K67">
        <f ca="1">F67/'Power Data'!$M$8</f>
        <v>0.3187761406074438</v>
      </c>
      <c r="M67">
        <f t="shared" ca="1" si="4"/>
        <v>8169536.9061346129</v>
      </c>
    </row>
    <row r="68" spans="1:13" x14ac:dyDescent="0.25">
      <c r="A68" s="4">
        <f>'Power Data'!A96</f>
        <v>9.5</v>
      </c>
      <c r="B68" s="4">
        <f>'Power Data'!C96</f>
        <v>175.84924271844659</v>
      </c>
      <c r="C68" s="4">
        <f ca="1">'Power Data'!J96</f>
        <v>2100317.6845390638</v>
      </c>
      <c r="D68" s="4">
        <f t="shared" ref="D68:D131" ca="1" si="5">C68/B68</f>
        <v>11943.854019899856</v>
      </c>
      <c r="E68" s="4">
        <f>B68*'Power Data'!$M$11</f>
        <v>2942293.4767098352</v>
      </c>
      <c r="F68" s="4">
        <f t="shared" ref="F68:F131" ca="1" si="6">E68-C68</f>
        <v>841975.7921707714</v>
      </c>
      <c r="G68" s="4">
        <f t="shared" ref="G68:G131" ca="1" si="7">F68*1</f>
        <v>841975.7921707714</v>
      </c>
      <c r="H68" s="4">
        <f ca="1">'Power Data'!O96</f>
        <v>0</v>
      </c>
      <c r="I68" s="4">
        <f t="shared" ref="I68:I75" ca="1" si="8">(F68-H68)*$I$1</f>
        <v>757778.21295369428</v>
      </c>
      <c r="J68" s="4">
        <f ca="1">'Stored Energy'!M67/I68</f>
        <v>11.011508739346038</v>
      </c>
      <c r="K68">
        <f ca="1">F68/'Power Data'!$M$8</f>
        <v>0.30617301533482594</v>
      </c>
      <c r="M68">
        <f t="shared" ref="M68:M131" ca="1" si="9">J68*I68</f>
        <v>8344281.4144256273</v>
      </c>
    </row>
    <row r="69" spans="1:13" x14ac:dyDescent="0.25">
      <c r="A69" s="4">
        <f>'Power Data'!A97</f>
        <v>9.6</v>
      </c>
      <c r="B69" s="4">
        <f>'Power Data'!C97</f>
        <v>177.70028737864075</v>
      </c>
      <c r="C69" s="4">
        <f ca="1">'Power Data'!J97</f>
        <v>2167344.1224065935</v>
      </c>
      <c r="D69" s="4">
        <f t="shared" ca="1" si="5"/>
        <v>12196.626996941504</v>
      </c>
      <c r="E69" s="4">
        <f>B69*'Power Data'!$M$11</f>
        <v>2973264.986990991</v>
      </c>
      <c r="F69" s="4">
        <f t="shared" ca="1" si="6"/>
        <v>805920.86458439752</v>
      </c>
      <c r="G69" s="4">
        <f t="shared" ca="1" si="7"/>
        <v>805920.86458439752</v>
      </c>
      <c r="H69" s="4">
        <f ca="1">'Power Data'!O97</f>
        <v>0</v>
      </c>
      <c r="I69" s="4">
        <f t="shared" ca="1" si="8"/>
        <v>725328.77812595782</v>
      </c>
      <c r="J69" s="4">
        <f ca="1">'Stored Energy'!M68/I69</f>
        <v>11.747603745942683</v>
      </c>
      <c r="K69">
        <f ca="1">F69/'Power Data'!$M$8</f>
        <v>0.29306213257614455</v>
      </c>
      <c r="M69">
        <f t="shared" ca="1" si="9"/>
        <v>8520875.070952531</v>
      </c>
    </row>
    <row r="70" spans="1:13" x14ac:dyDescent="0.25">
      <c r="A70" s="4">
        <f>'Power Data'!A98</f>
        <v>9.6999999999999993</v>
      </c>
      <c r="B70" s="4">
        <f>'Power Data'!C98</f>
        <v>179.55133203883491</v>
      </c>
      <c r="C70" s="4">
        <f ca="1">'Power Data'!J98</f>
        <v>2235781.5916038146</v>
      </c>
      <c r="D70" s="4">
        <f t="shared" ca="1" si="5"/>
        <v>12452.046811439084</v>
      </c>
      <c r="E70" s="4">
        <f>B70*'Power Data'!$M$11</f>
        <v>3004236.4972721469</v>
      </c>
      <c r="F70" s="4">
        <f t="shared" ca="1" si="6"/>
        <v>768454.90566833224</v>
      </c>
      <c r="G70" s="4">
        <f t="shared" ca="1" si="7"/>
        <v>768454.90566833224</v>
      </c>
      <c r="H70" s="4">
        <f ca="1">'Power Data'!O98</f>
        <v>0</v>
      </c>
      <c r="I70" s="4">
        <f t="shared" ca="1" si="8"/>
        <v>691609.41510149906</v>
      </c>
      <c r="J70" s="4">
        <f ca="1">'Stored Energy'!M69/I70</f>
        <v>12.578368202865809</v>
      </c>
      <c r="K70">
        <f ca="1">F70/'Power Data'!$M$8</f>
        <v>0.27943814751575718</v>
      </c>
      <c r="M70">
        <f t="shared" ca="1" si="9"/>
        <v>8699317.8757153153</v>
      </c>
    </row>
    <row r="71" spans="1:13" x14ac:dyDescent="0.25">
      <c r="A71" s="4">
        <f>'Power Data'!A99</f>
        <v>9.8000000000000007</v>
      </c>
      <c r="B71" s="4">
        <f>'Power Data'!C99</f>
        <v>181.40237669902913</v>
      </c>
      <c r="C71" s="4">
        <f ca="1">'Power Data'!J99</f>
        <v>2305644.7903737468</v>
      </c>
      <c r="D71" s="4">
        <f t="shared" ca="1" si="5"/>
        <v>12710.113463392603</v>
      </c>
      <c r="E71" s="4">
        <f>B71*'Power Data'!$M$11</f>
        <v>3035208.0075533041</v>
      </c>
      <c r="F71" s="4">
        <f t="shared" ca="1" si="6"/>
        <v>729563.21717955731</v>
      </c>
      <c r="G71" s="4">
        <f t="shared" ca="1" si="7"/>
        <v>729563.21717955731</v>
      </c>
      <c r="H71" s="4">
        <f ca="1">'Power Data'!O99</f>
        <v>0</v>
      </c>
      <c r="I71" s="4">
        <f t="shared" ca="1" si="8"/>
        <v>656606.89546160155</v>
      </c>
      <c r="J71" s="4">
        <f ca="1">'Stored Energy'!M70/I71</f>
        <v>13.523479406154472</v>
      </c>
      <c r="K71">
        <f ca="1">F71/'Power Data'!$M$8</f>
        <v>0.26529571533802082</v>
      </c>
      <c r="M71">
        <f t="shared" ca="1" si="9"/>
        <v>8879609.8287139907</v>
      </c>
    </row>
    <row r="72" spans="1:13" x14ac:dyDescent="0.25">
      <c r="A72" s="4">
        <f>'Power Data'!A100</f>
        <v>9.9</v>
      </c>
      <c r="B72" s="4">
        <f>'Power Data'!C100</f>
        <v>181.68877513260972</v>
      </c>
      <c r="C72" s="4">
        <f ca="1">'Power Data'!J100</f>
        <v>2376713.4170581326</v>
      </c>
      <c r="D72" s="4">
        <f t="shared" ca="1" si="5"/>
        <v>13081.234189197619</v>
      </c>
      <c r="E72" s="4">
        <f>B72*'Power Data'!$M$11</f>
        <v>3040000.0000000005</v>
      </c>
      <c r="F72" s="4">
        <f t="shared" ca="1" si="6"/>
        <v>663286.58294186788</v>
      </c>
      <c r="G72" s="4">
        <f t="shared" ca="1" si="7"/>
        <v>663286.58294186788</v>
      </c>
      <c r="H72" s="4">
        <f ca="1">'Power Data'!O100</f>
        <v>234.99990127189085</v>
      </c>
      <c r="I72" s="4">
        <f t="shared" ca="1" si="8"/>
        <v>596746.42473653646</v>
      </c>
      <c r="J72" s="4">
        <f ca="1">'Stored Energy'!M71/I72</f>
        <v>14.927060949653852</v>
      </c>
      <c r="K72">
        <f ca="1">F72/'Power Data'!$M$8</f>
        <v>0.24119512106977015</v>
      </c>
      <c r="M72">
        <f t="shared" ca="1" si="9"/>
        <v>8907670.2535303049</v>
      </c>
    </row>
    <row r="73" spans="1:13" x14ac:dyDescent="0.25">
      <c r="A73" s="4">
        <f>'Power Data'!A101</f>
        <v>10</v>
      </c>
      <c r="B73" s="4">
        <f>'Power Data'!C101</f>
        <v>181.68877513260972</v>
      </c>
      <c r="C73" s="4">
        <f ca="1">'Power Data'!J101</f>
        <v>2447753.7420992232</v>
      </c>
      <c r="D73" s="4">
        <f t="shared" ca="1" si="5"/>
        <v>13472.234266055644</v>
      </c>
      <c r="E73" s="4">
        <f>B73*'Power Data'!$M$11</f>
        <v>3040000.0000000005</v>
      </c>
      <c r="F73" s="4">
        <f t="shared" ca="1" si="6"/>
        <v>592246.25790077727</v>
      </c>
      <c r="G73" s="4">
        <f t="shared" ca="1" si="7"/>
        <v>592246.25790077727</v>
      </c>
      <c r="H73" s="4">
        <f ca="1">'Power Data'!O101</f>
        <v>1953.4275045837276</v>
      </c>
      <c r="I73" s="4">
        <f t="shared" ca="1" si="8"/>
        <v>531263.54735657421</v>
      </c>
      <c r="J73" s="4">
        <f ca="1">'Stored Energy'!M72/I73</f>
        <v>16.766951728294735</v>
      </c>
      <c r="K73">
        <f ca="1">F73/'Power Data'!$M$8</f>
        <v>0.21536227560028265</v>
      </c>
      <c r="M73">
        <f t="shared" ca="1" si="9"/>
        <v>8907670.2535303049</v>
      </c>
    </row>
    <row r="74" spans="1:13" x14ac:dyDescent="0.25">
      <c r="A74" s="4">
        <f>'Power Data'!A102</f>
        <v>10.1</v>
      </c>
      <c r="B74" s="4">
        <f>'Power Data'!C102</f>
        <v>181.68877513260972</v>
      </c>
      <c r="C74" s="4">
        <f ca="1">'Power Data'!J102</f>
        <v>2518647.1218693224</v>
      </c>
      <c r="D74" s="4">
        <f t="shared" ca="1" si="5"/>
        <v>13862.425568288574</v>
      </c>
      <c r="E74" s="4">
        <f>B74*'Power Data'!$M$11</f>
        <v>3040000.0000000005</v>
      </c>
      <c r="F74" s="4">
        <f t="shared" ca="1" si="6"/>
        <v>521352.87813067809</v>
      </c>
      <c r="G74" s="4">
        <f t="shared" ca="1" si="7"/>
        <v>521352.87813067809</v>
      </c>
      <c r="H74" s="4">
        <f ca="1">'Power Data'!O102</f>
        <v>5288.6246806494892</v>
      </c>
      <c r="I74" s="4">
        <f t="shared" ca="1" si="8"/>
        <v>464457.82810502575</v>
      </c>
      <c r="J74" s="4">
        <f ca="1">'Stored Energy'!M73/I74</f>
        <v>19.178641664569067</v>
      </c>
      <c r="K74">
        <f ca="1">F74/'Power Data'!$M$8</f>
        <v>0.18958286477479203</v>
      </c>
      <c r="M74">
        <f t="shared" ca="1" si="9"/>
        <v>8907670.2535303049</v>
      </c>
    </row>
    <row r="75" spans="1:13" x14ac:dyDescent="0.25">
      <c r="A75" s="4">
        <f>'Power Data'!A103</f>
        <v>10.199999999999999</v>
      </c>
      <c r="B75" s="4">
        <f>'Power Data'!C103</f>
        <v>181.68877513260972</v>
      </c>
      <c r="C75" s="4">
        <f ca="1">'Power Data'!J103</f>
        <v>2589350.5828860071</v>
      </c>
      <c r="D75" s="4">
        <f t="shared" ca="1" si="5"/>
        <v>14251.57157340133</v>
      </c>
      <c r="E75" s="4">
        <f>B75*'Power Data'!$M$11</f>
        <v>3040000.0000000005</v>
      </c>
      <c r="F75" s="4">
        <f t="shared" ca="1" si="6"/>
        <v>450649.41711399332</v>
      </c>
      <c r="G75" s="4">
        <f t="shared" ca="1" si="7"/>
        <v>450649.41711399332</v>
      </c>
      <c r="H75" s="4">
        <f ca="1">'Power Data'!O103</f>
        <v>10298.26315490948</v>
      </c>
      <c r="I75" s="4">
        <f t="shared" ca="1" si="8"/>
        <v>396316.03856317548</v>
      </c>
      <c r="J75" s="4">
        <f ca="1">'Stored Energy'!M74/I75</f>
        <v>22.476179076235798</v>
      </c>
      <c r="K75">
        <f ca="1">F75/'Power Data'!$M$8</f>
        <v>0.1638725153141794</v>
      </c>
      <c r="M75">
        <f t="shared" ca="1" si="9"/>
        <v>8907670.2535303049</v>
      </c>
    </row>
    <row r="76" spans="1:13" x14ac:dyDescent="0.25">
      <c r="A76" s="4">
        <f>'Power Data'!A104</f>
        <v>10.3</v>
      </c>
      <c r="B76" s="4">
        <f>'Power Data'!C104</f>
        <v>181.68877513260972</v>
      </c>
      <c r="C76" s="4">
        <f ca="1">'Power Data'!J104</f>
        <v>2659822.1451907214</v>
      </c>
      <c r="D76" s="4">
        <f t="shared" ca="1" si="5"/>
        <v>14639.441227172065</v>
      </c>
      <c r="E76" s="4">
        <f>B76*'Power Data'!$M$11</f>
        <v>3040000.0000000005</v>
      </c>
      <c r="F76" s="4">
        <f t="shared" ca="1" si="6"/>
        <v>380177.85480927909</v>
      </c>
      <c r="G76" s="4">
        <f t="shared" ca="1" si="7"/>
        <v>380177.85480927909</v>
      </c>
      <c r="H76" s="4">
        <f ca="1">'Power Data'!O104</f>
        <v>17039.021128938533</v>
      </c>
      <c r="I76" s="4">
        <f ca="1">(F76-H76)*$I$1</f>
        <v>326824.95031230652</v>
      </c>
      <c r="J76" s="4">
        <f ca="1">'Stored Energy'!M75/I76</f>
        <v>27.255172057758553</v>
      </c>
      <c r="K76">
        <f ca="1">F76/'Power Data'!$M$8</f>
        <v>0.13824649265791966</v>
      </c>
      <c r="M76">
        <f t="shared" ca="1" si="9"/>
        <v>8907670.2535303049</v>
      </c>
    </row>
    <row r="77" spans="1:13" x14ac:dyDescent="0.25">
      <c r="A77" s="4">
        <f>'Power Data'!A105</f>
        <v>10.4</v>
      </c>
      <c r="B77" s="4">
        <f>'Power Data'!C105</f>
        <v>181.68877513260972</v>
      </c>
      <c r="C77" s="4">
        <f ca="1">'Power Data'!J105</f>
        <v>2730020.8444550815</v>
      </c>
      <c r="D77" s="4">
        <f t="shared" ca="1" si="5"/>
        <v>15025.809065323454</v>
      </c>
      <c r="E77" s="4">
        <f>B77*'Power Data'!$M$11</f>
        <v>3040000.0000000005</v>
      </c>
      <c r="F77" s="4">
        <f t="shared" ca="1" si="6"/>
        <v>309979.15554491896</v>
      </c>
      <c r="G77" s="4">
        <f t="shared" ca="1" si="7"/>
        <v>309979.15554491896</v>
      </c>
      <c r="H77" s="4">
        <f ca="1">'Power Data'!O105</f>
        <v>25566.561174135655</v>
      </c>
      <c r="I77" s="4">
        <f t="shared" ref="I77:I80" ca="1" si="10">(F77-H77)*$I$1</f>
        <v>255971.33493370499</v>
      </c>
      <c r="J77" s="4">
        <f ca="1">'Stored Energy'!M76/I77</f>
        <v>34.799483527471295</v>
      </c>
      <c r="K77">
        <f ca="1">F77/'Power Data'!$M$8</f>
        <v>0.11271969292542508</v>
      </c>
      <c r="M77">
        <f t="shared" ca="1" si="9"/>
        <v>8907670.2535303049</v>
      </c>
    </row>
    <row r="78" spans="1:13" x14ac:dyDescent="0.25">
      <c r="A78" s="4">
        <f>'Power Data'!A106</f>
        <v>10.5</v>
      </c>
      <c r="B78" s="4">
        <f>'Power Data'!C106</f>
        <v>181.68877513260972</v>
      </c>
      <c r="C78" s="4">
        <f ca="1">'Power Data'!J106</f>
        <v>2749814.3298086645</v>
      </c>
      <c r="D78" s="4">
        <f t="shared" ca="1" si="5"/>
        <v>15134.750772587076</v>
      </c>
      <c r="E78" s="4">
        <f>B78*'Power Data'!$M$11</f>
        <v>3040000.0000000005</v>
      </c>
      <c r="F78" s="4">
        <f t="shared" ca="1" si="6"/>
        <v>290185.67019133596</v>
      </c>
      <c r="G78" s="4">
        <f t="shared" ca="1" si="7"/>
        <v>290185.67019133596</v>
      </c>
      <c r="H78" s="4">
        <f ca="1">'Power Data'!O106</f>
        <v>86027.93240394257</v>
      </c>
      <c r="I78" s="4">
        <f t="shared" ca="1" si="10"/>
        <v>183741.96400865406</v>
      </c>
      <c r="J78" s="4">
        <f ca="1">'Stored Energy'!M77/I78</f>
        <v>48.479237182371484</v>
      </c>
      <c r="K78">
        <f ca="1">F78/'Power Data'!$M$8</f>
        <v>0.10552206188775853</v>
      </c>
      <c r="M78">
        <f t="shared" ca="1" si="9"/>
        <v>8907670.2535303049</v>
      </c>
    </row>
    <row r="79" spans="1:13" x14ac:dyDescent="0.25">
      <c r="A79" s="4">
        <f>'Power Data'!A107</f>
        <v>10.6</v>
      </c>
      <c r="B79" s="4">
        <f>'Power Data'!C107</f>
        <v>181.68877513260972</v>
      </c>
      <c r="C79" s="4">
        <f ca="1">'Power Data'!J107</f>
        <v>2749889.7277220814</v>
      </c>
      <c r="D79" s="4">
        <f t="shared" ca="1" si="5"/>
        <v>15135.165756470158</v>
      </c>
      <c r="E79" s="4">
        <f>B79*'Power Data'!$M$11</f>
        <v>3040000.0000000005</v>
      </c>
      <c r="F79" s="4">
        <f t="shared" ca="1" si="6"/>
        <v>290110.27227791911</v>
      </c>
      <c r="G79" s="4">
        <f t="shared" ca="1" si="7"/>
        <v>290110.27227791911</v>
      </c>
      <c r="H79" s="4">
        <f ca="1">'Power Data'!O107</f>
        <v>167750.70659076655</v>
      </c>
      <c r="I79" s="4">
        <f t="shared" ca="1" si="10"/>
        <v>110123.60911843731</v>
      </c>
      <c r="J79" s="4">
        <f ca="1">'Stored Energy'!M78/I79</f>
        <v>80.887925167346779</v>
      </c>
      <c r="K79">
        <f ca="1">F79/'Power Data'!$M$8</f>
        <v>0.10549464446469786</v>
      </c>
      <c r="M79">
        <f t="shared" ca="1" si="9"/>
        <v>8907670.2535303049</v>
      </c>
    </row>
    <row r="80" spans="1:13" x14ac:dyDescent="0.25">
      <c r="A80" s="4">
        <f>'Power Data'!A108</f>
        <v>10.7</v>
      </c>
      <c r="B80" s="4">
        <f>'Power Data'!C108</f>
        <v>181.68877513260972</v>
      </c>
      <c r="C80" s="4">
        <f ca="1">'Power Data'!J108</f>
        <v>2749820.7352051176</v>
      </c>
      <c r="D80" s="4">
        <f t="shared" ca="1" si="5"/>
        <v>15134.786027359687</v>
      </c>
      <c r="E80" s="4">
        <f>B80*'Power Data'!$M$11</f>
        <v>3040000.0000000005</v>
      </c>
      <c r="F80" s="4">
        <f t="shared" ca="1" si="6"/>
        <v>290179.26479488285</v>
      </c>
      <c r="G80" s="4">
        <f t="shared" ca="1" si="7"/>
        <v>290179.26479488285</v>
      </c>
      <c r="H80" s="4">
        <f ca="1">'Power Data'!O108</f>
        <v>251175.88496783841</v>
      </c>
      <c r="I80" s="4">
        <f t="shared" ca="1" si="10"/>
        <v>35103.041844339998</v>
      </c>
      <c r="J80" s="4">
        <f ca="1">'Stored Energy'!M79/I80</f>
        <v>253.75778808657788</v>
      </c>
      <c r="K80">
        <f ca="1">F80/'Power Data'!$M$8</f>
        <v>0.10551973265268468</v>
      </c>
      <c r="M80">
        <f t="shared" ca="1" si="9"/>
        <v>8907670.2535303049</v>
      </c>
    </row>
    <row r="81" spans="1:13" x14ac:dyDescent="0.25">
      <c r="A81" s="4">
        <f>'Power Data'!A109</f>
        <v>10.8</v>
      </c>
      <c r="B81" s="4">
        <f>'Power Data'!C109</f>
        <v>181.68877513260972</v>
      </c>
      <c r="C81" s="4">
        <f ca="1">'Power Data'!J109</f>
        <v>2749845.6486336277</v>
      </c>
      <c r="D81" s="4">
        <f t="shared" ca="1" si="5"/>
        <v>15134.923148810871</v>
      </c>
      <c r="E81" s="4">
        <f>B81*'Power Data'!$M$11</f>
        <v>3040000.0000000005</v>
      </c>
      <c r="F81" s="4">
        <f t="shared" ca="1" si="6"/>
        <v>290154.35136637278</v>
      </c>
      <c r="G81" s="4">
        <f t="shared" ca="1" si="7"/>
        <v>290154.35136637278</v>
      </c>
      <c r="H81" s="4">
        <f ca="1">'Power Data'!O109</f>
        <v>336079.86940232338</v>
      </c>
      <c r="I81" s="5">
        <f t="shared" ref="I81:I131" ca="1" si="11">F81*$I$1</f>
        <v>261138.91622973551</v>
      </c>
      <c r="J81" s="5" t="s">
        <v>62</v>
      </c>
      <c r="K81">
        <f ca="1">F81/'Power Data'!$M$8</f>
        <v>0.10551067322413556</v>
      </c>
      <c r="M81" t="e">
        <f t="shared" ca="1" si="9"/>
        <v>#VALUE!</v>
      </c>
    </row>
    <row r="82" spans="1:13" x14ac:dyDescent="0.25">
      <c r="A82" s="4">
        <f>'Power Data'!A110</f>
        <v>10.9</v>
      </c>
      <c r="B82" s="4">
        <f>'Power Data'!C110</f>
        <v>181.68877513260972</v>
      </c>
      <c r="C82" s="4">
        <f ca="1">'Power Data'!J110</f>
        <v>2749486.5257571801</v>
      </c>
      <c r="D82" s="4">
        <f t="shared" ca="1" si="5"/>
        <v>15132.946566183873</v>
      </c>
      <c r="E82" s="4">
        <f>B82*'Power Data'!$M$11</f>
        <v>3040000.0000000005</v>
      </c>
      <c r="F82" s="4">
        <f t="shared" ca="1" si="6"/>
        <v>290513.4742428204</v>
      </c>
      <c r="G82" s="4">
        <f t="shared" ca="1" si="7"/>
        <v>290513.4742428204</v>
      </c>
      <c r="H82" s="4">
        <f ca="1">'Power Data'!O110</f>
        <v>422955.30038766889</v>
      </c>
      <c r="I82" s="5">
        <f t="shared" ca="1" si="11"/>
        <v>261462.12681853838</v>
      </c>
      <c r="J82" s="5" t="s">
        <v>62</v>
      </c>
      <c r="K82">
        <f ca="1">F82/'Power Data'!$M$8</f>
        <v>0.1056412633610256</v>
      </c>
      <c r="M82" t="e">
        <f t="shared" ca="1" si="9"/>
        <v>#VALUE!</v>
      </c>
    </row>
    <row r="83" spans="1:13" x14ac:dyDescent="0.25">
      <c r="A83" s="4">
        <f>'Power Data'!A111</f>
        <v>11</v>
      </c>
      <c r="B83" s="4">
        <f>'Power Data'!C111</f>
        <v>181.68877513260972</v>
      </c>
      <c r="C83" s="4">
        <f ca="1">'Power Data'!J111</f>
        <v>2749920.7935181214</v>
      </c>
      <c r="D83" s="4">
        <f t="shared" ca="1" si="5"/>
        <v>15135.336740043675</v>
      </c>
      <c r="E83" s="4">
        <f>B83*'Power Data'!$M$11</f>
        <v>3040000.0000000005</v>
      </c>
      <c r="F83" s="4">
        <f t="shared" ca="1" si="6"/>
        <v>290079.20648187911</v>
      </c>
      <c r="G83" s="4">
        <f t="shared" ca="1" si="7"/>
        <v>290079.20648187911</v>
      </c>
      <c r="H83" s="4">
        <f ca="1">'Power Data'!O111</f>
        <v>510639.44922454562</v>
      </c>
      <c r="I83" s="5">
        <f t="shared" ca="1" si="11"/>
        <v>261071.28583369122</v>
      </c>
      <c r="J83" s="5" t="s">
        <v>62</v>
      </c>
      <c r="K83">
        <f ca="1">F83/'Power Data'!$M$8</f>
        <v>0.10548334781159241</v>
      </c>
      <c r="M83" t="e">
        <f t="shared" ca="1" si="9"/>
        <v>#VALUE!</v>
      </c>
    </row>
    <row r="84" spans="1:13" x14ac:dyDescent="0.25">
      <c r="A84" s="4">
        <f>'Power Data'!A112</f>
        <v>11.1</v>
      </c>
      <c r="B84" s="4">
        <f>'Power Data'!C112</f>
        <v>181.68877513260972</v>
      </c>
      <c r="C84" s="4">
        <f ca="1">'Power Data'!J112</f>
        <v>2749579.7039980404</v>
      </c>
      <c r="D84" s="4">
        <f t="shared" ca="1" si="5"/>
        <v>15133.459411519487</v>
      </c>
      <c r="E84" s="4">
        <f>B84*'Power Data'!$M$11</f>
        <v>3040000.0000000005</v>
      </c>
      <c r="F84" s="4">
        <f t="shared" ca="1" si="6"/>
        <v>290420.29600196006</v>
      </c>
      <c r="G84" s="4">
        <f t="shared" ca="1" si="7"/>
        <v>290420.29600196006</v>
      </c>
      <c r="H84" s="4">
        <f ca="1">'Power Data'!O112</f>
        <v>600715.76207438344</v>
      </c>
      <c r="I84" s="5">
        <f t="shared" ca="1" si="11"/>
        <v>261378.26640176406</v>
      </c>
      <c r="J84" s="5" t="s">
        <v>62</v>
      </c>
      <c r="K84">
        <f ca="1">F84/'Power Data'!$M$8</f>
        <v>0.10560738036434911</v>
      </c>
      <c r="M84" t="e">
        <f t="shared" ca="1" si="9"/>
        <v>#VALUE!</v>
      </c>
    </row>
    <row r="85" spans="1:13" x14ac:dyDescent="0.25">
      <c r="A85" s="4">
        <f>'Power Data'!A113</f>
        <v>11.2</v>
      </c>
      <c r="B85" s="4">
        <f>'Power Data'!C113</f>
        <v>181.68877513260972</v>
      </c>
      <c r="C85" s="4">
        <f ca="1">'Power Data'!J113</f>
        <v>2749855.8849234935</v>
      </c>
      <c r="D85" s="4">
        <f t="shared" ca="1" si="5"/>
        <v>15134.979488504163</v>
      </c>
      <c r="E85" s="4">
        <f>B85*'Power Data'!$M$11</f>
        <v>3040000.0000000005</v>
      </c>
      <c r="F85" s="4">
        <f t="shared" ca="1" si="6"/>
        <v>290144.11507650698</v>
      </c>
      <c r="G85" s="4">
        <f t="shared" ca="1" si="7"/>
        <v>290144.11507650698</v>
      </c>
      <c r="H85" s="4">
        <f ca="1">'Power Data'!O113</f>
        <v>691806.30945364386</v>
      </c>
      <c r="I85" s="5">
        <f t="shared" ca="1" si="11"/>
        <v>261129.70356885629</v>
      </c>
      <c r="J85" s="5" t="s">
        <v>62</v>
      </c>
      <c r="K85">
        <f ca="1">F85/'Power Data'!$M$8</f>
        <v>0.10550695093691163</v>
      </c>
      <c r="M85" t="e">
        <f t="shared" ca="1" si="9"/>
        <v>#VALUE!</v>
      </c>
    </row>
    <row r="86" spans="1:13" x14ac:dyDescent="0.25">
      <c r="A86" s="4">
        <f>'Power Data'!A114</f>
        <v>11.3</v>
      </c>
      <c r="B86" s="4">
        <f>'Power Data'!C114</f>
        <v>181.68877513260972</v>
      </c>
      <c r="C86" s="4">
        <f ca="1">'Power Data'!J114</f>
        <v>2749875.9230712974</v>
      </c>
      <c r="D86" s="4">
        <f t="shared" ca="1" si="5"/>
        <v>15135.089776813331</v>
      </c>
      <c r="E86" s="4">
        <f>B86*'Power Data'!$M$11</f>
        <v>3040000.0000000005</v>
      </c>
      <c r="F86" s="4">
        <f t="shared" ca="1" si="6"/>
        <v>290124.07692870311</v>
      </c>
      <c r="G86" s="4">
        <f t="shared" ca="1" si="7"/>
        <v>290124.07692870311</v>
      </c>
      <c r="H86" s="4">
        <f ca="1">'Power Data'!O114</f>
        <v>784799.20282852789</v>
      </c>
      <c r="I86" s="4">
        <f t="shared" ca="1" si="11"/>
        <v>261111.66923583281</v>
      </c>
      <c r="J86" s="5" t="s">
        <v>62</v>
      </c>
      <c r="K86">
        <f ca="1">F86/'Power Data'!$M$8</f>
        <v>0.10549966433771023</v>
      </c>
      <c r="M86" t="e">
        <f t="shared" ca="1" si="9"/>
        <v>#VALUE!</v>
      </c>
    </row>
    <row r="87" spans="1:13" x14ac:dyDescent="0.25">
      <c r="A87" s="4">
        <f>'Power Data'!A115</f>
        <v>11.4</v>
      </c>
      <c r="B87" s="4">
        <f>'Power Data'!C115</f>
        <v>181.68877513260972</v>
      </c>
      <c r="C87" s="4">
        <f ca="1">'Power Data'!J115</f>
        <v>2749939.4568299209</v>
      </c>
      <c r="D87" s="4">
        <f t="shared" ca="1" si="5"/>
        <v>15135.439461369117</v>
      </c>
      <c r="E87" s="4">
        <f>B87*'Power Data'!$M$11</f>
        <v>3040000.0000000005</v>
      </c>
      <c r="F87" s="4">
        <f t="shared" ca="1" si="6"/>
        <v>290060.54317007959</v>
      </c>
      <c r="G87" s="4">
        <f t="shared" ca="1" si="7"/>
        <v>290060.54317007959</v>
      </c>
      <c r="H87" s="4">
        <f ca="1">'Power Data'!O115</f>
        <v>879409.50205358258</v>
      </c>
      <c r="I87" s="4">
        <f t="shared" ca="1" si="11"/>
        <v>261054.48885307164</v>
      </c>
      <c r="J87" s="5" t="s">
        <v>62</v>
      </c>
      <c r="K87">
        <f ca="1">F87/'Power Data'!$M$8</f>
        <v>0.10547656115275622</v>
      </c>
      <c r="M87" t="e">
        <f t="shared" ca="1" si="9"/>
        <v>#VALUE!</v>
      </c>
    </row>
    <row r="88" spans="1:13" x14ac:dyDescent="0.25">
      <c r="A88" s="4">
        <f>'Power Data'!A116</f>
        <v>11.5</v>
      </c>
      <c r="B88" s="4">
        <f>'Power Data'!C116</f>
        <v>181.68877513260972</v>
      </c>
      <c r="C88" s="4">
        <f ca="1">'Power Data'!J116</f>
        <v>2749883.0563239306</v>
      </c>
      <c r="D88" s="4">
        <f t="shared" ca="1" si="5"/>
        <v>15135.129037646191</v>
      </c>
      <c r="E88" s="4">
        <f>B88*'Power Data'!$M$11</f>
        <v>3040000.0000000005</v>
      </c>
      <c r="F88" s="4">
        <f t="shared" ca="1" si="6"/>
        <v>290116.94367606984</v>
      </c>
      <c r="G88" s="4">
        <f t="shared" ca="1" si="7"/>
        <v>290116.94367606984</v>
      </c>
      <c r="H88" s="4">
        <f ca="1">'Power Data'!O116</f>
        <v>975815.33524726005</v>
      </c>
      <c r="I88" s="4">
        <f t="shared" ca="1" si="11"/>
        <v>261105.24930846287</v>
      </c>
      <c r="J88" s="5" t="s">
        <v>62</v>
      </c>
      <c r="K88">
        <f ca="1">F88/'Power Data'!$M$8</f>
        <v>0.10549707042766177</v>
      </c>
      <c r="M88" t="e">
        <f t="shared" ca="1" si="9"/>
        <v>#VALUE!</v>
      </c>
    </row>
    <row r="89" spans="1:13" x14ac:dyDescent="0.25">
      <c r="A89" s="4">
        <f>'Power Data'!A117</f>
        <v>11.6</v>
      </c>
      <c r="B89" s="4">
        <f>'Power Data'!C117</f>
        <v>181.68877513260972</v>
      </c>
      <c r="C89" s="4">
        <f ca="1">'Power Data'!J117</f>
        <v>2749831.9744427335</v>
      </c>
      <c r="D89" s="4">
        <f t="shared" ca="1" si="5"/>
        <v>15134.847887194492</v>
      </c>
      <c r="E89" s="4">
        <f>B89*'Power Data'!$M$11</f>
        <v>3040000.0000000005</v>
      </c>
      <c r="F89" s="4">
        <f t="shared" ca="1" si="6"/>
        <v>290168.02555726701</v>
      </c>
      <c r="G89" s="4">
        <f t="shared" ca="1" si="7"/>
        <v>290168.02555726701</v>
      </c>
      <c r="H89" s="4">
        <f>'Power Data'!O117</f>
        <v>0</v>
      </c>
      <c r="I89" s="4">
        <f t="shared" ca="1" si="11"/>
        <v>261151.22300154032</v>
      </c>
      <c r="J89" s="5" t="s">
        <v>62</v>
      </c>
      <c r="K89">
        <f ca="1">F89/'Power Data'!$M$8</f>
        <v>0.105515645657188</v>
      </c>
      <c r="M89" t="e">
        <f t="shared" ca="1" si="9"/>
        <v>#VALUE!</v>
      </c>
    </row>
    <row r="90" spans="1:13" x14ac:dyDescent="0.25">
      <c r="A90" s="4">
        <f>'Power Data'!A118</f>
        <v>11.7</v>
      </c>
      <c r="B90" s="4">
        <f>'Power Data'!C118</f>
        <v>181.68877513260972</v>
      </c>
      <c r="C90" s="4">
        <f ca="1">'Power Data'!J118</f>
        <v>2749835.2237719032</v>
      </c>
      <c r="D90" s="4">
        <f t="shared" ca="1" si="5"/>
        <v>15134.865771233654</v>
      </c>
      <c r="E90" s="4">
        <f>B90*'Power Data'!$M$11</f>
        <v>3040000.0000000005</v>
      </c>
      <c r="F90" s="4">
        <f t="shared" ca="1" si="6"/>
        <v>290164.77622809727</v>
      </c>
      <c r="G90" s="4">
        <f t="shared" ca="1" si="7"/>
        <v>290164.77622809727</v>
      </c>
      <c r="H90" s="4">
        <f>'Power Data'!O118</f>
        <v>0</v>
      </c>
      <c r="I90" s="4">
        <f t="shared" ca="1" si="11"/>
        <v>261148.29860528753</v>
      </c>
      <c r="J90" s="5" t="s">
        <v>62</v>
      </c>
      <c r="K90">
        <f ca="1">F90/'Power Data'!$M$8</f>
        <v>0.10551446408294446</v>
      </c>
      <c r="M90" t="e">
        <f t="shared" ca="1" si="9"/>
        <v>#VALUE!</v>
      </c>
    </row>
    <row r="91" spans="1:13" x14ac:dyDescent="0.25">
      <c r="A91" s="4">
        <f>'Power Data'!A119</f>
        <v>11.8</v>
      </c>
      <c r="B91" s="4">
        <f>'Power Data'!C119</f>
        <v>181.68877513260972</v>
      </c>
      <c r="C91" s="4">
        <f ca="1">'Power Data'!J119</f>
        <v>2749853.6323130457</v>
      </c>
      <c r="D91" s="4">
        <f t="shared" ca="1" si="5"/>
        <v>15134.96709032246</v>
      </c>
      <c r="E91" s="4">
        <f>B91*'Power Data'!$M$11</f>
        <v>3040000.0000000005</v>
      </c>
      <c r="F91" s="4">
        <f t="shared" ca="1" si="6"/>
        <v>290146.36768695479</v>
      </c>
      <c r="G91" s="4">
        <f t="shared" ca="1" si="7"/>
        <v>290146.36768695479</v>
      </c>
      <c r="H91" s="4">
        <f>'Power Data'!O119</f>
        <v>0</v>
      </c>
      <c r="I91" s="4">
        <f t="shared" ca="1" si="11"/>
        <v>261131.73091825933</v>
      </c>
      <c r="J91" s="5" t="s">
        <v>62</v>
      </c>
      <c r="K91">
        <f ca="1">F91/'Power Data'!$M$8</f>
        <v>0.10550777006798356</v>
      </c>
      <c r="M91" t="e">
        <f t="shared" ca="1" si="9"/>
        <v>#VALUE!</v>
      </c>
    </row>
    <row r="92" spans="1:13" x14ac:dyDescent="0.25">
      <c r="A92" s="4">
        <f>'Power Data'!A120</f>
        <v>11.9</v>
      </c>
      <c r="B92" s="4">
        <f>'Power Data'!C120</f>
        <v>181.68877513260972</v>
      </c>
      <c r="C92" s="4">
        <f ca="1">'Power Data'!J120</f>
        <v>2749936.8563940707</v>
      </c>
      <c r="D92" s="4">
        <f t="shared" ca="1" si="5"/>
        <v>15135.425148785147</v>
      </c>
      <c r="E92" s="4">
        <f>B92*'Power Data'!$M$11</f>
        <v>3040000.0000000005</v>
      </c>
      <c r="F92" s="4">
        <f t="shared" ca="1" si="6"/>
        <v>290063.1436059298</v>
      </c>
      <c r="G92" s="4">
        <f t="shared" ca="1" si="7"/>
        <v>290063.1436059298</v>
      </c>
      <c r="H92" s="4">
        <f>'Power Data'!O120</f>
        <v>0</v>
      </c>
      <c r="I92" s="4">
        <f t="shared" ca="1" si="11"/>
        <v>261056.82924533682</v>
      </c>
      <c r="J92" s="5" t="s">
        <v>62</v>
      </c>
      <c r="K92">
        <f ca="1">F92/'Power Data'!$M$8</f>
        <v>0.10547750676579265</v>
      </c>
      <c r="M92" t="e">
        <f t="shared" ca="1" si="9"/>
        <v>#VALUE!</v>
      </c>
    </row>
    <row r="93" spans="1:13" x14ac:dyDescent="0.25">
      <c r="A93" s="4">
        <f>'Power Data'!A121</f>
        <v>12</v>
      </c>
      <c r="B93" s="4">
        <f>'Power Data'!C121</f>
        <v>181.68877513260972</v>
      </c>
      <c r="C93" s="4">
        <f ca="1">'Power Data'!J121</f>
        <v>2749928.6804116126</v>
      </c>
      <c r="D93" s="4">
        <f t="shared" ca="1" si="5"/>
        <v>15135.380148853523</v>
      </c>
      <c r="E93" s="4">
        <f>B93*'Power Data'!$M$11</f>
        <v>3040000.0000000005</v>
      </c>
      <c r="F93" s="4">
        <f t="shared" ca="1" si="6"/>
        <v>290071.31958838785</v>
      </c>
      <c r="G93" s="4">
        <f t="shared" ca="1" si="7"/>
        <v>290071.31958838785</v>
      </c>
      <c r="H93" s="4">
        <f>'Power Data'!O121</f>
        <v>0</v>
      </c>
      <c r="I93" s="4">
        <f t="shared" ca="1" si="11"/>
        <v>261064.18762954907</v>
      </c>
      <c r="J93" s="5" t="s">
        <v>62</v>
      </c>
      <c r="K93">
        <f ca="1">F93/'Power Data'!$M$8</f>
        <v>0.10548047985032286</v>
      </c>
      <c r="M93" t="e">
        <f t="shared" ca="1" si="9"/>
        <v>#VALUE!</v>
      </c>
    </row>
    <row r="94" spans="1:13" x14ac:dyDescent="0.25">
      <c r="A94" s="4">
        <f>'Power Data'!A122</f>
        <v>12.1</v>
      </c>
      <c r="B94" s="4">
        <f>'Power Data'!C122</f>
        <v>181.68877513260972</v>
      </c>
      <c r="C94" s="4">
        <f ca="1">'Power Data'!J122</f>
        <v>2749988.9539734391</v>
      </c>
      <c r="D94" s="4">
        <f t="shared" ca="1" si="5"/>
        <v>15135.711889555623</v>
      </c>
      <c r="E94" s="4">
        <f>B94*'Power Data'!$M$11</f>
        <v>3040000.0000000005</v>
      </c>
      <c r="F94" s="4">
        <f t="shared" ca="1" si="6"/>
        <v>290011.04602656141</v>
      </c>
      <c r="G94" s="4">
        <f t="shared" ca="1" si="7"/>
        <v>290011.04602656141</v>
      </c>
      <c r="H94" s="4">
        <f>'Power Data'!O122</f>
        <v>0</v>
      </c>
      <c r="I94" s="4">
        <f t="shared" ca="1" si="11"/>
        <v>261009.94142390529</v>
      </c>
      <c r="J94" s="5" t="s">
        <v>62</v>
      </c>
      <c r="K94">
        <f ca="1">F94/'Power Data'!$M$8</f>
        <v>0.10545856219147688</v>
      </c>
      <c r="M94" t="e">
        <f t="shared" ca="1" si="9"/>
        <v>#VALUE!</v>
      </c>
    </row>
    <row r="95" spans="1:13" x14ac:dyDescent="0.25">
      <c r="A95" s="4">
        <f>'Power Data'!A123</f>
        <v>12.2</v>
      </c>
      <c r="B95" s="4">
        <f>'Power Data'!C123</f>
        <v>181.68877513260972</v>
      </c>
      <c r="C95" s="4">
        <f ca="1">'Power Data'!J123</f>
        <v>2749973.9032784845</v>
      </c>
      <c r="D95" s="4">
        <f t="shared" ca="1" si="5"/>
        <v>15135.629051774678</v>
      </c>
      <c r="E95" s="4">
        <f>B95*'Power Data'!$M$11</f>
        <v>3040000.0000000005</v>
      </c>
      <c r="F95" s="4">
        <f t="shared" ca="1" si="6"/>
        <v>290026.09672151599</v>
      </c>
      <c r="G95" s="4">
        <f t="shared" ca="1" si="7"/>
        <v>290026.09672151599</v>
      </c>
      <c r="H95" s="4">
        <f>'Power Data'!O123</f>
        <v>0</v>
      </c>
      <c r="I95" s="4">
        <f t="shared" ca="1" si="11"/>
        <v>261023.4870493644</v>
      </c>
      <c r="J95" s="5" t="s">
        <v>62</v>
      </c>
      <c r="K95">
        <f ca="1">F95/'Power Data'!$M$8</f>
        <v>0.10546403517146036</v>
      </c>
      <c r="M95" t="e">
        <f t="shared" ca="1" si="9"/>
        <v>#VALUE!</v>
      </c>
    </row>
    <row r="96" spans="1:13" x14ac:dyDescent="0.25">
      <c r="A96" s="4">
        <f>'Power Data'!A124</f>
        <v>12.3</v>
      </c>
      <c r="B96" s="4">
        <f>'Power Data'!C124</f>
        <v>181.68877513260972</v>
      </c>
      <c r="C96" s="4">
        <f ca="1">'Power Data'!J124</f>
        <v>2749948.2337862705</v>
      </c>
      <c r="D96" s="4">
        <f t="shared" ca="1" si="5"/>
        <v>15135.487769011364</v>
      </c>
      <c r="E96" s="4">
        <f>B96*'Power Data'!$M$11</f>
        <v>3040000.0000000005</v>
      </c>
      <c r="F96" s="4">
        <f t="shared" ca="1" si="6"/>
        <v>290051.76621372998</v>
      </c>
      <c r="G96" s="4">
        <f t="shared" ca="1" si="7"/>
        <v>290051.76621372998</v>
      </c>
      <c r="H96" s="4">
        <f>'Power Data'!O124</f>
        <v>0</v>
      </c>
      <c r="I96" s="4">
        <f t="shared" ca="1" si="11"/>
        <v>261046.58959235699</v>
      </c>
      <c r="J96" s="5" t="s">
        <v>62</v>
      </c>
      <c r="K96">
        <f ca="1">F96/'Power Data'!$M$8</f>
        <v>0.10547336953226545</v>
      </c>
      <c r="M96" t="e">
        <f t="shared" ca="1" si="9"/>
        <v>#VALUE!</v>
      </c>
    </row>
    <row r="97" spans="1:13" x14ac:dyDescent="0.25">
      <c r="A97" s="4">
        <f>'Power Data'!A125</f>
        <v>12.4</v>
      </c>
      <c r="B97" s="4">
        <f>'Power Data'!C125</f>
        <v>181.68877513260972</v>
      </c>
      <c r="C97" s="4">
        <f ca="1">'Power Data'!J125</f>
        <v>2749972.0583898788</v>
      </c>
      <c r="D97" s="4">
        <f t="shared" ca="1" si="5"/>
        <v>15135.618897660292</v>
      </c>
      <c r="E97" s="4">
        <f>B97*'Power Data'!$M$11</f>
        <v>3040000.0000000005</v>
      </c>
      <c r="F97" s="4">
        <f t="shared" ca="1" si="6"/>
        <v>290027.94161012163</v>
      </c>
      <c r="G97" s="4">
        <f t="shared" ca="1" si="7"/>
        <v>290027.94161012163</v>
      </c>
      <c r="H97" s="4">
        <f>'Power Data'!O125</f>
        <v>0</v>
      </c>
      <c r="I97" s="4">
        <f t="shared" ca="1" si="11"/>
        <v>261025.14744910947</v>
      </c>
      <c r="J97" s="5" t="s">
        <v>62</v>
      </c>
      <c r="K97">
        <f ca="1">F97/'Power Data'!$M$8</f>
        <v>0.10546470604004424</v>
      </c>
      <c r="M97" t="e">
        <f t="shared" ca="1" si="9"/>
        <v>#VALUE!</v>
      </c>
    </row>
    <row r="98" spans="1:13" x14ac:dyDescent="0.25">
      <c r="A98" s="4">
        <f>'Power Data'!A126</f>
        <v>12.5</v>
      </c>
      <c r="B98" s="4">
        <f>'Power Data'!C126</f>
        <v>181.68877513260972</v>
      </c>
      <c r="C98" s="4">
        <f ca="1">'Power Data'!J126</f>
        <v>2749975.34860327</v>
      </c>
      <c r="D98" s="4">
        <f t="shared" ca="1" si="5"/>
        <v>15135.637006722829</v>
      </c>
      <c r="E98" s="4">
        <f>B98*'Power Data'!$M$11</f>
        <v>3040000.0000000005</v>
      </c>
      <c r="F98" s="4">
        <f t="shared" ca="1" si="6"/>
        <v>290024.65139673045</v>
      </c>
      <c r="G98" s="4">
        <f t="shared" ca="1" si="7"/>
        <v>290024.65139673045</v>
      </c>
      <c r="H98" s="4">
        <f>'Power Data'!O126</f>
        <v>0</v>
      </c>
      <c r="I98" s="4">
        <f t="shared" ca="1" si="11"/>
        <v>261022.18625705742</v>
      </c>
      <c r="J98" s="5" t="s">
        <v>62</v>
      </c>
      <c r="K98">
        <f ca="1">F98/'Power Data'!$M$8</f>
        <v>0.10546350959881107</v>
      </c>
      <c r="M98" t="e">
        <f t="shared" ca="1" si="9"/>
        <v>#VALUE!</v>
      </c>
    </row>
    <row r="99" spans="1:13" x14ac:dyDescent="0.25">
      <c r="A99" s="4">
        <f>'Power Data'!A127</f>
        <v>12.6</v>
      </c>
      <c r="B99" s="4">
        <f>'Power Data'!C127</f>
        <v>181.68877513260972</v>
      </c>
      <c r="C99" s="4">
        <f ca="1">'Power Data'!J127</f>
        <v>2749985.2943493822</v>
      </c>
      <c r="D99" s="4">
        <f t="shared" ca="1" si="5"/>
        <v>15135.691747287317</v>
      </c>
      <c r="E99" s="4">
        <f>B99*'Power Data'!$M$11</f>
        <v>3040000.0000000005</v>
      </c>
      <c r="F99" s="4">
        <f t="shared" ca="1" si="6"/>
        <v>290014.7056506183</v>
      </c>
      <c r="G99" s="4">
        <f t="shared" ca="1" si="7"/>
        <v>290014.7056506183</v>
      </c>
      <c r="H99" s="4">
        <f>'Power Data'!O127</f>
        <v>0</v>
      </c>
      <c r="I99" s="4">
        <f t="shared" ca="1" si="11"/>
        <v>261013.23508555649</v>
      </c>
      <c r="J99" s="5" t="s">
        <v>62</v>
      </c>
      <c r="K99">
        <f ca="1">F99/'Power Data'!$M$8</f>
        <v>0.1054598929638612</v>
      </c>
      <c r="M99" t="e">
        <f t="shared" ca="1" si="9"/>
        <v>#VALUE!</v>
      </c>
    </row>
    <row r="100" spans="1:13" x14ac:dyDescent="0.25">
      <c r="A100" s="4">
        <f>'Power Data'!A128</f>
        <v>12.7</v>
      </c>
      <c r="B100" s="4">
        <f>'Power Data'!C128</f>
        <v>181.68877513260972</v>
      </c>
      <c r="C100" s="4">
        <f ca="1">'Power Data'!J128</f>
        <v>2749938.2723758384</v>
      </c>
      <c r="D100" s="4">
        <f t="shared" ca="1" si="5"/>
        <v>15135.432942231751</v>
      </c>
      <c r="E100" s="4">
        <f>B100*'Power Data'!$M$11</f>
        <v>3040000.0000000005</v>
      </c>
      <c r="F100" s="4">
        <f t="shared" ca="1" si="6"/>
        <v>290061.7276241621</v>
      </c>
      <c r="G100" s="4">
        <f t="shared" ca="1" si="7"/>
        <v>290061.7276241621</v>
      </c>
      <c r="H100" s="4">
        <f>'Power Data'!O128</f>
        <v>0</v>
      </c>
      <c r="I100" s="4">
        <f t="shared" ca="1" si="11"/>
        <v>261055.55486174588</v>
      </c>
      <c r="J100" s="5" t="s">
        <v>62</v>
      </c>
      <c r="K100">
        <f ca="1">F100/'Power Data'!$M$8</f>
        <v>0.10547699186333168</v>
      </c>
      <c r="M100" t="e">
        <f t="shared" ca="1" si="9"/>
        <v>#VALUE!</v>
      </c>
    </row>
    <row r="101" spans="1:13" x14ac:dyDescent="0.25">
      <c r="A101" s="4">
        <f>'Power Data'!A129</f>
        <v>12.8</v>
      </c>
      <c r="B101" s="4">
        <f>'Power Data'!C129</f>
        <v>181.68877513260972</v>
      </c>
      <c r="C101" s="4">
        <f ca="1">'Power Data'!J129</f>
        <v>2749971.7888399861</v>
      </c>
      <c r="D101" s="4">
        <f t="shared" ca="1" si="5"/>
        <v>15135.617414079963</v>
      </c>
      <c r="E101" s="4">
        <f>B101*'Power Data'!$M$11</f>
        <v>3040000.0000000005</v>
      </c>
      <c r="F101" s="4">
        <f t="shared" ca="1" si="6"/>
        <v>290028.21116001438</v>
      </c>
      <c r="G101" s="4">
        <f t="shared" ca="1" si="7"/>
        <v>290028.21116001438</v>
      </c>
      <c r="H101" s="4">
        <f>'Power Data'!O129</f>
        <v>0</v>
      </c>
      <c r="I101" s="4">
        <f t="shared" ca="1" si="11"/>
        <v>261025.39004401295</v>
      </c>
      <c r="J101" s="5" t="s">
        <v>62</v>
      </c>
      <c r="K101">
        <f ca="1">F101/'Power Data'!$M$8</f>
        <v>0.10546480405818705</v>
      </c>
      <c r="M101" t="e">
        <f t="shared" ca="1" si="9"/>
        <v>#VALUE!</v>
      </c>
    </row>
    <row r="102" spans="1:13" x14ac:dyDescent="0.25">
      <c r="A102" s="4">
        <f>'Power Data'!A130</f>
        <v>12.9</v>
      </c>
      <c r="B102" s="4">
        <f>'Power Data'!C130</f>
        <v>181.68877513260972</v>
      </c>
      <c r="C102" s="4">
        <f ca="1">'Power Data'!J130</f>
        <v>2749972.2537249783</v>
      </c>
      <c r="D102" s="4">
        <f t="shared" ca="1" si="5"/>
        <v>15135.619972768533</v>
      </c>
      <c r="E102" s="4">
        <f>B102*'Power Data'!$M$11</f>
        <v>3040000.0000000005</v>
      </c>
      <c r="F102" s="4">
        <f t="shared" ca="1" si="6"/>
        <v>290027.74627502216</v>
      </c>
      <c r="G102" s="4">
        <f t="shared" ca="1" si="7"/>
        <v>290027.74627502216</v>
      </c>
      <c r="H102" s="4">
        <f>'Power Data'!O130</f>
        <v>0</v>
      </c>
      <c r="I102" s="4">
        <f t="shared" ca="1" si="11"/>
        <v>261024.97164751994</v>
      </c>
      <c r="J102" s="5" t="s">
        <v>62</v>
      </c>
      <c r="K102">
        <f ca="1">F102/'Power Data'!$M$8</f>
        <v>0.10546463500909897</v>
      </c>
      <c r="M102" t="e">
        <f t="shared" ca="1" si="9"/>
        <v>#VALUE!</v>
      </c>
    </row>
    <row r="103" spans="1:13" x14ac:dyDescent="0.25">
      <c r="A103" s="4">
        <f>'Power Data'!A131</f>
        <v>13</v>
      </c>
      <c r="B103" s="4">
        <f>'Power Data'!C131</f>
        <v>181.68877513260972</v>
      </c>
      <c r="C103" s="4">
        <f ca="1">'Power Data'!J131</f>
        <v>2749921.5812731818</v>
      </c>
      <c r="D103" s="4">
        <f t="shared" ca="1" si="5"/>
        <v>15135.341075782411</v>
      </c>
      <c r="E103" s="4">
        <f>B103*'Power Data'!$M$11</f>
        <v>3040000.0000000005</v>
      </c>
      <c r="F103" s="4">
        <f t="shared" ca="1" si="6"/>
        <v>290078.41872681864</v>
      </c>
      <c r="G103" s="4">
        <f t="shared" ca="1" si="7"/>
        <v>290078.41872681864</v>
      </c>
      <c r="H103" s="4">
        <f>'Power Data'!O131</f>
        <v>0</v>
      </c>
      <c r="I103" s="4">
        <f t="shared" ca="1" si="11"/>
        <v>261070.57685413677</v>
      </c>
      <c r="J103" s="5" t="s">
        <v>62</v>
      </c>
      <c r="K103">
        <f ca="1">F103/'Power Data'!$M$8</f>
        <v>0.10548306135520678</v>
      </c>
      <c r="M103" t="e">
        <f t="shared" ca="1" si="9"/>
        <v>#VALUE!</v>
      </c>
    </row>
    <row r="104" spans="1:13" x14ac:dyDescent="0.25">
      <c r="A104" s="4">
        <f>'Power Data'!A132</f>
        <v>13.1</v>
      </c>
      <c r="B104" s="4">
        <f>'Power Data'!C132</f>
        <v>181.68877513260972</v>
      </c>
      <c r="C104" s="4">
        <f ca="1">'Power Data'!J132</f>
        <v>2749977.3582217167</v>
      </c>
      <c r="D104" s="4">
        <f t="shared" ca="1" si="5"/>
        <v>15135.648067496644</v>
      </c>
      <c r="E104" s="4">
        <f>B104*'Power Data'!$M$11</f>
        <v>3040000.0000000005</v>
      </c>
      <c r="F104" s="4">
        <f t="shared" ca="1" si="6"/>
        <v>290022.64177828375</v>
      </c>
      <c r="G104" s="4">
        <f t="shared" ca="1" si="7"/>
        <v>290022.64177828375</v>
      </c>
      <c r="H104" s="4">
        <f>'Power Data'!O132</f>
        <v>0</v>
      </c>
      <c r="I104" s="4">
        <f t="shared" ca="1" si="11"/>
        <v>261020.37760045539</v>
      </c>
      <c r="J104" s="5" t="s">
        <v>62</v>
      </c>
      <c r="K104">
        <f ca="1">F104/'Power Data'!$M$8</f>
        <v>0.10546277882846682</v>
      </c>
      <c r="M104" t="e">
        <f t="shared" ca="1" si="9"/>
        <v>#VALUE!</v>
      </c>
    </row>
    <row r="105" spans="1:13" x14ac:dyDescent="0.25">
      <c r="A105" s="4">
        <f>'Power Data'!A133</f>
        <v>13.2</v>
      </c>
      <c r="B105" s="4">
        <f>'Power Data'!C133</f>
        <v>181.68877513260972</v>
      </c>
      <c r="C105" s="4">
        <f ca="1">'Power Data'!J133</f>
        <v>2749985.4658559794</v>
      </c>
      <c r="D105" s="4">
        <f t="shared" ca="1" si="5"/>
        <v>15135.692691245453</v>
      </c>
      <c r="E105" s="4">
        <f>B105*'Power Data'!$M$11</f>
        <v>3040000.0000000005</v>
      </c>
      <c r="F105" s="4">
        <f t="shared" ca="1" si="6"/>
        <v>290014.53414402111</v>
      </c>
      <c r="G105" s="4">
        <f t="shared" ca="1" si="7"/>
        <v>290014.53414402111</v>
      </c>
      <c r="H105" s="4">
        <f>'Power Data'!O133</f>
        <v>0</v>
      </c>
      <c r="I105" s="4">
        <f t="shared" ca="1" si="11"/>
        <v>261013.08072961899</v>
      </c>
      <c r="J105" s="5" t="s">
        <v>62</v>
      </c>
      <c r="K105">
        <f ca="1">F105/'Power Data'!$M$8</f>
        <v>0.10545983059782586</v>
      </c>
      <c r="M105" t="e">
        <f t="shared" ca="1" si="9"/>
        <v>#VALUE!</v>
      </c>
    </row>
    <row r="106" spans="1:13" x14ac:dyDescent="0.25">
      <c r="A106" s="4">
        <f>'Power Data'!A134</f>
        <v>13.3</v>
      </c>
      <c r="B106" s="4">
        <f>'Power Data'!C134</f>
        <v>181.68877513260972</v>
      </c>
      <c r="C106" s="4">
        <f ca="1">'Power Data'!J134</f>
        <v>2749938.3141894131</v>
      </c>
      <c r="D106" s="4">
        <f t="shared" ca="1" si="5"/>
        <v>15135.433172370211</v>
      </c>
      <c r="E106" s="4">
        <f>B106*'Power Data'!$M$11</f>
        <v>3040000.0000000005</v>
      </c>
      <c r="F106" s="4">
        <f t="shared" ca="1" si="6"/>
        <v>290061.68581058737</v>
      </c>
      <c r="G106" s="4">
        <f t="shared" ca="1" si="7"/>
        <v>290061.68581058737</v>
      </c>
      <c r="H106" s="4">
        <f>'Power Data'!O134</f>
        <v>0</v>
      </c>
      <c r="I106" s="4">
        <f t="shared" ca="1" si="11"/>
        <v>261055.51722952863</v>
      </c>
      <c r="J106" s="5" t="s">
        <v>62</v>
      </c>
      <c r="K106">
        <f ca="1">F106/'Power Data'!$M$8</f>
        <v>0.10547697665839541</v>
      </c>
      <c r="M106" t="e">
        <f t="shared" ca="1" si="9"/>
        <v>#VALUE!</v>
      </c>
    </row>
    <row r="107" spans="1:13" x14ac:dyDescent="0.25">
      <c r="A107" s="4">
        <f>'Power Data'!A135</f>
        <v>13.4</v>
      </c>
      <c r="B107" s="4">
        <f>'Power Data'!C135</f>
        <v>181.68877513260972</v>
      </c>
      <c r="C107" s="4">
        <f ca="1">'Power Data'!J135</f>
        <v>2749914.8399266102</v>
      </c>
      <c r="D107" s="4">
        <f t="shared" ca="1" si="5"/>
        <v>15135.303971968118</v>
      </c>
      <c r="E107" s="4">
        <f>B107*'Power Data'!$M$11</f>
        <v>3040000.0000000005</v>
      </c>
      <c r="F107" s="4">
        <f t="shared" ca="1" si="6"/>
        <v>290085.16007339023</v>
      </c>
      <c r="G107" s="4">
        <f t="shared" ca="1" si="7"/>
        <v>290085.16007339023</v>
      </c>
      <c r="H107" s="4">
        <f>'Power Data'!O135</f>
        <v>0</v>
      </c>
      <c r="I107" s="4">
        <f t="shared" ca="1" si="11"/>
        <v>261076.6440660512</v>
      </c>
      <c r="J107" s="5" t="s">
        <v>62</v>
      </c>
      <c r="K107">
        <f ca="1">F107/'Power Data'!$M$8</f>
        <v>0.10548551275396008</v>
      </c>
      <c r="M107" t="e">
        <f t="shared" ca="1" si="9"/>
        <v>#VALUE!</v>
      </c>
    </row>
    <row r="108" spans="1:13" x14ac:dyDescent="0.25">
      <c r="A108" s="4">
        <f>'Power Data'!A136</f>
        <v>13.5</v>
      </c>
      <c r="B108" s="4">
        <f>'Power Data'!C136</f>
        <v>181.68877513260972</v>
      </c>
      <c r="C108" s="4">
        <f ca="1">'Power Data'!J136</f>
        <v>2749903.8962977724</v>
      </c>
      <c r="D108" s="4">
        <f t="shared" ca="1" si="5"/>
        <v>15135.243739139592</v>
      </c>
      <c r="E108" s="4">
        <f>B108*'Power Data'!$M$11</f>
        <v>3040000.0000000005</v>
      </c>
      <c r="F108" s="4">
        <f t="shared" ca="1" si="6"/>
        <v>290096.10370222805</v>
      </c>
      <c r="G108" s="4">
        <f t="shared" ca="1" si="7"/>
        <v>290096.10370222805</v>
      </c>
      <c r="H108" s="4">
        <f>'Power Data'!O136</f>
        <v>0</v>
      </c>
      <c r="I108" s="4">
        <f t="shared" ca="1" si="11"/>
        <v>261086.49333200525</v>
      </c>
      <c r="J108" s="5" t="s">
        <v>62</v>
      </c>
      <c r="K108">
        <f ca="1">F108/'Power Data'!$M$8</f>
        <v>0.10548949225535566</v>
      </c>
      <c r="M108" t="e">
        <f t="shared" ca="1" si="9"/>
        <v>#VALUE!</v>
      </c>
    </row>
    <row r="109" spans="1:13" x14ac:dyDescent="0.25">
      <c r="A109" s="4">
        <f>'Power Data'!A137</f>
        <v>13.6</v>
      </c>
      <c r="B109" s="4">
        <f>'Power Data'!C137</f>
        <v>181.68877513260972</v>
      </c>
      <c r="C109" s="4">
        <f ca="1">'Power Data'!J137</f>
        <v>2749985.1983393454</v>
      </c>
      <c r="D109" s="4">
        <f t="shared" ca="1" si="5"/>
        <v>15135.691218856011</v>
      </c>
      <c r="E109" s="4">
        <f>B109*'Power Data'!$M$11</f>
        <v>3040000.0000000005</v>
      </c>
      <c r="F109" s="4">
        <f t="shared" ca="1" si="6"/>
        <v>290014.80166065507</v>
      </c>
      <c r="G109" s="4">
        <f t="shared" ca="1" si="7"/>
        <v>290014.80166065507</v>
      </c>
      <c r="H109" s="4">
        <f>'Power Data'!O137</f>
        <v>0</v>
      </c>
      <c r="I109" s="4">
        <f t="shared" ca="1" si="11"/>
        <v>261013.32149458956</v>
      </c>
      <c r="J109" s="5" t="s">
        <v>62</v>
      </c>
      <c r="K109">
        <f ca="1">F109/'Power Data'!$M$8</f>
        <v>0.10545992787660184</v>
      </c>
      <c r="M109" t="e">
        <f t="shared" ca="1" si="9"/>
        <v>#VALUE!</v>
      </c>
    </row>
    <row r="110" spans="1:13" x14ac:dyDescent="0.25">
      <c r="A110" s="4">
        <f>'Power Data'!A138</f>
        <v>13.7</v>
      </c>
      <c r="B110" s="4">
        <f>'Power Data'!C138</f>
        <v>181.68877513260972</v>
      </c>
      <c r="C110" s="4">
        <f ca="1">'Power Data'!J138</f>
        <v>2749931.498251379</v>
      </c>
      <c r="D110" s="4">
        <f t="shared" ca="1" si="5"/>
        <v>15135.395658010675</v>
      </c>
      <c r="E110" s="4">
        <f>B110*'Power Data'!$M$11</f>
        <v>3040000.0000000005</v>
      </c>
      <c r="F110" s="4">
        <f t="shared" ca="1" si="6"/>
        <v>290068.50174862146</v>
      </c>
      <c r="G110" s="4">
        <f t="shared" ca="1" si="7"/>
        <v>290068.50174862146</v>
      </c>
      <c r="H110" s="4">
        <f>'Power Data'!O138</f>
        <v>0</v>
      </c>
      <c r="I110" s="4">
        <f t="shared" ca="1" si="11"/>
        <v>261061.65157375933</v>
      </c>
      <c r="J110" s="5" t="s">
        <v>62</v>
      </c>
      <c r="K110">
        <f ca="1">F110/'Power Data'!$M$8</f>
        <v>0.10547945518131689</v>
      </c>
      <c r="M110" t="e">
        <f t="shared" ca="1" si="9"/>
        <v>#VALUE!</v>
      </c>
    </row>
    <row r="111" spans="1:13" x14ac:dyDescent="0.25">
      <c r="A111" s="4">
        <f>'Power Data'!A139</f>
        <v>13.8</v>
      </c>
      <c r="B111" s="4">
        <f>'Power Data'!C139</f>
        <v>181.68877513260972</v>
      </c>
      <c r="C111" s="4">
        <f ca="1">'Power Data'!J139</f>
        <v>2749905.4350193022</v>
      </c>
      <c r="D111" s="4">
        <f t="shared" ca="1" si="5"/>
        <v>15135.252208135702</v>
      </c>
      <c r="E111" s="4">
        <f>B111*'Power Data'!$M$11</f>
        <v>3040000.0000000005</v>
      </c>
      <c r="F111" s="4">
        <f t="shared" ca="1" si="6"/>
        <v>290094.56498069828</v>
      </c>
      <c r="G111" s="4">
        <f t="shared" ca="1" si="7"/>
        <v>290094.56498069828</v>
      </c>
      <c r="H111" s="4">
        <f>'Power Data'!O139</f>
        <v>0</v>
      </c>
      <c r="I111" s="4">
        <f t="shared" ca="1" si="11"/>
        <v>261085.10848262845</v>
      </c>
      <c r="J111" s="5" t="s">
        <v>62</v>
      </c>
      <c r="K111">
        <f ca="1">F111/'Power Data'!$M$8</f>
        <v>0.10548893272025392</v>
      </c>
      <c r="M111" t="e">
        <f t="shared" ca="1" si="9"/>
        <v>#VALUE!</v>
      </c>
    </row>
    <row r="112" spans="1:13" x14ac:dyDescent="0.25">
      <c r="A112" s="4">
        <f>'Power Data'!A140</f>
        <v>13.9</v>
      </c>
      <c r="B112" s="4">
        <f>'Power Data'!C140</f>
        <v>181.68877513260972</v>
      </c>
      <c r="C112" s="4">
        <f ca="1">'Power Data'!J140</f>
        <v>2749976.7077842704</v>
      </c>
      <c r="D112" s="4">
        <f t="shared" ca="1" si="5"/>
        <v>15135.644487542704</v>
      </c>
      <c r="E112" s="4">
        <f>B112*'Power Data'!$M$11</f>
        <v>3040000.0000000005</v>
      </c>
      <c r="F112" s="4">
        <f t="shared" ca="1" si="6"/>
        <v>290023.29221573006</v>
      </c>
      <c r="G112" s="4">
        <f t="shared" ca="1" si="7"/>
        <v>290023.29221573006</v>
      </c>
      <c r="H112" s="4">
        <f>'Power Data'!O140</f>
        <v>0</v>
      </c>
      <c r="I112" s="4">
        <f t="shared" ca="1" si="11"/>
        <v>261020.96299415707</v>
      </c>
      <c r="J112" s="5" t="s">
        <v>62</v>
      </c>
      <c r="K112">
        <f ca="1">F112/'Power Data'!$M$8</f>
        <v>0.10546301535117457</v>
      </c>
      <c r="M112" t="e">
        <f t="shared" ca="1" si="9"/>
        <v>#VALUE!</v>
      </c>
    </row>
    <row r="113" spans="1:13" x14ac:dyDescent="0.25">
      <c r="A113" s="4">
        <f>'Power Data'!A141</f>
        <v>14</v>
      </c>
      <c r="B113" s="4">
        <f>'Power Data'!C141</f>
        <v>181.68877513260972</v>
      </c>
      <c r="C113" s="4">
        <f ca="1">'Power Data'!J141</f>
        <v>2749988.3428551089</v>
      </c>
      <c r="D113" s="4">
        <f t="shared" ca="1" si="5"/>
        <v>15135.708526010849</v>
      </c>
      <c r="E113" s="4">
        <f>B113*'Power Data'!$M$11</f>
        <v>3040000.0000000005</v>
      </c>
      <c r="F113" s="4">
        <f t="shared" ca="1" si="6"/>
        <v>290011.65714489156</v>
      </c>
      <c r="G113" s="4">
        <f t="shared" ca="1" si="7"/>
        <v>290011.65714489156</v>
      </c>
      <c r="H113" s="4">
        <f>'Power Data'!O141</f>
        <v>0</v>
      </c>
      <c r="I113" s="4">
        <f t="shared" ca="1" si="11"/>
        <v>261010.49143040241</v>
      </c>
      <c r="J113" s="5" t="s">
        <v>62</v>
      </c>
      <c r="K113">
        <f ca="1">F113/'Power Data'!$M$8</f>
        <v>0.10545878441632421</v>
      </c>
      <c r="M113" t="e">
        <f t="shared" ca="1" si="9"/>
        <v>#VALUE!</v>
      </c>
    </row>
    <row r="114" spans="1:13" x14ac:dyDescent="0.25">
      <c r="A114" s="4">
        <f>'Power Data'!A142</f>
        <v>14.1</v>
      </c>
      <c r="B114" s="4">
        <f>'Power Data'!C142</f>
        <v>181.68877513260972</v>
      </c>
      <c r="C114" s="4">
        <f ca="1">'Power Data'!J142</f>
        <v>2749993.9519078792</v>
      </c>
      <c r="D114" s="4">
        <f t="shared" ca="1" si="5"/>
        <v>15135.739397773654</v>
      </c>
      <c r="E114" s="4">
        <f>B114*'Power Data'!$M$11</f>
        <v>3040000.0000000005</v>
      </c>
      <c r="F114" s="4">
        <f t="shared" ca="1" si="6"/>
        <v>290006.04809212126</v>
      </c>
      <c r="G114" s="4">
        <f t="shared" ca="1" si="7"/>
        <v>290006.04809212126</v>
      </c>
      <c r="H114" s="4">
        <f>'Power Data'!O142</f>
        <v>0</v>
      </c>
      <c r="I114" s="4">
        <f t="shared" ca="1" si="11"/>
        <v>261005.44328290914</v>
      </c>
      <c r="J114" s="5" t="s">
        <v>62</v>
      </c>
      <c r="K114">
        <f ca="1">F114/'Power Data'!$M$8</f>
        <v>0.10545674476077137</v>
      </c>
      <c r="M114" t="e">
        <f t="shared" ca="1" si="9"/>
        <v>#VALUE!</v>
      </c>
    </row>
    <row r="115" spans="1:13" x14ac:dyDescent="0.25">
      <c r="A115" s="4">
        <f>'Power Data'!A143</f>
        <v>14.2</v>
      </c>
      <c r="B115" s="4">
        <f>'Power Data'!C143</f>
        <v>181.68877513260972</v>
      </c>
      <c r="C115" s="4">
        <f ca="1">'Power Data'!J143</f>
        <v>2749927.3712502699</v>
      </c>
      <c r="D115" s="4">
        <f t="shared" ca="1" si="5"/>
        <v>15135.372943337707</v>
      </c>
      <c r="E115" s="4">
        <f>B115*'Power Data'!$M$11</f>
        <v>3040000.0000000005</v>
      </c>
      <c r="F115" s="4">
        <f t="shared" ca="1" si="6"/>
        <v>290072.62874973053</v>
      </c>
      <c r="G115" s="4">
        <f t="shared" ca="1" si="7"/>
        <v>290072.62874973053</v>
      </c>
      <c r="H115" s="4">
        <f>'Power Data'!O143</f>
        <v>0</v>
      </c>
      <c r="I115" s="4">
        <f t="shared" ca="1" si="11"/>
        <v>261065.3658747575</v>
      </c>
      <c r="J115" s="5" t="s">
        <v>62</v>
      </c>
      <c r="K115">
        <f ca="1">F115/'Power Data'!$M$8</f>
        <v>0.10548095590899292</v>
      </c>
      <c r="M115" t="e">
        <f t="shared" ca="1" si="9"/>
        <v>#VALUE!</v>
      </c>
    </row>
    <row r="116" spans="1:13" x14ac:dyDescent="0.25">
      <c r="A116" s="4">
        <f>'Power Data'!A144</f>
        <v>14.3</v>
      </c>
      <c r="B116" s="4">
        <f>'Power Data'!C144</f>
        <v>181.68877513260972</v>
      </c>
      <c r="C116" s="4">
        <f ca="1">'Power Data'!J144</f>
        <v>2749962.5166628873</v>
      </c>
      <c r="D116" s="4">
        <f t="shared" ca="1" si="5"/>
        <v>15135.566380783646</v>
      </c>
      <c r="E116" s="4">
        <f>B116*'Power Data'!$M$11</f>
        <v>3040000.0000000005</v>
      </c>
      <c r="F116" s="4">
        <f t="shared" ca="1" si="6"/>
        <v>290037.48333711317</v>
      </c>
      <c r="G116" s="4">
        <f t="shared" ca="1" si="7"/>
        <v>290037.48333711317</v>
      </c>
      <c r="H116" s="4">
        <f>'Power Data'!O144</f>
        <v>0</v>
      </c>
      <c r="I116" s="4">
        <f t="shared" ca="1" si="11"/>
        <v>261033.73500340185</v>
      </c>
      <c r="J116" s="5" t="s">
        <v>62</v>
      </c>
      <c r="K116">
        <f ca="1">F116/'Power Data'!$M$8</f>
        <v>0.10546817575895025</v>
      </c>
      <c r="M116" t="e">
        <f t="shared" ca="1" si="9"/>
        <v>#VALUE!</v>
      </c>
    </row>
    <row r="117" spans="1:13" x14ac:dyDescent="0.25">
      <c r="A117" s="4">
        <f>'Power Data'!A145</f>
        <v>14.4</v>
      </c>
      <c r="B117" s="4">
        <f>'Power Data'!C145</f>
        <v>181.68877513260972</v>
      </c>
      <c r="C117" s="4">
        <f ca="1">'Power Data'!J145</f>
        <v>2749900.5607083491</v>
      </c>
      <c r="D117" s="4">
        <f t="shared" ca="1" si="5"/>
        <v>15135.225380331125</v>
      </c>
      <c r="E117" s="4">
        <f>B117*'Power Data'!$M$11</f>
        <v>3040000.0000000005</v>
      </c>
      <c r="F117" s="4">
        <f t="shared" ca="1" si="6"/>
        <v>290099.43929165136</v>
      </c>
      <c r="G117" s="4">
        <f t="shared" ca="1" si="7"/>
        <v>290099.43929165136</v>
      </c>
      <c r="H117" s="4">
        <f>'Power Data'!O145</f>
        <v>0</v>
      </c>
      <c r="I117" s="4">
        <f t="shared" ca="1" si="11"/>
        <v>261089.49536248622</v>
      </c>
      <c r="J117" s="5" t="s">
        <v>62</v>
      </c>
      <c r="K117">
        <f ca="1">F117/'Power Data'!$M$8</f>
        <v>0.10549070519696413</v>
      </c>
      <c r="M117" t="e">
        <f t="shared" ca="1" si="9"/>
        <v>#VALUE!</v>
      </c>
    </row>
    <row r="118" spans="1:13" x14ac:dyDescent="0.25">
      <c r="A118" s="4">
        <f>'Power Data'!A146</f>
        <v>14.5</v>
      </c>
      <c r="B118" s="4">
        <f>'Power Data'!C146</f>
        <v>181.68877513260972</v>
      </c>
      <c r="C118" s="4">
        <f ca="1">'Power Data'!J146</f>
        <v>2749916.3538621669</v>
      </c>
      <c r="D118" s="4">
        <f t="shared" ca="1" si="5"/>
        <v>15135.312304544281</v>
      </c>
      <c r="E118" s="4">
        <f>B118*'Power Data'!$M$11</f>
        <v>3040000.0000000005</v>
      </c>
      <c r="F118" s="4">
        <f t="shared" ca="1" si="6"/>
        <v>290083.6461378336</v>
      </c>
      <c r="G118" s="4">
        <f t="shared" ca="1" si="7"/>
        <v>290083.6461378336</v>
      </c>
      <c r="H118" s="4">
        <f>'Power Data'!O146</f>
        <v>0</v>
      </c>
      <c r="I118" s="4">
        <f t="shared" ca="1" si="11"/>
        <v>261075.28152405025</v>
      </c>
      <c r="J118" s="5" t="s">
        <v>62</v>
      </c>
      <c r="K118">
        <f ca="1">F118/'Power Data'!$M$8</f>
        <v>0.10548496223193948</v>
      </c>
      <c r="M118" t="e">
        <f t="shared" ca="1" si="9"/>
        <v>#VALUE!</v>
      </c>
    </row>
    <row r="119" spans="1:13" x14ac:dyDescent="0.25">
      <c r="A119" s="4">
        <f>'Power Data'!A147</f>
        <v>14.6</v>
      </c>
      <c r="B119" s="4">
        <f>'Power Data'!C147</f>
        <v>181.68877513260972</v>
      </c>
      <c r="C119" s="4">
        <f ca="1">'Power Data'!J147</f>
        <v>2749926.6145353736</v>
      </c>
      <c r="D119" s="4">
        <f t="shared" ca="1" si="5"/>
        <v>15135.368778441467</v>
      </c>
      <c r="E119" s="4">
        <f>B119*'Power Data'!$M$11</f>
        <v>3040000.0000000005</v>
      </c>
      <c r="F119" s="4">
        <f t="shared" ca="1" si="6"/>
        <v>290073.38546462683</v>
      </c>
      <c r="G119" s="4">
        <f t="shared" ca="1" si="7"/>
        <v>290073.38546462683</v>
      </c>
      <c r="H119" s="4">
        <f>'Power Data'!O147</f>
        <v>0</v>
      </c>
      <c r="I119" s="4">
        <f t="shared" ca="1" si="11"/>
        <v>261066.04691816415</v>
      </c>
      <c r="J119" s="5" t="s">
        <v>62</v>
      </c>
      <c r="K119">
        <f ca="1">F119/'Power Data'!$M$8</f>
        <v>0.10548123107804612</v>
      </c>
      <c r="M119" t="e">
        <f t="shared" ca="1" si="9"/>
        <v>#VALUE!</v>
      </c>
    </row>
    <row r="120" spans="1:13" x14ac:dyDescent="0.25">
      <c r="A120" s="4">
        <f>'Power Data'!A148</f>
        <v>14.7</v>
      </c>
      <c r="B120" s="4">
        <f>'Power Data'!C148</f>
        <v>181.68877513260972</v>
      </c>
      <c r="C120" s="4">
        <f ca="1">'Power Data'!J148</f>
        <v>2749976.4489192814</v>
      </c>
      <c r="D120" s="4">
        <f t="shared" ca="1" si="5"/>
        <v>15135.643062771203</v>
      </c>
      <c r="E120" s="4">
        <f>B120*'Power Data'!$M$11</f>
        <v>3040000.0000000005</v>
      </c>
      <c r="F120" s="4">
        <f t="shared" ca="1" si="6"/>
        <v>290023.5510807191</v>
      </c>
      <c r="G120" s="4">
        <f t="shared" ca="1" si="7"/>
        <v>290023.5510807191</v>
      </c>
      <c r="H120" s="4">
        <f>'Power Data'!O148</f>
        <v>0</v>
      </c>
      <c r="I120" s="4">
        <f t="shared" ca="1" si="11"/>
        <v>261021.1959726472</v>
      </c>
      <c r="J120" s="5" t="s">
        <v>62</v>
      </c>
      <c r="K120">
        <f ca="1">F120/'Power Data'!$M$8</f>
        <v>0.10546310948389785</v>
      </c>
      <c r="M120" t="e">
        <f t="shared" ca="1" si="9"/>
        <v>#VALUE!</v>
      </c>
    </row>
    <row r="121" spans="1:13" x14ac:dyDescent="0.25">
      <c r="A121" s="4">
        <f>'Power Data'!A149</f>
        <v>14.8</v>
      </c>
      <c r="B121" s="4">
        <f>'Power Data'!C149</f>
        <v>181.68877513260972</v>
      </c>
      <c r="C121" s="4">
        <f ca="1">'Power Data'!J149</f>
        <v>2749967.2853011512</v>
      </c>
      <c r="D121" s="4">
        <f t="shared" ca="1" si="5"/>
        <v>15135.592626974476</v>
      </c>
      <c r="E121" s="4">
        <f>B121*'Power Data'!$M$11</f>
        <v>3040000.0000000005</v>
      </c>
      <c r="F121" s="4">
        <f t="shared" ca="1" si="6"/>
        <v>290032.71469884925</v>
      </c>
      <c r="G121" s="4">
        <f t="shared" ca="1" si="7"/>
        <v>290032.71469884925</v>
      </c>
      <c r="H121" s="4">
        <f>'Power Data'!O149</f>
        <v>0</v>
      </c>
      <c r="I121" s="4">
        <f t="shared" ca="1" si="11"/>
        <v>261029.44322896432</v>
      </c>
      <c r="J121" s="5" t="s">
        <v>62</v>
      </c>
      <c r="K121">
        <f ca="1">F121/'Power Data'!$M$8</f>
        <v>0.10546644170867245</v>
      </c>
      <c r="M121" t="e">
        <f t="shared" ca="1" si="9"/>
        <v>#VALUE!</v>
      </c>
    </row>
    <row r="122" spans="1:13" x14ac:dyDescent="0.25">
      <c r="A122" s="4">
        <f>'Power Data'!A150</f>
        <v>14.9</v>
      </c>
      <c r="B122" s="4">
        <f>'Power Data'!C150</f>
        <v>181.68877513260972</v>
      </c>
      <c r="C122" s="4">
        <f ca="1">'Power Data'!J150</f>
        <v>2749936.3619427523</v>
      </c>
      <c r="D122" s="4">
        <f t="shared" ca="1" si="5"/>
        <v>15135.422427365962</v>
      </c>
      <c r="E122" s="4">
        <f>B122*'Power Data'!$M$11</f>
        <v>3040000.0000000005</v>
      </c>
      <c r="F122" s="4">
        <f t="shared" ca="1" si="6"/>
        <v>290063.6380572482</v>
      </c>
      <c r="G122" s="4">
        <f t="shared" ca="1" si="7"/>
        <v>290063.6380572482</v>
      </c>
      <c r="H122" s="4">
        <f>'Power Data'!O150</f>
        <v>0</v>
      </c>
      <c r="I122" s="4">
        <f t="shared" ca="1" si="11"/>
        <v>261057.2742515234</v>
      </c>
      <c r="J122" s="5" t="s">
        <v>62</v>
      </c>
      <c r="K122">
        <f ca="1">F122/'Power Data'!$M$8</f>
        <v>0.10547768656627207</v>
      </c>
      <c r="M122" t="e">
        <f t="shared" ca="1" si="9"/>
        <v>#VALUE!</v>
      </c>
    </row>
    <row r="123" spans="1:13" x14ac:dyDescent="0.25">
      <c r="A123" s="4">
        <f>'Power Data'!A151</f>
        <v>15</v>
      </c>
      <c r="B123" s="4">
        <f>'Power Data'!C151</f>
        <v>181.68877513260972</v>
      </c>
      <c r="C123" s="4">
        <f ca="1">'Power Data'!J151</f>
        <v>2749922.6949321609</v>
      </c>
      <c r="D123" s="4">
        <f t="shared" ca="1" si="5"/>
        <v>15135.347205269378</v>
      </c>
      <c r="E123" s="4">
        <f>B123*'Power Data'!$M$11</f>
        <v>3040000.0000000005</v>
      </c>
      <c r="F123" s="4">
        <f t="shared" ca="1" si="6"/>
        <v>290077.30506783957</v>
      </c>
      <c r="G123" s="4">
        <f t="shared" ca="1" si="7"/>
        <v>290077.30506783957</v>
      </c>
      <c r="H123" s="4">
        <f>'Power Data'!O151</f>
        <v>0</v>
      </c>
      <c r="I123" s="4">
        <f t="shared" ca="1" si="11"/>
        <v>261069.5745610556</v>
      </c>
      <c r="J123" s="5" t="s">
        <v>62</v>
      </c>
      <c r="K123">
        <f ca="1">F123/'Power Data'!$M$8</f>
        <v>0.1054826563883053</v>
      </c>
      <c r="M123" t="e">
        <f t="shared" ca="1" si="9"/>
        <v>#VALUE!</v>
      </c>
    </row>
    <row r="124" spans="1:13" x14ac:dyDescent="0.25">
      <c r="A124" s="4">
        <f>'Power Data'!A152</f>
        <v>15.1</v>
      </c>
      <c r="B124" s="4">
        <f>'Power Data'!C152</f>
        <v>181.68877513260972</v>
      </c>
      <c r="C124" s="4">
        <f ca="1">'Power Data'!J152</f>
        <v>2749967.0474172812</v>
      </c>
      <c r="D124" s="4">
        <f t="shared" ca="1" si="5"/>
        <v>15135.591317681319</v>
      </c>
      <c r="E124" s="4">
        <f>B124*'Power Data'!$M$11</f>
        <v>3040000.0000000005</v>
      </c>
      <c r="F124" s="4">
        <f t="shared" ca="1" si="6"/>
        <v>290032.95258271927</v>
      </c>
      <c r="G124" s="4">
        <f t="shared" ca="1" si="7"/>
        <v>290032.95258271927</v>
      </c>
      <c r="H124" s="4">
        <f>'Power Data'!O152</f>
        <v>0</v>
      </c>
      <c r="I124" s="4">
        <f t="shared" ca="1" si="11"/>
        <v>261029.65732444735</v>
      </c>
      <c r="J124" s="5" t="s">
        <v>62</v>
      </c>
      <c r="K124">
        <f ca="1">F124/'Power Data'!$M$8</f>
        <v>0.10546652821189792</v>
      </c>
      <c r="M124" t="e">
        <f t="shared" ca="1" si="9"/>
        <v>#VALUE!</v>
      </c>
    </row>
    <row r="125" spans="1:13" x14ac:dyDescent="0.25">
      <c r="A125" s="4">
        <f>'Power Data'!A153</f>
        <v>15.2</v>
      </c>
      <c r="B125" s="4">
        <f>'Power Data'!C153</f>
        <v>181.68877513260972</v>
      </c>
      <c r="C125" s="4">
        <f ca="1">'Power Data'!J153</f>
        <v>2749950.2227032254</v>
      </c>
      <c r="D125" s="4">
        <f t="shared" ca="1" si="5"/>
        <v>15135.498715845881</v>
      </c>
      <c r="E125" s="4">
        <f>B125*'Power Data'!$M$11</f>
        <v>3040000.0000000005</v>
      </c>
      <c r="F125" s="4">
        <f t="shared" ca="1" si="6"/>
        <v>290049.77729677502</v>
      </c>
      <c r="G125" s="4">
        <f t="shared" ca="1" si="7"/>
        <v>290049.77729677502</v>
      </c>
      <c r="H125" s="4">
        <f>'Power Data'!O153</f>
        <v>0</v>
      </c>
      <c r="I125" s="4">
        <f t="shared" ca="1" si="11"/>
        <v>261044.79956709754</v>
      </c>
      <c r="J125" s="5" t="s">
        <v>62</v>
      </c>
      <c r="K125">
        <f ca="1">F125/'Power Data'!$M$8</f>
        <v>0.10547264628973638</v>
      </c>
      <c r="M125" t="e">
        <f t="shared" ca="1" si="9"/>
        <v>#VALUE!</v>
      </c>
    </row>
    <row r="126" spans="1:13" x14ac:dyDescent="0.25">
      <c r="A126" s="4">
        <f>'Power Data'!A154</f>
        <v>15.3</v>
      </c>
      <c r="B126" s="4">
        <f>'Power Data'!C154</f>
        <v>181.68877513260972</v>
      </c>
      <c r="C126" s="4">
        <f ca="1">'Power Data'!J154</f>
        <v>2749904.1930085197</v>
      </c>
      <c r="D126" s="4">
        <f t="shared" ca="1" si="5"/>
        <v>15135.245372211019</v>
      </c>
      <c r="E126" s="4">
        <f>B126*'Power Data'!$M$11</f>
        <v>3040000.0000000005</v>
      </c>
      <c r="F126" s="4">
        <f t="shared" ca="1" si="6"/>
        <v>290095.80699148076</v>
      </c>
      <c r="G126" s="4">
        <f t="shared" ca="1" si="7"/>
        <v>290095.80699148076</v>
      </c>
      <c r="H126" s="4">
        <f>'Power Data'!O154</f>
        <v>0</v>
      </c>
      <c r="I126" s="4">
        <f t="shared" ca="1" si="11"/>
        <v>261086.22629233269</v>
      </c>
      <c r="J126" s="5" t="s">
        <v>62</v>
      </c>
      <c r="K126">
        <f ca="1">F126/'Power Data'!$M$8</f>
        <v>0.10548938436053845</v>
      </c>
      <c r="M126" t="e">
        <f t="shared" ca="1" si="9"/>
        <v>#VALUE!</v>
      </c>
    </row>
    <row r="127" spans="1:13" x14ac:dyDescent="0.25">
      <c r="A127" s="4">
        <f>'Power Data'!A155</f>
        <v>15.4</v>
      </c>
      <c r="B127" s="4">
        <f>'Power Data'!C155</f>
        <v>181.68877513260972</v>
      </c>
      <c r="C127" s="4">
        <f ca="1">'Power Data'!J155</f>
        <v>2749862.4297886356</v>
      </c>
      <c r="D127" s="4">
        <f t="shared" ca="1" si="5"/>
        <v>15135.01551090091</v>
      </c>
      <c r="E127" s="4">
        <f>B127*'Power Data'!$M$11</f>
        <v>3040000.0000000005</v>
      </c>
      <c r="F127" s="4">
        <f t="shared" ca="1" si="6"/>
        <v>290137.57021136489</v>
      </c>
      <c r="G127" s="4">
        <f t="shared" ca="1" si="7"/>
        <v>290137.57021136489</v>
      </c>
      <c r="H127" s="4">
        <f>'Power Data'!O155</f>
        <v>0</v>
      </c>
      <c r="I127" s="4">
        <f t="shared" ca="1" si="11"/>
        <v>261123.81319022839</v>
      </c>
      <c r="J127" s="5" t="s">
        <v>62</v>
      </c>
      <c r="K127">
        <f ca="1">F127/'Power Data'!$M$8</f>
        <v>0.10550457098595087</v>
      </c>
      <c r="M127" t="e">
        <f t="shared" ca="1" si="9"/>
        <v>#VALUE!</v>
      </c>
    </row>
    <row r="128" spans="1:13" x14ac:dyDescent="0.25">
      <c r="A128" s="4">
        <f>'Power Data'!A156</f>
        <v>15.5</v>
      </c>
      <c r="B128" s="4">
        <f>'Power Data'!C156</f>
        <v>181.68877513260972</v>
      </c>
      <c r="C128" s="4">
        <f ca="1">'Power Data'!J156</f>
        <v>2749859.8866752014</v>
      </c>
      <c r="D128" s="4">
        <f t="shared" ca="1" si="5"/>
        <v>15135.001513814781</v>
      </c>
      <c r="E128" s="4">
        <f>B128*'Power Data'!$M$11</f>
        <v>3040000.0000000005</v>
      </c>
      <c r="F128" s="4">
        <f t="shared" ca="1" si="6"/>
        <v>290140.11332479911</v>
      </c>
      <c r="G128" s="4">
        <f t="shared" ca="1" si="7"/>
        <v>290140.11332479911</v>
      </c>
      <c r="H128" s="4">
        <f>'Power Data'!O156</f>
        <v>0</v>
      </c>
      <c r="I128" s="4">
        <f t="shared" ca="1" si="11"/>
        <v>261126.10199231919</v>
      </c>
      <c r="J128" s="5" t="s">
        <v>62</v>
      </c>
      <c r="K128">
        <f ca="1">F128/'Power Data'!$M$8</f>
        <v>0.10550549575447241</v>
      </c>
      <c r="M128" t="e">
        <f t="shared" ca="1" si="9"/>
        <v>#VALUE!</v>
      </c>
    </row>
    <row r="129" spans="1:13" x14ac:dyDescent="0.25">
      <c r="A129" s="4">
        <f>'Power Data'!A157</f>
        <v>15.6</v>
      </c>
      <c r="B129" s="4">
        <f>'Power Data'!C157</f>
        <v>181.68877513260972</v>
      </c>
      <c r="C129" s="4">
        <f ca="1">'Power Data'!J157</f>
        <v>2749932.9790641856</v>
      </c>
      <c r="D129" s="4">
        <f t="shared" ca="1" si="5"/>
        <v>15135.403808281959</v>
      </c>
      <c r="E129" s="4">
        <f>B129*'Power Data'!$M$11</f>
        <v>3040000.0000000005</v>
      </c>
      <c r="F129" s="4">
        <f t="shared" ca="1" si="6"/>
        <v>290067.02093581483</v>
      </c>
      <c r="G129" s="4">
        <f t="shared" ca="1" si="7"/>
        <v>290067.02093581483</v>
      </c>
      <c r="H129" s="4">
        <f>'Power Data'!O157</f>
        <v>0</v>
      </c>
      <c r="I129" s="4">
        <f t="shared" ca="1" si="11"/>
        <v>261060.31884223336</v>
      </c>
      <c r="J129" s="5" t="s">
        <v>62</v>
      </c>
      <c r="K129">
        <f ca="1">F129/'Power Data'!$M$8</f>
        <v>0.10547891670393267</v>
      </c>
      <c r="M129" t="e">
        <f t="shared" ca="1" si="9"/>
        <v>#VALUE!</v>
      </c>
    </row>
    <row r="130" spans="1:13" x14ac:dyDescent="0.25">
      <c r="A130" s="4">
        <f>'Power Data'!A158</f>
        <v>15.7</v>
      </c>
      <c r="B130" s="4">
        <f>'Power Data'!C158</f>
        <v>181.68877513260972</v>
      </c>
      <c r="C130" s="4">
        <f ca="1">'Power Data'!J158</f>
        <v>2749937.2284005387</v>
      </c>
      <c r="D130" s="4">
        <f t="shared" ca="1" si="5"/>
        <v>15135.427196277997</v>
      </c>
      <c r="E130" s="4">
        <f>B130*'Power Data'!$M$11</f>
        <v>3040000.0000000005</v>
      </c>
      <c r="F130" s="4">
        <f t="shared" ca="1" si="6"/>
        <v>290062.77159946179</v>
      </c>
      <c r="G130" s="4">
        <f t="shared" ca="1" si="7"/>
        <v>290062.77159946179</v>
      </c>
      <c r="H130" s="4">
        <f>'Power Data'!O158</f>
        <v>0</v>
      </c>
      <c r="I130" s="4">
        <f t="shared" ca="1" si="11"/>
        <v>261056.49443951561</v>
      </c>
      <c r="J130" s="5" t="s">
        <v>62</v>
      </c>
      <c r="K130">
        <f ca="1">F130/'Power Data'!$M$8</f>
        <v>0.10547737149071337</v>
      </c>
      <c r="M130" t="e">
        <f t="shared" ca="1" si="9"/>
        <v>#VALUE!</v>
      </c>
    </row>
    <row r="131" spans="1:13" x14ac:dyDescent="0.25">
      <c r="A131" s="4">
        <f>'Power Data'!A159</f>
        <v>15.8</v>
      </c>
      <c r="B131" s="4">
        <f>'Power Data'!C159</f>
        <v>181.68877513260972</v>
      </c>
      <c r="C131" s="4">
        <f ca="1">'Power Data'!J159</f>
        <v>2749899.2579943733</v>
      </c>
      <c r="D131" s="4">
        <f t="shared" ca="1" si="5"/>
        <v>15135.218210301084</v>
      </c>
      <c r="E131" s="4">
        <f>B131*'Power Data'!$M$11</f>
        <v>3040000.0000000005</v>
      </c>
      <c r="F131" s="4">
        <f t="shared" ca="1" si="6"/>
        <v>290100.74200562714</v>
      </c>
      <c r="G131" s="4">
        <f t="shared" ca="1" si="7"/>
        <v>290100.74200562714</v>
      </c>
      <c r="H131" s="4">
        <f>'Power Data'!O159</f>
        <v>0</v>
      </c>
      <c r="I131" s="4">
        <f t="shared" ca="1" si="11"/>
        <v>261090.66780506444</v>
      </c>
      <c r="J131" s="5" t="s">
        <v>62</v>
      </c>
      <c r="K131">
        <f ca="1">F131/'Power Data'!$M$8</f>
        <v>0.10549117891113714</v>
      </c>
      <c r="M131" t="e">
        <f t="shared" ca="1" si="9"/>
        <v>#VALUE!</v>
      </c>
    </row>
    <row r="132" spans="1:13" x14ac:dyDescent="0.25">
      <c r="A132" s="4">
        <f>'Power Data'!A160</f>
        <v>15.9</v>
      </c>
      <c r="B132" s="4">
        <f>'Power Data'!C160</f>
        <v>181.68877513260972</v>
      </c>
      <c r="C132" s="4">
        <f ca="1">'Power Data'!J160</f>
        <v>2749846.9220365528</v>
      </c>
      <c r="D132" s="4">
        <f t="shared" ref="D132:D173" ca="1" si="12">C132/B132</f>
        <v>15134.930157515311</v>
      </c>
      <c r="E132" s="4">
        <f>B132*'Power Data'!$M$11</f>
        <v>3040000.0000000005</v>
      </c>
      <c r="F132" s="4">
        <f t="shared" ref="F132:F173" ca="1" si="13">E132-C132</f>
        <v>290153.07796344766</v>
      </c>
      <c r="G132" s="4">
        <f t="shared" ref="G132:G173" ca="1" si="14">F132*1</f>
        <v>290153.07796344766</v>
      </c>
      <c r="H132" s="4">
        <f>'Power Data'!O160</f>
        <v>0</v>
      </c>
      <c r="I132" s="4">
        <f t="shared" ref="I132:I173" ca="1" si="15">F132*$I$1</f>
        <v>261137.77016710289</v>
      </c>
      <c r="J132" s="5" t="s">
        <v>62</v>
      </c>
      <c r="K132">
        <f ca="1">F132/'Power Data'!$M$8</f>
        <v>0.10551021016852642</v>
      </c>
      <c r="M132" t="e">
        <f t="shared" ref="M132:M173" ca="1" si="16">J132*I132</f>
        <v>#VALUE!</v>
      </c>
    </row>
    <row r="133" spans="1:13" x14ac:dyDescent="0.25">
      <c r="A133" s="4">
        <f>'Power Data'!A161</f>
        <v>16</v>
      </c>
      <c r="B133" s="4">
        <f>'Power Data'!C161</f>
        <v>181.68877513260972</v>
      </c>
      <c r="C133" s="4">
        <f ca="1">'Power Data'!J161</f>
        <v>2749809.298237449</v>
      </c>
      <c r="D133" s="4">
        <f t="shared" ca="1" si="12"/>
        <v>15134.723079235015</v>
      </c>
      <c r="E133" s="4">
        <f>B133*'Power Data'!$M$11</f>
        <v>3040000.0000000005</v>
      </c>
      <c r="F133" s="4">
        <f t="shared" ca="1" si="13"/>
        <v>290190.70176255144</v>
      </c>
      <c r="G133" s="4">
        <f t="shared" ca="1" si="14"/>
        <v>290190.70176255144</v>
      </c>
      <c r="H133" s="4">
        <f>'Power Data'!O161</f>
        <v>0</v>
      </c>
      <c r="I133" s="4">
        <f t="shared" ca="1" si="15"/>
        <v>261171.63158629631</v>
      </c>
      <c r="J133" s="5" t="s">
        <v>62</v>
      </c>
      <c r="K133">
        <f ca="1">F133/'Power Data'!$M$8</f>
        <v>0.10552389155001871</v>
      </c>
      <c r="M133" t="e">
        <f t="shared" ca="1" si="16"/>
        <v>#VALUE!</v>
      </c>
    </row>
    <row r="134" spans="1:13" x14ac:dyDescent="0.25">
      <c r="A134" s="4">
        <f>'Power Data'!A162</f>
        <v>16.100000000000001</v>
      </c>
      <c r="B134" s="4">
        <f>'Power Data'!C162</f>
        <v>181.68877513260972</v>
      </c>
      <c r="C134" s="4">
        <f ca="1">'Power Data'!J162</f>
        <v>2749816.678083722</v>
      </c>
      <c r="D134" s="4">
        <f t="shared" ca="1" si="12"/>
        <v>15134.763697298886</v>
      </c>
      <c r="E134" s="4">
        <f>B134*'Power Data'!$M$11</f>
        <v>3040000.0000000005</v>
      </c>
      <c r="F134" s="4">
        <f t="shared" ca="1" si="13"/>
        <v>290183.32191627845</v>
      </c>
      <c r="G134" s="4">
        <f t="shared" ca="1" si="14"/>
        <v>290183.32191627845</v>
      </c>
      <c r="H134" s="4">
        <f>'Power Data'!O162</f>
        <v>0</v>
      </c>
      <c r="I134" s="4">
        <f t="shared" ca="1" si="15"/>
        <v>261164.9897246506</v>
      </c>
      <c r="J134" s="5" t="s">
        <v>62</v>
      </c>
      <c r="K134">
        <f ca="1">F134/'Power Data'!$M$8</f>
        <v>0.1055212079695558</v>
      </c>
      <c r="M134" t="e">
        <f t="shared" ca="1" si="16"/>
        <v>#VALUE!</v>
      </c>
    </row>
    <row r="135" spans="1:13" x14ac:dyDescent="0.25">
      <c r="A135" s="4">
        <f>'Power Data'!A163</f>
        <v>16.2</v>
      </c>
      <c r="B135" s="4">
        <f>'Power Data'!C163</f>
        <v>181.68877513260972</v>
      </c>
      <c r="C135" s="4">
        <f ca="1">'Power Data'!J163</f>
        <v>2749900.5546360761</v>
      </c>
      <c r="D135" s="4">
        <f t="shared" ca="1" si="12"/>
        <v>15135.225346909836</v>
      </c>
      <c r="E135" s="4">
        <f>B135*'Power Data'!$M$11</f>
        <v>3040000.0000000005</v>
      </c>
      <c r="F135" s="4">
        <f t="shared" ca="1" si="13"/>
        <v>290099.44536392437</v>
      </c>
      <c r="G135" s="4">
        <f t="shared" ca="1" si="14"/>
        <v>290099.44536392437</v>
      </c>
      <c r="H135" s="4">
        <f>'Power Data'!O163</f>
        <v>0</v>
      </c>
      <c r="I135" s="4">
        <f t="shared" ca="1" si="15"/>
        <v>261089.50082753194</v>
      </c>
      <c r="J135" s="5" t="s">
        <v>62</v>
      </c>
      <c r="K135">
        <f ca="1">F135/'Power Data'!$M$8</f>
        <v>0.1054907074050634</v>
      </c>
      <c r="M135" t="e">
        <f t="shared" ca="1" si="16"/>
        <v>#VALUE!</v>
      </c>
    </row>
    <row r="136" spans="1:13" x14ac:dyDescent="0.25">
      <c r="A136" s="4">
        <f>'Power Data'!A164</f>
        <v>16.3</v>
      </c>
      <c r="B136" s="4">
        <f>'Power Data'!C164</f>
        <v>181.68877513260972</v>
      </c>
      <c r="C136" s="4">
        <f ca="1">'Power Data'!J164</f>
        <v>2749885.4098011102</v>
      </c>
      <c r="D136" s="4">
        <f t="shared" ca="1" si="12"/>
        <v>15135.141990990051</v>
      </c>
      <c r="E136" s="4">
        <f>B136*'Power Data'!$M$11</f>
        <v>3040000.0000000005</v>
      </c>
      <c r="F136" s="4">
        <f t="shared" ca="1" si="13"/>
        <v>290114.59019889031</v>
      </c>
      <c r="G136" s="4">
        <f t="shared" ca="1" si="14"/>
        <v>290114.59019889031</v>
      </c>
      <c r="H136" s="4">
        <f>'Power Data'!O164</f>
        <v>0</v>
      </c>
      <c r="I136" s="4">
        <f t="shared" ca="1" si="15"/>
        <v>261103.13117900127</v>
      </c>
      <c r="J136" s="5" t="s">
        <v>62</v>
      </c>
      <c r="K136">
        <f ca="1">F136/'Power Data'!$M$8</f>
        <v>0.10549621461777829</v>
      </c>
      <c r="M136" t="e">
        <f t="shared" ca="1" si="16"/>
        <v>#VALUE!</v>
      </c>
    </row>
    <row r="137" spans="1:13" x14ac:dyDescent="0.25">
      <c r="A137" s="4">
        <f>'Power Data'!A165</f>
        <v>16.399999999999999</v>
      </c>
      <c r="B137" s="4">
        <f>'Power Data'!C165</f>
        <v>181.68877513260972</v>
      </c>
      <c r="C137" s="4">
        <f ca="1">'Power Data'!J165</f>
        <v>2749791.8373397295</v>
      </c>
      <c r="D137" s="4">
        <f t="shared" ca="1" si="12"/>
        <v>15134.626975897278</v>
      </c>
      <c r="E137" s="4">
        <f>B137*'Power Data'!$M$11</f>
        <v>3040000.0000000005</v>
      </c>
      <c r="F137" s="4">
        <f t="shared" ca="1" si="13"/>
        <v>290208.16266027093</v>
      </c>
      <c r="G137" s="4">
        <f t="shared" ca="1" si="14"/>
        <v>290208.16266027093</v>
      </c>
      <c r="H137" s="4">
        <f>'Power Data'!O165</f>
        <v>0</v>
      </c>
      <c r="I137" s="4">
        <f t="shared" ca="1" si="15"/>
        <v>261187.34639424385</v>
      </c>
      <c r="J137" s="5" t="s">
        <v>62</v>
      </c>
      <c r="K137">
        <f ca="1">F137/'Power Data'!$M$8</f>
        <v>0.10553024096737125</v>
      </c>
      <c r="M137" t="e">
        <f t="shared" ca="1" si="16"/>
        <v>#VALUE!</v>
      </c>
    </row>
    <row r="138" spans="1:13" x14ac:dyDescent="0.25">
      <c r="A138" s="4">
        <f>'Power Data'!A166</f>
        <v>16.5</v>
      </c>
      <c r="B138" s="4">
        <f>'Power Data'!C166</f>
        <v>181.68877513260972</v>
      </c>
      <c r="C138" s="4">
        <f ca="1">'Power Data'!J166</f>
        <v>2749858.516770239</v>
      </c>
      <c r="D138" s="4">
        <f t="shared" ca="1" si="12"/>
        <v>15134.993973971103</v>
      </c>
      <c r="E138" s="4">
        <f>B138*'Power Data'!$M$11</f>
        <v>3040000.0000000005</v>
      </c>
      <c r="F138" s="4">
        <f t="shared" ca="1" si="13"/>
        <v>290141.48322976148</v>
      </c>
      <c r="G138" s="4">
        <f t="shared" ca="1" si="14"/>
        <v>290141.48322976148</v>
      </c>
      <c r="H138" s="4">
        <f>'Power Data'!O166</f>
        <v>0</v>
      </c>
      <c r="I138" s="4">
        <f t="shared" ca="1" si="15"/>
        <v>261127.33490678534</v>
      </c>
      <c r="J138" s="5" t="s">
        <v>62</v>
      </c>
      <c r="K138">
        <f ca="1">F138/'Power Data'!$M$8</f>
        <v>0.10550599390173145</v>
      </c>
      <c r="M138" t="e">
        <f t="shared" ca="1" si="16"/>
        <v>#VALUE!</v>
      </c>
    </row>
    <row r="139" spans="1:13" x14ac:dyDescent="0.25">
      <c r="A139" s="4">
        <f>'Power Data'!A167</f>
        <v>16.600000000000001</v>
      </c>
      <c r="B139" s="4">
        <f>'Power Data'!C167</f>
        <v>181.68877513260972</v>
      </c>
      <c r="C139" s="4">
        <f ca="1">'Power Data'!J167</f>
        <v>2749899.885486457</v>
      </c>
      <c r="D139" s="4">
        <f t="shared" ca="1" si="12"/>
        <v>15135.221663965644</v>
      </c>
      <c r="E139" s="4">
        <f>B139*'Power Data'!$M$11</f>
        <v>3040000.0000000005</v>
      </c>
      <c r="F139" s="4">
        <f t="shared" ca="1" si="13"/>
        <v>290100.11451354343</v>
      </c>
      <c r="G139" s="4">
        <f t="shared" ca="1" si="14"/>
        <v>290100.11451354343</v>
      </c>
      <c r="H139" s="4">
        <f>'Power Data'!O167</f>
        <v>0</v>
      </c>
      <c r="I139" s="4">
        <f t="shared" ca="1" si="15"/>
        <v>261090.1030621891</v>
      </c>
      <c r="J139" s="5" t="s">
        <v>62</v>
      </c>
      <c r="K139">
        <f ca="1">F139/'Power Data'!$M$8</f>
        <v>0.10549095073219761</v>
      </c>
      <c r="M139" t="e">
        <f t="shared" ca="1" si="16"/>
        <v>#VALUE!</v>
      </c>
    </row>
    <row r="140" spans="1:13" x14ac:dyDescent="0.25">
      <c r="A140" s="4">
        <f>'Power Data'!A168</f>
        <v>16.7</v>
      </c>
      <c r="B140" s="4">
        <f>'Power Data'!C168</f>
        <v>181.68877513260972</v>
      </c>
      <c r="C140" s="4">
        <f ca="1">'Power Data'!J168</f>
        <v>2749939.5617846823</v>
      </c>
      <c r="D140" s="4">
        <f t="shared" ca="1" si="12"/>
        <v>15135.440039031448</v>
      </c>
      <c r="E140" s="4">
        <f>B140*'Power Data'!$M$11</f>
        <v>3040000.0000000005</v>
      </c>
      <c r="F140" s="4">
        <f t="shared" ca="1" si="13"/>
        <v>290060.43821531814</v>
      </c>
      <c r="G140" s="4">
        <f t="shared" ca="1" si="14"/>
        <v>290060.43821531814</v>
      </c>
      <c r="H140" s="4">
        <f>'Power Data'!O168</f>
        <v>0</v>
      </c>
      <c r="I140" s="4">
        <f t="shared" ca="1" si="15"/>
        <v>261054.39439378632</v>
      </c>
      <c r="J140" s="5" t="s">
        <v>62</v>
      </c>
      <c r="K140">
        <f ca="1">F140/'Power Data'!$M$8</f>
        <v>0.10547652298738841</v>
      </c>
      <c r="M140" t="e">
        <f t="shared" ca="1" si="16"/>
        <v>#VALUE!</v>
      </c>
    </row>
    <row r="141" spans="1:13" x14ac:dyDescent="0.25">
      <c r="A141" s="4">
        <f>'Power Data'!A169</f>
        <v>16.8</v>
      </c>
      <c r="B141" s="4">
        <f>'Power Data'!C169</f>
        <v>181.68877513260972</v>
      </c>
      <c r="C141" s="4">
        <f ca="1">'Power Data'!J169</f>
        <v>2749771.4184485106</v>
      </c>
      <c r="D141" s="4">
        <f t="shared" ca="1" si="12"/>
        <v>15134.514592007827</v>
      </c>
      <c r="E141" s="4">
        <f>B141*'Power Data'!$M$11</f>
        <v>3040000.0000000005</v>
      </c>
      <c r="F141" s="4">
        <f t="shared" ca="1" si="13"/>
        <v>290228.58155148989</v>
      </c>
      <c r="G141" s="4">
        <f t="shared" ca="1" si="14"/>
        <v>290228.58155148989</v>
      </c>
      <c r="H141" s="4">
        <f>'Power Data'!O169</f>
        <v>0</v>
      </c>
      <c r="I141" s="4">
        <f t="shared" ca="1" si="15"/>
        <v>261205.72339634091</v>
      </c>
      <c r="J141" s="5" t="s">
        <v>62</v>
      </c>
      <c r="K141">
        <f ca="1">F141/'Power Data'!$M$8</f>
        <v>0.10553766601872359</v>
      </c>
      <c r="M141" t="e">
        <f t="shared" ca="1" si="16"/>
        <v>#VALUE!</v>
      </c>
    </row>
    <row r="142" spans="1:13" x14ac:dyDescent="0.25">
      <c r="A142" s="4">
        <f>'Power Data'!A170</f>
        <v>16.899999999999999</v>
      </c>
      <c r="B142" s="4">
        <f>'Power Data'!C170</f>
        <v>181.68877513260972</v>
      </c>
      <c r="C142" s="4">
        <f ca="1">'Power Data'!J170</f>
        <v>2749877.8065730077</v>
      </c>
      <c r="D142" s="4">
        <f t="shared" ca="1" si="12"/>
        <v>15135.100143451054</v>
      </c>
      <c r="E142" s="4">
        <f>B142*'Power Data'!$M$11</f>
        <v>3040000.0000000005</v>
      </c>
      <c r="F142" s="4">
        <f t="shared" ca="1" si="13"/>
        <v>290122.19342699274</v>
      </c>
      <c r="G142" s="4">
        <f t="shared" ca="1" si="14"/>
        <v>290122.19342699274</v>
      </c>
      <c r="H142" s="4">
        <f>'Power Data'!O170</f>
        <v>0</v>
      </c>
      <c r="I142" s="4">
        <f t="shared" ca="1" si="15"/>
        <v>261109.97408429347</v>
      </c>
      <c r="J142" s="5" t="s">
        <v>62</v>
      </c>
      <c r="K142">
        <f ca="1">F142/'Power Data'!$M$8</f>
        <v>0.10549897942799737</v>
      </c>
      <c r="M142" t="e">
        <f t="shared" ca="1" si="16"/>
        <v>#VALUE!</v>
      </c>
    </row>
    <row r="143" spans="1:13" x14ac:dyDescent="0.25">
      <c r="A143" s="4">
        <f>'Power Data'!A171</f>
        <v>17</v>
      </c>
      <c r="B143" s="4">
        <f>'Power Data'!C171</f>
        <v>181.68877513260972</v>
      </c>
      <c r="C143" s="4">
        <f ca="1">'Power Data'!J171</f>
        <v>2749819.1205301294</v>
      </c>
      <c r="D143" s="4">
        <f t="shared" ca="1" si="12"/>
        <v>15134.777140322019</v>
      </c>
      <c r="E143" s="4">
        <f>B143*'Power Data'!$M$11</f>
        <v>3040000.0000000005</v>
      </c>
      <c r="F143" s="4">
        <f t="shared" ca="1" si="13"/>
        <v>290180.87946987106</v>
      </c>
      <c r="G143" s="4">
        <f t="shared" ca="1" si="14"/>
        <v>290180.87946987106</v>
      </c>
      <c r="H143" s="4">
        <f>'Power Data'!O171</f>
        <v>0</v>
      </c>
      <c r="I143" s="4">
        <f t="shared" ca="1" si="15"/>
        <v>261162.79152288396</v>
      </c>
      <c r="J143" s="5" t="s">
        <v>62</v>
      </c>
      <c r="K143">
        <f ca="1">F143/'Power Data'!$M$8</f>
        <v>0.10552031980722584</v>
      </c>
      <c r="M143" t="e">
        <f t="shared" ca="1" si="16"/>
        <v>#VALUE!</v>
      </c>
    </row>
    <row r="144" spans="1:13" x14ac:dyDescent="0.25">
      <c r="A144" s="4">
        <f>'Power Data'!A172</f>
        <v>17.100000000000001</v>
      </c>
      <c r="B144" s="4">
        <f>'Power Data'!C172</f>
        <v>181.68877513260972</v>
      </c>
      <c r="C144" s="4">
        <f ca="1">'Power Data'!J172</f>
        <v>2749853.4099376751</v>
      </c>
      <c r="D144" s="4">
        <f t="shared" ca="1" si="12"/>
        <v>15134.965866386801</v>
      </c>
      <c r="E144" s="4">
        <f>B144*'Power Data'!$M$11</f>
        <v>3040000.0000000005</v>
      </c>
      <c r="F144" s="4">
        <f t="shared" ca="1" si="13"/>
        <v>290146.59006232535</v>
      </c>
      <c r="G144" s="4">
        <f t="shared" ca="1" si="14"/>
        <v>290146.59006232535</v>
      </c>
      <c r="H144" s="4">
        <f>'Power Data'!O172</f>
        <v>0</v>
      </c>
      <c r="I144" s="4">
        <f t="shared" ca="1" si="15"/>
        <v>261131.93105609281</v>
      </c>
      <c r="J144" s="5" t="s">
        <v>62</v>
      </c>
      <c r="K144">
        <f ca="1">F144/'Power Data'!$M$8</f>
        <v>0.10550785093175467</v>
      </c>
      <c r="M144" t="e">
        <f t="shared" ca="1" si="16"/>
        <v>#VALUE!</v>
      </c>
    </row>
    <row r="145" spans="1:13" x14ac:dyDescent="0.25">
      <c r="A145" s="4">
        <f>'Power Data'!A173</f>
        <v>17.2</v>
      </c>
      <c r="B145" s="4">
        <f>'Power Data'!C173</f>
        <v>181.68877513260972</v>
      </c>
      <c r="C145" s="4">
        <f ca="1">'Power Data'!J173</f>
        <v>2749759.6057162704</v>
      </c>
      <c r="D145" s="4">
        <f t="shared" ca="1" si="12"/>
        <v>15134.449575706012</v>
      </c>
      <c r="E145" s="4">
        <f>B145*'Power Data'!$M$11</f>
        <v>3040000.0000000005</v>
      </c>
      <c r="F145" s="4">
        <f t="shared" ca="1" si="13"/>
        <v>290240.39428373007</v>
      </c>
      <c r="G145" s="4">
        <f t="shared" ca="1" si="14"/>
        <v>290240.39428373007</v>
      </c>
      <c r="H145" s="4">
        <f>'Power Data'!O173</f>
        <v>0</v>
      </c>
      <c r="I145" s="4">
        <f t="shared" ca="1" si="15"/>
        <v>261216.35485535706</v>
      </c>
      <c r="J145" s="5" t="s">
        <v>62</v>
      </c>
      <c r="K145">
        <f ca="1">F145/'Power Data'!$M$8</f>
        <v>0.10554196155772003</v>
      </c>
      <c r="M145" t="e">
        <f t="shared" ca="1" si="16"/>
        <v>#VALUE!</v>
      </c>
    </row>
    <row r="146" spans="1:13" x14ac:dyDescent="0.25">
      <c r="A146" s="4">
        <f>'Power Data'!A174</f>
        <v>17.3</v>
      </c>
      <c r="B146" s="4">
        <f>'Power Data'!C174</f>
        <v>181.68877513260972</v>
      </c>
      <c r="C146" s="4">
        <f ca="1">'Power Data'!J174</f>
        <v>2749806.7988419589</v>
      </c>
      <c r="D146" s="4">
        <f t="shared" ca="1" si="12"/>
        <v>15134.709322768835</v>
      </c>
      <c r="E146" s="4">
        <f>B146*'Power Data'!$M$11</f>
        <v>3040000.0000000005</v>
      </c>
      <c r="F146" s="4">
        <f t="shared" ca="1" si="13"/>
        <v>290193.2011580416</v>
      </c>
      <c r="G146" s="4">
        <f t="shared" ca="1" si="14"/>
        <v>290193.2011580416</v>
      </c>
      <c r="H146" s="4">
        <f>'Power Data'!O174</f>
        <v>0</v>
      </c>
      <c r="I146" s="4">
        <f t="shared" ca="1" si="15"/>
        <v>261173.88104223745</v>
      </c>
      <c r="J146" s="5" t="s">
        <v>62</v>
      </c>
      <c r="K146">
        <f ca="1">F146/'Power Data'!$M$8</f>
        <v>0.10552480042110604</v>
      </c>
      <c r="M146" t="e">
        <f t="shared" ca="1" si="16"/>
        <v>#VALUE!</v>
      </c>
    </row>
    <row r="147" spans="1:13" x14ac:dyDescent="0.25">
      <c r="A147" s="4">
        <f>'Power Data'!A175</f>
        <v>17.399999999999999</v>
      </c>
      <c r="B147" s="4">
        <f>'Power Data'!C175</f>
        <v>181.68877513260972</v>
      </c>
      <c r="C147" s="4">
        <f ca="1">'Power Data'!J175</f>
        <v>2749766.1579731461</v>
      </c>
      <c r="D147" s="4">
        <f t="shared" ca="1" si="12"/>
        <v>15134.485638786249</v>
      </c>
      <c r="E147" s="4">
        <f>B147*'Power Data'!$M$11</f>
        <v>3040000.0000000005</v>
      </c>
      <c r="F147" s="4">
        <f t="shared" ca="1" si="13"/>
        <v>290233.8420268544</v>
      </c>
      <c r="G147" s="4">
        <f t="shared" ca="1" si="14"/>
        <v>290233.8420268544</v>
      </c>
      <c r="H147" s="4">
        <f>'Power Data'!O175</f>
        <v>0</v>
      </c>
      <c r="I147" s="4">
        <f t="shared" ca="1" si="15"/>
        <v>261210.45782416896</v>
      </c>
      <c r="J147" s="5" t="s">
        <v>62</v>
      </c>
      <c r="K147">
        <f ca="1">F147/'Power Data'!$M$8</f>
        <v>0.10553957891885614</v>
      </c>
      <c r="M147" t="e">
        <f t="shared" ca="1" si="16"/>
        <v>#VALUE!</v>
      </c>
    </row>
    <row r="148" spans="1:13" x14ac:dyDescent="0.25">
      <c r="A148" s="4">
        <f>'Power Data'!A176</f>
        <v>17.5</v>
      </c>
      <c r="B148" s="4">
        <f>'Power Data'!C176</f>
        <v>181.68877513260972</v>
      </c>
      <c r="C148" s="4">
        <f ca="1">'Power Data'!J176</f>
        <v>2749917.9510562182</v>
      </c>
      <c r="D148" s="4">
        <f t="shared" ca="1" si="12"/>
        <v>15135.321095368316</v>
      </c>
      <c r="E148" s="4">
        <f>B148*'Power Data'!$M$11</f>
        <v>3040000.0000000005</v>
      </c>
      <c r="F148" s="4">
        <f t="shared" ca="1" si="13"/>
        <v>290082.04894378223</v>
      </c>
      <c r="G148" s="4">
        <f t="shared" ca="1" si="14"/>
        <v>290082.04894378223</v>
      </c>
      <c r="H148" s="4">
        <f>'Power Data'!O176</f>
        <v>0</v>
      </c>
      <c r="I148" s="4">
        <f t="shared" ca="1" si="15"/>
        <v>261073.844049404</v>
      </c>
      <c r="J148" s="5" t="s">
        <v>62</v>
      </c>
      <c r="K148">
        <f ca="1">F148/'Power Data'!$M$8</f>
        <v>0.10548438143410263</v>
      </c>
      <c r="M148" t="e">
        <f t="shared" ca="1" si="16"/>
        <v>#VALUE!</v>
      </c>
    </row>
    <row r="149" spans="1:13" x14ac:dyDescent="0.25">
      <c r="A149" s="4">
        <f>'Power Data'!A177</f>
        <v>17.600000000000001</v>
      </c>
      <c r="B149" s="4">
        <f>'Power Data'!C177</f>
        <v>181.68877513260972</v>
      </c>
      <c r="C149" s="4">
        <f ca="1">'Power Data'!J177</f>
        <v>2749756.8385246652</v>
      </c>
      <c r="D149" s="4">
        <f t="shared" ca="1" si="12"/>
        <v>15134.434345312153</v>
      </c>
      <c r="E149" s="4">
        <f>B149*'Power Data'!$M$11</f>
        <v>3040000.0000000005</v>
      </c>
      <c r="F149" s="4">
        <f t="shared" ca="1" si="13"/>
        <v>290243.16147533525</v>
      </c>
      <c r="G149" s="4">
        <f t="shared" ca="1" si="14"/>
        <v>290243.16147533525</v>
      </c>
      <c r="H149" s="4">
        <f>'Power Data'!O177</f>
        <v>0</v>
      </c>
      <c r="I149" s="4">
        <f t="shared" ca="1" si="15"/>
        <v>261218.84532780174</v>
      </c>
      <c r="J149" s="5" t="s">
        <v>62</v>
      </c>
      <c r="K149">
        <f ca="1">F149/'Power Data'!$M$8</f>
        <v>0.10554296780921282</v>
      </c>
      <c r="M149" t="e">
        <f t="shared" ca="1" si="16"/>
        <v>#VALUE!</v>
      </c>
    </row>
    <row r="150" spans="1:13" x14ac:dyDescent="0.25">
      <c r="A150" s="4">
        <f>'Power Data'!A178</f>
        <v>17.7</v>
      </c>
      <c r="B150" s="4">
        <f>'Power Data'!C178</f>
        <v>181.68877513260972</v>
      </c>
      <c r="C150" s="4">
        <f ca="1">'Power Data'!J178</f>
        <v>2749833.1980669978</v>
      </c>
      <c r="D150" s="4">
        <f t="shared" ca="1" si="12"/>
        <v>15134.854621921299</v>
      </c>
      <c r="E150" s="4">
        <f>B150*'Power Data'!$M$11</f>
        <v>3040000.0000000005</v>
      </c>
      <c r="F150" s="4">
        <f t="shared" ca="1" si="13"/>
        <v>290166.80193300266</v>
      </c>
      <c r="G150" s="4">
        <f t="shared" ca="1" si="14"/>
        <v>290166.80193300266</v>
      </c>
      <c r="H150" s="4">
        <f>'Power Data'!O178</f>
        <v>0</v>
      </c>
      <c r="I150" s="4">
        <f t="shared" ca="1" si="15"/>
        <v>261150.12173970239</v>
      </c>
      <c r="J150" s="5" t="s">
        <v>62</v>
      </c>
      <c r="K150">
        <f ca="1">F150/'Power Data'!$M$8</f>
        <v>0.10551520070291005</v>
      </c>
      <c r="M150" t="e">
        <f t="shared" ca="1" si="16"/>
        <v>#VALUE!</v>
      </c>
    </row>
    <row r="151" spans="1:13" x14ac:dyDescent="0.25">
      <c r="A151" s="4">
        <f>'Power Data'!A179</f>
        <v>17.8</v>
      </c>
      <c r="B151" s="4">
        <f>'Power Data'!C179</f>
        <v>181.68877513260972</v>
      </c>
      <c r="C151" s="4">
        <f ca="1">'Power Data'!J179</f>
        <v>2749902.1013001218</v>
      </c>
      <c r="D151" s="4">
        <f t="shared" ca="1" si="12"/>
        <v>15135.233859620896</v>
      </c>
      <c r="E151" s="4">
        <f>B151*'Power Data'!$M$11</f>
        <v>3040000.0000000005</v>
      </c>
      <c r="F151" s="4">
        <f t="shared" ca="1" si="13"/>
        <v>290097.89869987871</v>
      </c>
      <c r="G151" s="4">
        <f t="shared" ca="1" si="14"/>
        <v>290097.89869987871</v>
      </c>
      <c r="H151" s="4">
        <f>'Power Data'!O179</f>
        <v>0</v>
      </c>
      <c r="I151" s="4">
        <f t="shared" ca="1" si="15"/>
        <v>261088.10882989084</v>
      </c>
      <c r="J151" s="5" t="s">
        <v>62</v>
      </c>
      <c r="K151">
        <f ca="1">F151/'Power Data'!$M$8</f>
        <v>0.10549014498177407</v>
      </c>
      <c r="M151" t="e">
        <f t="shared" ca="1" si="16"/>
        <v>#VALUE!</v>
      </c>
    </row>
    <row r="152" spans="1:13" x14ac:dyDescent="0.25">
      <c r="A152" s="4">
        <f>'Power Data'!A180</f>
        <v>17.899999999999999</v>
      </c>
      <c r="B152" s="4">
        <f>'Power Data'!C180</f>
        <v>181.68877513260972</v>
      </c>
      <c r="C152" s="4">
        <f ca="1">'Power Data'!J180</f>
        <v>2749983.0692534545</v>
      </c>
      <c r="D152" s="4">
        <f t="shared" ca="1" si="12"/>
        <v>15135.679500543258</v>
      </c>
      <c r="E152" s="4">
        <f>B152*'Power Data'!$M$11</f>
        <v>3040000.0000000005</v>
      </c>
      <c r="F152" s="4">
        <f t="shared" ca="1" si="13"/>
        <v>290016.93074654602</v>
      </c>
      <c r="G152" s="4">
        <f t="shared" ca="1" si="14"/>
        <v>290016.93074654602</v>
      </c>
      <c r="H152" s="4">
        <f>'Power Data'!O180</f>
        <v>0</v>
      </c>
      <c r="I152" s="4">
        <f t="shared" ca="1" si="15"/>
        <v>261015.23767189143</v>
      </c>
      <c r="J152" s="5" t="s">
        <v>62</v>
      </c>
      <c r="K152">
        <f ca="1">F152/'Power Data'!$M$8</f>
        <v>0.10546070208965309</v>
      </c>
      <c r="M152" t="e">
        <f t="shared" ca="1" si="16"/>
        <v>#VALUE!</v>
      </c>
    </row>
    <row r="153" spans="1:13" x14ac:dyDescent="0.25">
      <c r="A153" s="4">
        <f>'Power Data'!A181</f>
        <v>18</v>
      </c>
      <c r="B153" s="4">
        <f>'Power Data'!C181</f>
        <v>181.68877513260972</v>
      </c>
      <c r="C153" s="4">
        <f ca="1">'Power Data'!J181</f>
        <v>2749807.9027506849</v>
      </c>
      <c r="D153" s="4">
        <f t="shared" ca="1" si="12"/>
        <v>15134.715398591215</v>
      </c>
      <c r="E153" s="4">
        <f>B153*'Power Data'!$M$11</f>
        <v>3040000.0000000005</v>
      </c>
      <c r="F153" s="4">
        <f t="shared" ca="1" si="13"/>
        <v>290192.09724931559</v>
      </c>
      <c r="G153" s="4">
        <f t="shared" ca="1" si="14"/>
        <v>290192.09724931559</v>
      </c>
      <c r="H153" s="4">
        <f>'Power Data'!O181</f>
        <v>0</v>
      </c>
      <c r="I153" s="4">
        <f t="shared" ca="1" si="15"/>
        <v>261172.88752438404</v>
      </c>
      <c r="J153" s="5" t="s">
        <v>62</v>
      </c>
      <c r="K153">
        <f ca="1">F153/'Power Data'!$M$8</f>
        <v>0.10552439899975112</v>
      </c>
      <c r="M153" t="e">
        <f t="shared" ca="1" si="16"/>
        <v>#VALUE!</v>
      </c>
    </row>
    <row r="154" spans="1:13" x14ac:dyDescent="0.25">
      <c r="A154" s="4">
        <f>'Power Data'!A182</f>
        <v>18.100000000000001</v>
      </c>
      <c r="B154" s="4">
        <f>'Power Data'!C182</f>
        <v>181.68877513260972</v>
      </c>
      <c r="C154" s="4">
        <f ca="1">'Power Data'!J182</f>
        <v>2749969.3714879528</v>
      </c>
      <c r="D154" s="4">
        <f t="shared" ca="1" si="12"/>
        <v>15135.604109174188</v>
      </c>
      <c r="E154" s="4">
        <f>B154*'Power Data'!$M$11</f>
        <v>3040000.0000000005</v>
      </c>
      <c r="F154" s="4">
        <f t="shared" ca="1" si="13"/>
        <v>290030.6285120477</v>
      </c>
      <c r="G154" s="4">
        <f t="shared" ca="1" si="14"/>
        <v>290030.6285120477</v>
      </c>
      <c r="H154" s="4">
        <f>'Power Data'!O182</f>
        <v>0</v>
      </c>
      <c r="I154" s="4">
        <f t="shared" ca="1" si="15"/>
        <v>261027.56566084293</v>
      </c>
      <c r="J154" s="5" t="s">
        <v>62</v>
      </c>
      <c r="K154">
        <f ca="1">F154/'Power Data'!$M$8</f>
        <v>0.10546568309529007</v>
      </c>
      <c r="M154" t="e">
        <f t="shared" ca="1" si="16"/>
        <v>#VALUE!</v>
      </c>
    </row>
    <row r="155" spans="1:13" x14ac:dyDescent="0.25">
      <c r="A155" s="4">
        <f>'Power Data'!A183</f>
        <v>18.2</v>
      </c>
      <c r="B155" s="4">
        <f>'Power Data'!C183</f>
        <v>181.68877513260972</v>
      </c>
      <c r="C155" s="4">
        <f ca="1">'Power Data'!J183</f>
        <v>2749907.1283089351</v>
      </c>
      <c r="D155" s="4">
        <f t="shared" ca="1" si="12"/>
        <v>15135.261527861874</v>
      </c>
      <c r="E155" s="4">
        <f>B155*'Power Data'!$M$11</f>
        <v>3040000.0000000005</v>
      </c>
      <c r="F155" s="4">
        <f t="shared" ca="1" si="13"/>
        <v>290092.87169106537</v>
      </c>
      <c r="G155" s="4">
        <f t="shared" ca="1" si="14"/>
        <v>290092.87169106537</v>
      </c>
      <c r="H155" s="4">
        <f>'Power Data'!O183</f>
        <v>0</v>
      </c>
      <c r="I155" s="4">
        <f t="shared" ca="1" si="15"/>
        <v>261083.58452195884</v>
      </c>
      <c r="J155" s="5" t="s">
        <v>62</v>
      </c>
      <c r="K155">
        <f ca="1">F155/'Power Data'!$M$8</f>
        <v>0.10548831697856922</v>
      </c>
      <c r="M155" t="e">
        <f t="shared" ca="1" si="16"/>
        <v>#VALUE!</v>
      </c>
    </row>
    <row r="156" spans="1:13" x14ac:dyDescent="0.25">
      <c r="A156" s="4">
        <f>'Power Data'!A184</f>
        <v>18.3</v>
      </c>
      <c r="B156" s="4">
        <f>'Power Data'!C184</f>
        <v>181.68877513260972</v>
      </c>
      <c r="C156" s="4">
        <f ca="1">'Power Data'!J184</f>
        <v>2749931.8738686051</v>
      </c>
      <c r="D156" s="4">
        <f t="shared" ca="1" si="12"/>
        <v>15135.397725376839</v>
      </c>
      <c r="E156" s="4">
        <f>B156*'Power Data'!$M$11</f>
        <v>3040000.0000000005</v>
      </c>
      <c r="F156" s="4">
        <f t="shared" ca="1" si="13"/>
        <v>290068.12613139534</v>
      </c>
      <c r="G156" s="4">
        <f t="shared" ca="1" si="14"/>
        <v>290068.12613139534</v>
      </c>
      <c r="H156" s="4">
        <f>'Power Data'!O184</f>
        <v>0</v>
      </c>
      <c r="I156" s="4">
        <f t="shared" ca="1" si="15"/>
        <v>261061.3135182558</v>
      </c>
      <c r="J156" s="5" t="s">
        <v>62</v>
      </c>
      <c r="K156">
        <f ca="1">F156/'Power Data'!$M$8</f>
        <v>0.10547931859323467</v>
      </c>
      <c r="M156" t="e">
        <f t="shared" ca="1" si="16"/>
        <v>#VALUE!</v>
      </c>
    </row>
    <row r="157" spans="1:13" x14ac:dyDescent="0.25">
      <c r="A157" s="4">
        <f>'Power Data'!A185</f>
        <v>18.399999999999999</v>
      </c>
      <c r="B157" s="4">
        <f>'Power Data'!C185</f>
        <v>181.68877513260972</v>
      </c>
      <c r="C157" s="4">
        <f ca="1">'Power Data'!J185</f>
        <v>2749757.6781928148</v>
      </c>
      <c r="D157" s="4">
        <f t="shared" ca="1" si="12"/>
        <v>15134.438966776243</v>
      </c>
      <c r="E157" s="4">
        <f>B157*'Power Data'!$M$11</f>
        <v>3040000.0000000005</v>
      </c>
      <c r="F157" s="4">
        <f t="shared" ca="1" si="13"/>
        <v>290242.32180718565</v>
      </c>
      <c r="G157" s="4">
        <f t="shared" ca="1" si="14"/>
        <v>290242.32180718565</v>
      </c>
      <c r="H157" s="4">
        <f>'Power Data'!O185</f>
        <v>0</v>
      </c>
      <c r="I157" s="4">
        <f t="shared" ca="1" si="15"/>
        <v>261218.08962646709</v>
      </c>
      <c r="J157" s="5" t="s">
        <v>62</v>
      </c>
      <c r="K157">
        <f ca="1">F157/'Power Data'!$M$8</f>
        <v>0.10554266247534023</v>
      </c>
      <c r="M157" t="e">
        <f t="shared" ca="1" si="16"/>
        <v>#VALUE!</v>
      </c>
    </row>
    <row r="158" spans="1:13" x14ac:dyDescent="0.25">
      <c r="A158" s="4">
        <f>'Power Data'!A186</f>
        <v>18.5</v>
      </c>
      <c r="B158" s="4">
        <f>'Power Data'!C186</f>
        <v>181.68877513260972</v>
      </c>
      <c r="C158" s="4">
        <f ca="1">'Power Data'!J186</f>
        <v>2749706.7116500051</v>
      </c>
      <c r="D158" s="4">
        <f t="shared" ca="1" si="12"/>
        <v>15134.158451137493</v>
      </c>
      <c r="E158" s="4">
        <f>B158*'Power Data'!$M$11</f>
        <v>3040000.0000000005</v>
      </c>
      <c r="F158" s="4">
        <f t="shared" ca="1" si="13"/>
        <v>290293.28834999539</v>
      </c>
      <c r="G158" s="4">
        <f t="shared" ca="1" si="14"/>
        <v>290293.28834999539</v>
      </c>
      <c r="H158" s="4">
        <f>'Power Data'!O186</f>
        <v>0</v>
      </c>
      <c r="I158" s="4">
        <f t="shared" ca="1" si="15"/>
        <v>261263.95951499586</v>
      </c>
      <c r="J158" s="5" t="s">
        <v>62</v>
      </c>
      <c r="K158">
        <f ca="1">F158/'Power Data'!$M$8</f>
        <v>0.10556119576363469</v>
      </c>
      <c r="M158" t="e">
        <f t="shared" ca="1" si="16"/>
        <v>#VALUE!</v>
      </c>
    </row>
    <row r="159" spans="1:13" x14ac:dyDescent="0.25">
      <c r="A159" s="4">
        <f>'Power Data'!A187</f>
        <v>18.600000000000001</v>
      </c>
      <c r="B159" s="4">
        <f>'Power Data'!C187</f>
        <v>181.68877513260972</v>
      </c>
      <c r="C159" s="4">
        <f ca="1">'Power Data'!J187</f>
        <v>2749803.2683062349</v>
      </c>
      <c r="D159" s="4">
        <f t="shared" ca="1" si="12"/>
        <v>15134.689890992044</v>
      </c>
      <c r="E159" s="4">
        <f>B159*'Power Data'!$M$11</f>
        <v>3040000.0000000005</v>
      </c>
      <c r="F159" s="4">
        <f t="shared" ca="1" si="13"/>
        <v>290196.73169376561</v>
      </c>
      <c r="G159" s="4">
        <f t="shared" ca="1" si="14"/>
        <v>290196.73169376561</v>
      </c>
      <c r="H159" s="4">
        <f>'Power Data'!O187</f>
        <v>0</v>
      </c>
      <c r="I159" s="4">
        <f t="shared" ca="1" si="15"/>
        <v>261177.05852438905</v>
      </c>
      <c r="J159" s="5" t="s">
        <v>62</v>
      </c>
      <c r="K159">
        <f ca="1">F159/'Power Data'!$M$8</f>
        <v>0.1055260842522784</v>
      </c>
      <c r="M159" t="e">
        <f t="shared" ca="1" si="16"/>
        <v>#VALUE!</v>
      </c>
    </row>
    <row r="160" spans="1:13" x14ac:dyDescent="0.25">
      <c r="A160" s="4">
        <f>'Power Data'!A188</f>
        <v>18.7</v>
      </c>
      <c r="B160" s="4">
        <f>'Power Data'!C188</f>
        <v>181.68877513260972</v>
      </c>
      <c r="C160" s="4">
        <f ca="1">'Power Data'!J188</f>
        <v>2749747.6687012571</v>
      </c>
      <c r="D160" s="4">
        <f t="shared" ca="1" si="12"/>
        <v>15134.383875362089</v>
      </c>
      <c r="E160" s="4">
        <f>B160*'Power Data'!$M$11</f>
        <v>3040000.0000000005</v>
      </c>
      <c r="F160" s="4">
        <f t="shared" ca="1" si="13"/>
        <v>290252.33129874337</v>
      </c>
      <c r="G160" s="4">
        <f t="shared" ca="1" si="14"/>
        <v>290252.33129874337</v>
      </c>
      <c r="H160" s="4">
        <f>'Power Data'!O188</f>
        <v>0</v>
      </c>
      <c r="I160" s="4">
        <f t="shared" ca="1" si="15"/>
        <v>261227.09816886904</v>
      </c>
      <c r="J160" s="5" t="s">
        <v>62</v>
      </c>
      <c r="K160">
        <f ca="1">F160/'Power Data'!$M$8</f>
        <v>0.10554630229045214</v>
      </c>
      <c r="M160" t="e">
        <f t="shared" ca="1" si="16"/>
        <v>#VALUE!</v>
      </c>
    </row>
    <row r="161" spans="1:13" x14ac:dyDescent="0.25">
      <c r="A161" s="4">
        <f>'Power Data'!A189</f>
        <v>18.8</v>
      </c>
      <c r="B161" s="4">
        <f>'Power Data'!C189</f>
        <v>181.68877513260972</v>
      </c>
      <c r="C161" s="4">
        <f ca="1">'Power Data'!J189</f>
        <v>2749879.6443394017</v>
      </c>
      <c r="D161" s="4">
        <f t="shared" ca="1" si="12"/>
        <v>15135.110258365377</v>
      </c>
      <c r="E161" s="4">
        <f>B161*'Power Data'!$M$11</f>
        <v>3040000.0000000005</v>
      </c>
      <c r="F161" s="4">
        <f t="shared" ca="1" si="13"/>
        <v>290120.35566059873</v>
      </c>
      <c r="G161" s="4">
        <f t="shared" ca="1" si="14"/>
        <v>290120.35566059873</v>
      </c>
      <c r="H161" s="4">
        <f>'Power Data'!O189</f>
        <v>0</v>
      </c>
      <c r="I161" s="4">
        <f t="shared" ca="1" si="15"/>
        <v>261108.32009453885</v>
      </c>
      <c r="J161" s="5" t="s">
        <v>62</v>
      </c>
      <c r="K161">
        <f ca="1">F161/'Power Data'!$M$8</f>
        <v>0.10549831114930863</v>
      </c>
      <c r="M161" t="e">
        <f t="shared" ca="1" si="16"/>
        <v>#VALUE!</v>
      </c>
    </row>
    <row r="162" spans="1:13" x14ac:dyDescent="0.25">
      <c r="A162" s="4">
        <f>'Power Data'!A190</f>
        <v>18.899999999999999</v>
      </c>
      <c r="B162" s="4">
        <f>'Power Data'!C190</f>
        <v>181.68877513260972</v>
      </c>
      <c r="C162" s="4">
        <f ca="1">'Power Data'!J190</f>
        <v>2749890.1226207437</v>
      </c>
      <c r="D162" s="4">
        <f t="shared" ca="1" si="12"/>
        <v>15135.167929959753</v>
      </c>
      <c r="E162" s="4">
        <f>B162*'Power Data'!$M$11</f>
        <v>3040000.0000000005</v>
      </c>
      <c r="F162" s="4">
        <f t="shared" ca="1" si="13"/>
        <v>290109.87737925677</v>
      </c>
      <c r="G162" s="4">
        <f t="shared" ca="1" si="14"/>
        <v>290109.87737925677</v>
      </c>
      <c r="H162" s="4">
        <f>'Power Data'!O190</f>
        <v>0</v>
      </c>
      <c r="I162" s="4">
        <f t="shared" ca="1" si="15"/>
        <v>261098.8896413311</v>
      </c>
      <c r="J162" s="5" t="s">
        <v>62</v>
      </c>
      <c r="K162">
        <f ca="1">F162/'Power Data'!$M$8</f>
        <v>0.10549450086518428</v>
      </c>
      <c r="M162" t="e">
        <f t="shared" ca="1" si="16"/>
        <v>#VALUE!</v>
      </c>
    </row>
    <row r="163" spans="1:13" x14ac:dyDescent="0.25">
      <c r="A163" s="4">
        <f>'Power Data'!A191</f>
        <v>19</v>
      </c>
      <c r="B163" s="4">
        <f>'Power Data'!C191</f>
        <v>181.68877513260972</v>
      </c>
      <c r="C163" s="4">
        <f ca="1">'Power Data'!J191</f>
        <v>2749789.8926076405</v>
      </c>
      <c r="D163" s="4">
        <f t="shared" ca="1" si="12"/>
        <v>15134.61627225261</v>
      </c>
      <c r="E163" s="4">
        <f>B163*'Power Data'!$M$11</f>
        <v>3040000.0000000005</v>
      </c>
      <c r="F163" s="4">
        <f t="shared" ca="1" si="13"/>
        <v>290210.10739235999</v>
      </c>
      <c r="G163" s="4">
        <f t="shared" ca="1" si="14"/>
        <v>290210.10739235999</v>
      </c>
      <c r="H163" s="4">
        <f>'Power Data'!O191</f>
        <v>0</v>
      </c>
      <c r="I163" s="4">
        <f t="shared" ca="1" si="15"/>
        <v>261189.096653124</v>
      </c>
      <c r="J163" s="5" t="s">
        <v>62</v>
      </c>
      <c r="K163">
        <f ca="1">F163/'Power Data'!$M$8</f>
        <v>0.10553094814267636</v>
      </c>
      <c r="M163" t="e">
        <f t="shared" ca="1" si="16"/>
        <v>#VALUE!</v>
      </c>
    </row>
    <row r="164" spans="1:13" x14ac:dyDescent="0.25">
      <c r="A164" s="4">
        <f>'Power Data'!A192</f>
        <v>19.100000000000001</v>
      </c>
      <c r="B164" s="4">
        <f>'Power Data'!C192</f>
        <v>181.68877513260972</v>
      </c>
      <c r="C164" s="4">
        <f ca="1">'Power Data'!J192</f>
        <v>2749936.4753210982</v>
      </c>
      <c r="D164" s="4">
        <f t="shared" ca="1" si="12"/>
        <v>15135.423051391006</v>
      </c>
      <c r="E164" s="4">
        <f>B164*'Power Data'!$M$11</f>
        <v>3040000.0000000005</v>
      </c>
      <c r="F164" s="4">
        <f t="shared" ca="1" si="13"/>
        <v>290063.52467890223</v>
      </c>
      <c r="G164" s="4">
        <f t="shared" ca="1" si="14"/>
        <v>290063.52467890223</v>
      </c>
      <c r="H164" s="4">
        <f>'Power Data'!O192</f>
        <v>0</v>
      </c>
      <c r="I164" s="4">
        <f t="shared" ca="1" si="15"/>
        <v>261057.17221101202</v>
      </c>
      <c r="J164" s="5" t="s">
        <v>62</v>
      </c>
      <c r="K164">
        <f ca="1">F164/'Power Data'!$M$8</f>
        <v>0.10547764533778263</v>
      </c>
      <c r="M164" t="e">
        <f t="shared" ca="1" si="16"/>
        <v>#VALUE!</v>
      </c>
    </row>
    <row r="165" spans="1:13" x14ac:dyDescent="0.25">
      <c r="A165" s="4">
        <f>'Power Data'!A193</f>
        <v>19.2</v>
      </c>
      <c r="B165" s="4">
        <f>'Power Data'!C193</f>
        <v>181.68877513260972</v>
      </c>
      <c r="C165" s="4">
        <f ca="1">'Power Data'!J193</f>
        <v>2749654.5895697223</v>
      </c>
      <c r="D165" s="4">
        <f t="shared" ca="1" si="12"/>
        <v>15133.87157551601</v>
      </c>
      <c r="E165" s="4">
        <f>B165*'Power Data'!$M$11</f>
        <v>3040000.0000000005</v>
      </c>
      <c r="F165" s="4">
        <f t="shared" ca="1" si="13"/>
        <v>290345.41043027816</v>
      </c>
      <c r="G165" s="4">
        <f t="shared" ca="1" si="14"/>
        <v>290345.41043027816</v>
      </c>
      <c r="H165" s="4">
        <f>'Power Data'!O193</f>
        <v>0</v>
      </c>
      <c r="I165" s="4">
        <f t="shared" ca="1" si="15"/>
        <v>261310.86938725036</v>
      </c>
      <c r="J165" s="5" t="s">
        <v>62</v>
      </c>
      <c r="K165">
        <f ca="1">F165/'Power Data'!$M$8</f>
        <v>0.10558014924737388</v>
      </c>
      <c r="M165" t="e">
        <f t="shared" ca="1" si="16"/>
        <v>#VALUE!</v>
      </c>
    </row>
    <row r="166" spans="1:13" x14ac:dyDescent="0.25">
      <c r="A166" s="4">
        <f>'Power Data'!A194</f>
        <v>19.3</v>
      </c>
      <c r="B166" s="4">
        <f>'Power Data'!C194</f>
        <v>181.68877513260972</v>
      </c>
      <c r="C166" s="4">
        <f ca="1">'Power Data'!J194</f>
        <v>2749654.5512966965</v>
      </c>
      <c r="D166" s="4">
        <f t="shared" ca="1" si="12"/>
        <v>15133.871364864439</v>
      </c>
      <c r="E166" s="4">
        <f>B166*'Power Data'!$M$11</f>
        <v>3040000.0000000005</v>
      </c>
      <c r="F166" s="4">
        <f t="shared" ca="1" si="13"/>
        <v>290345.44870330393</v>
      </c>
      <c r="G166" s="4">
        <f t="shared" ca="1" si="14"/>
        <v>290345.44870330393</v>
      </c>
      <c r="H166" s="4">
        <f>'Power Data'!O194</f>
        <v>0</v>
      </c>
      <c r="I166" s="4">
        <f t="shared" ca="1" si="15"/>
        <v>261310.90383297353</v>
      </c>
      <c r="J166" s="5" t="s">
        <v>62</v>
      </c>
      <c r="K166">
        <f ca="1">F166/'Power Data'!$M$8</f>
        <v>0.10558016316483779</v>
      </c>
      <c r="M166" t="e">
        <f t="shared" ca="1" si="16"/>
        <v>#VALUE!</v>
      </c>
    </row>
    <row r="167" spans="1:13" x14ac:dyDescent="0.25">
      <c r="A167" s="4">
        <f>'Power Data'!A195</f>
        <v>19.399999999999999</v>
      </c>
      <c r="B167" s="4">
        <f>'Power Data'!C195</f>
        <v>181.68877513260972</v>
      </c>
      <c r="C167" s="4">
        <f ca="1">'Power Data'!J195</f>
        <v>2749965.7878250284</v>
      </c>
      <c r="D167" s="4">
        <f t="shared" ca="1" si="12"/>
        <v>15135.584384989677</v>
      </c>
      <c r="E167" s="4">
        <f>B167*'Power Data'!$M$11</f>
        <v>3040000.0000000005</v>
      </c>
      <c r="F167" s="4">
        <f t="shared" ca="1" si="13"/>
        <v>290034.21217497205</v>
      </c>
      <c r="G167" s="4">
        <f t="shared" ca="1" si="14"/>
        <v>290034.21217497205</v>
      </c>
      <c r="H167" s="4">
        <f>'Power Data'!O195</f>
        <v>0</v>
      </c>
      <c r="I167" s="4">
        <f t="shared" ca="1" si="15"/>
        <v>261030.79095747485</v>
      </c>
      <c r="J167" s="5" t="s">
        <v>62</v>
      </c>
      <c r="K167">
        <f ca="1">F167/'Power Data'!$M$8</f>
        <v>0.10546698624544439</v>
      </c>
      <c r="M167" t="e">
        <f t="shared" ca="1" si="16"/>
        <v>#VALUE!</v>
      </c>
    </row>
    <row r="168" spans="1:13" x14ac:dyDescent="0.25">
      <c r="A168" s="4">
        <f>'Power Data'!A196</f>
        <v>19.5</v>
      </c>
      <c r="B168" s="4">
        <f>'Power Data'!C196</f>
        <v>181.68877513260972</v>
      </c>
      <c r="C168" s="4">
        <f ca="1">'Power Data'!J196</f>
        <v>2749881.4643656998</v>
      </c>
      <c r="D168" s="4">
        <f t="shared" ca="1" si="12"/>
        <v>15135.12027563968</v>
      </c>
      <c r="E168" s="4">
        <f>B168*'Power Data'!$M$11</f>
        <v>3040000.0000000005</v>
      </c>
      <c r="F168" s="4">
        <f t="shared" ca="1" si="13"/>
        <v>290118.53563430067</v>
      </c>
      <c r="G168" s="4">
        <f t="shared" ca="1" si="14"/>
        <v>290118.53563430067</v>
      </c>
      <c r="H168" s="4">
        <f>'Power Data'!O196</f>
        <v>0</v>
      </c>
      <c r="I168" s="4">
        <f t="shared" ca="1" si="15"/>
        <v>261106.68207087062</v>
      </c>
      <c r="J168" s="5" t="s">
        <v>62</v>
      </c>
      <c r="K168">
        <f ca="1">F168/'Power Data'!$M$8</f>
        <v>0.10549764932156389</v>
      </c>
      <c r="M168" t="e">
        <f t="shared" ca="1" si="16"/>
        <v>#VALUE!</v>
      </c>
    </row>
    <row r="169" spans="1:13" x14ac:dyDescent="0.25">
      <c r="A169" s="4">
        <f>'Power Data'!A197</f>
        <v>19.600000000000001</v>
      </c>
      <c r="B169" s="4">
        <f>'Power Data'!C197</f>
        <v>181.68877513260972</v>
      </c>
      <c r="C169" s="4">
        <f ca="1">'Power Data'!J197</f>
        <v>2749772.6413861858</v>
      </c>
      <c r="D169" s="4">
        <f t="shared" ca="1" si="12"/>
        <v>15134.521322955703</v>
      </c>
      <c r="E169" s="4">
        <f>B169*'Power Data'!$M$11</f>
        <v>3040000.0000000005</v>
      </c>
      <c r="F169" s="4">
        <f t="shared" ca="1" si="13"/>
        <v>290227.35861381469</v>
      </c>
      <c r="G169" s="4">
        <f t="shared" ca="1" si="14"/>
        <v>290227.35861381469</v>
      </c>
      <c r="H169" s="4">
        <f>'Power Data'!O197</f>
        <v>0</v>
      </c>
      <c r="I169" s="4">
        <f t="shared" ca="1" si="15"/>
        <v>261204.62275243324</v>
      </c>
      <c r="J169" s="5" t="s">
        <v>62</v>
      </c>
      <c r="K169">
        <f ca="1">F169/'Power Data'!$M$8</f>
        <v>0.10553722131411443</v>
      </c>
      <c r="M169" t="e">
        <f t="shared" ca="1" si="16"/>
        <v>#VALUE!</v>
      </c>
    </row>
    <row r="170" spans="1:13" x14ac:dyDescent="0.25">
      <c r="A170" s="4">
        <f>'Power Data'!A198</f>
        <v>19.7</v>
      </c>
      <c r="B170" s="4">
        <f>'Power Data'!C198</f>
        <v>181.68877513260972</v>
      </c>
      <c r="C170" s="4">
        <f ca="1">'Power Data'!J198</f>
        <v>2749653.5645045857</v>
      </c>
      <c r="D170" s="4">
        <f t="shared" ca="1" si="12"/>
        <v>15133.86593364223</v>
      </c>
      <c r="E170" s="4">
        <f>B170*'Power Data'!$M$11</f>
        <v>3040000.0000000005</v>
      </c>
      <c r="F170" s="4">
        <f t="shared" ca="1" si="13"/>
        <v>290346.43549541477</v>
      </c>
      <c r="G170" s="4">
        <f t="shared" ca="1" si="14"/>
        <v>290346.43549541477</v>
      </c>
      <c r="H170" s="4">
        <f>'Power Data'!O198</f>
        <v>0</v>
      </c>
      <c r="I170" s="4">
        <f t="shared" ca="1" si="15"/>
        <v>261311.79194587329</v>
      </c>
      <c r="J170" s="5" t="s">
        <v>62</v>
      </c>
      <c r="K170">
        <f ca="1">F170/'Power Data'!$M$8</f>
        <v>0.10558052199833265</v>
      </c>
      <c r="M170" t="e">
        <f t="shared" ca="1" si="16"/>
        <v>#VALUE!</v>
      </c>
    </row>
    <row r="171" spans="1:13" x14ac:dyDescent="0.25">
      <c r="A171" s="4">
        <f>'Power Data'!A199</f>
        <v>19.8</v>
      </c>
      <c r="B171" s="4">
        <f>'Power Data'!C199</f>
        <v>181.68877513260972</v>
      </c>
      <c r="C171" s="4">
        <f ca="1">'Power Data'!J199</f>
        <v>2749924.569457348</v>
      </c>
      <c r="D171" s="4">
        <f t="shared" ca="1" si="12"/>
        <v>15135.357522501059</v>
      </c>
      <c r="E171" s="4">
        <f>B171*'Power Data'!$M$11</f>
        <v>3040000.0000000005</v>
      </c>
      <c r="F171" s="4">
        <f t="shared" ca="1" si="13"/>
        <v>290075.4305426525</v>
      </c>
      <c r="G171" s="4">
        <f t="shared" ca="1" si="14"/>
        <v>290075.4305426525</v>
      </c>
      <c r="H171" s="4">
        <f>'Power Data'!O199</f>
        <v>0</v>
      </c>
      <c r="I171" s="4">
        <f t="shared" ca="1" si="15"/>
        <v>261067.88748838726</v>
      </c>
      <c r="J171" s="5" t="s">
        <v>62</v>
      </c>
      <c r="K171">
        <f ca="1">F171/'Power Data'!$M$8</f>
        <v>0.10548197474278273</v>
      </c>
      <c r="M171" t="e">
        <f t="shared" ca="1" si="16"/>
        <v>#VALUE!</v>
      </c>
    </row>
    <row r="172" spans="1:13" x14ac:dyDescent="0.25">
      <c r="A172" s="4">
        <f>'Power Data'!A200</f>
        <v>19.899999999999999</v>
      </c>
      <c r="B172" s="4">
        <f>'Power Data'!C200</f>
        <v>181.68877513260972</v>
      </c>
      <c r="C172" s="4">
        <f ca="1">'Power Data'!J200</f>
        <v>2749835.4359494369</v>
      </c>
      <c r="D172" s="4">
        <f t="shared" ca="1" si="12"/>
        <v>15134.866939041262</v>
      </c>
      <c r="E172" s="4">
        <f>B172*'Power Data'!$M$11</f>
        <v>3040000.0000000005</v>
      </c>
      <c r="F172" s="4">
        <f t="shared" ca="1" si="13"/>
        <v>290164.56405056361</v>
      </c>
      <c r="G172" s="4">
        <f t="shared" ca="1" si="14"/>
        <v>290164.56405056361</v>
      </c>
      <c r="H172" s="4">
        <f>'Power Data'!O200</f>
        <v>0</v>
      </c>
      <c r="I172" s="4">
        <f t="shared" ca="1" si="15"/>
        <v>261148.10764550726</v>
      </c>
      <c r="J172" s="5" t="s">
        <v>62</v>
      </c>
      <c r="K172">
        <f ca="1">F172/'Power Data'!$M$8</f>
        <v>0.10551438692747768</v>
      </c>
      <c r="M172" t="e">
        <f t="shared" ca="1" si="16"/>
        <v>#VALUE!</v>
      </c>
    </row>
    <row r="173" spans="1:13" x14ac:dyDescent="0.25">
      <c r="A173" s="4">
        <f>'Power Data'!A201</f>
        <v>20</v>
      </c>
      <c r="B173" s="4">
        <f>'Power Data'!C201</f>
        <v>181.68877513260972</v>
      </c>
      <c r="C173" s="4">
        <f ca="1">'Power Data'!J201</f>
        <v>2749781.7054538517</v>
      </c>
      <c r="D173" s="4">
        <f t="shared" ca="1" si="12"/>
        <v>15134.571210834903</v>
      </c>
      <c r="E173" s="4">
        <f>B173*'Power Data'!$M$11</f>
        <v>3040000.0000000005</v>
      </c>
      <c r="F173" s="4">
        <f t="shared" ca="1" si="13"/>
        <v>290218.29454614874</v>
      </c>
      <c r="G173" s="4">
        <f t="shared" ca="1" si="14"/>
        <v>290218.29454614874</v>
      </c>
      <c r="H173" s="4">
        <f>'Power Data'!O201</f>
        <v>0</v>
      </c>
      <c r="I173" s="4">
        <f t="shared" ca="1" si="15"/>
        <v>261196.46509153387</v>
      </c>
      <c r="J173" s="5" t="s">
        <v>62</v>
      </c>
      <c r="K173">
        <f ca="1">F173/'Power Data'!$M$8</f>
        <v>0.10553392528950863</v>
      </c>
      <c r="M173" t="e">
        <f t="shared" ca="1" si="16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zoomScale="70" zoomScaleNormal="70" workbookViewId="0">
      <selection activeCell="N23" sqref="N23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0" width="13.7109375" customWidth="1"/>
    <col min="11" max="11" width="15.140625" customWidth="1"/>
    <col min="12" max="12" width="17.5703125" customWidth="1"/>
    <col min="13" max="13" width="21.85546875" customWidth="1"/>
    <col min="14" max="14" width="11.42578125" customWidth="1"/>
    <col min="17" max="17" width="11.5703125" customWidth="1"/>
  </cols>
  <sheetData>
    <row r="1" spans="1:17" x14ac:dyDescent="0.25">
      <c r="A1" s="9">
        <v>1E-8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L1" s="9" t="s">
        <v>50</v>
      </c>
      <c r="P1" t="s">
        <v>12</v>
      </c>
      <c r="Q1">
        <v>0</v>
      </c>
    </row>
    <row r="2" spans="1:17" x14ac:dyDescent="0.25">
      <c r="A2" s="14">
        <v>0.1</v>
      </c>
      <c r="B2" s="15">
        <f t="shared" ref="B2:B33" si="0">($N$2*A2*$N$3)/$N$6</f>
        <v>1.8510446601941748</v>
      </c>
      <c r="C2" s="15">
        <f t="shared" ref="C2:C33" si="1">IF(B2&gt;$N$4,$N$4,IF(B2&lt;$N$5,$N$5,B2))</f>
        <v>57.595865315812873</v>
      </c>
      <c r="D2" s="15" t="s">
        <v>11</v>
      </c>
      <c r="E2" s="15"/>
      <c r="F2" s="15">
        <f t="shared" ref="F2:F33" si="2">(C2*$N$6)/(A2*$N$3)</f>
        <v>252.65647902592525</v>
      </c>
      <c r="G2" s="15"/>
      <c r="H2" s="15">
        <f t="shared" ref="H2:H65" si="3">1/(1/(F2+0.08*G2)-0.035/(1+G2^3))</f>
        <v>-32.214360257217265</v>
      </c>
      <c r="I2" s="15">
        <f t="shared" ref="I2:I65" si="4">0.5176*(116/H2-0.4*G2-5)*EXP(-21/H2)+0.0068*F2</f>
        <v>-6.8256431735883458</v>
      </c>
      <c r="J2" s="15">
        <f t="shared" ref="J2:J33" si="5">0.5*I2*$N$7*PI()*$N$6*$N$6*A2*A2*A2</f>
        <v>-34.834854796897091</v>
      </c>
      <c r="K2" s="15">
        <f t="shared" ref="K2:K33" si="6">J2/C2</f>
        <v>-0.60481519994341026</v>
      </c>
      <c r="L2" s="15"/>
      <c r="M2" t="s">
        <v>5</v>
      </c>
      <c r="N2">
        <v>8.1199999999999992</v>
      </c>
      <c r="P2">
        <f ca="1">0.5*H32*$N$7*PI()*$N$6*$N$6*A32*A32*A32</f>
        <v>1733702.3258362501</v>
      </c>
      <c r="Q2">
        <v>0</v>
      </c>
    </row>
    <row r="3" spans="1:17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s="15"/>
      <c r="M3" t="s">
        <v>6</v>
      </c>
      <c r="N3">
        <v>117.4</v>
      </c>
      <c r="Q3">
        <v>0</v>
      </c>
    </row>
    <row r="4" spans="1:17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s="15"/>
      <c r="M4" t="s">
        <v>4</v>
      </c>
      <c r="N4">
        <f>(1735/60)*2*PI()</f>
        <v>181.68877513260972</v>
      </c>
      <c r="Q4">
        <v>0</v>
      </c>
    </row>
    <row r="5" spans="1:17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s="15"/>
      <c r="M5" t="s">
        <v>8</v>
      </c>
      <c r="N5">
        <f>(550/60)*2*PI()</f>
        <v>57.595865315812873</v>
      </c>
      <c r="Q5">
        <v>0</v>
      </c>
    </row>
    <row r="6" spans="1:17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s="15"/>
      <c r="M6" t="s">
        <v>7</v>
      </c>
      <c r="N6">
        <v>51.5</v>
      </c>
      <c r="Q6">
        <v>0</v>
      </c>
    </row>
    <row r="7" spans="1:17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s="15"/>
      <c r="M7" t="s">
        <v>15</v>
      </c>
      <c r="N7">
        <v>1.2250000000000001</v>
      </c>
      <c r="Q7">
        <v>0</v>
      </c>
    </row>
    <row r="8" spans="1:17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s="15"/>
      <c r="M8" t="s">
        <v>16</v>
      </c>
      <c r="N8">
        <f>2.75*10^6</f>
        <v>2750000</v>
      </c>
      <c r="Q8">
        <v>0</v>
      </c>
    </row>
    <row r="9" spans="1:17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s="15"/>
      <c r="M9" t="s">
        <v>23</v>
      </c>
      <c r="N9">
        <f>N8/N4</f>
        <v>15135.772685972754</v>
      </c>
      <c r="Q9">
        <v>0</v>
      </c>
    </row>
    <row r="10" spans="1:17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s="15"/>
      <c r="M10" t="s">
        <v>25</v>
      </c>
      <c r="N10">
        <v>3040000</v>
      </c>
      <c r="Q10">
        <v>0</v>
      </c>
    </row>
    <row r="11" spans="1:17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s="15"/>
      <c r="M11" t="s">
        <v>24</v>
      </c>
      <c r="N11">
        <f>N10/N4</f>
        <v>16731.908714675337</v>
      </c>
      <c r="Q11">
        <v>0</v>
      </c>
    </row>
    <row r="12" spans="1:17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  <c r="L12" s="15"/>
      <c r="M12" t="s">
        <v>47</v>
      </c>
      <c r="N12">
        <v>12600000</v>
      </c>
      <c r="Q12">
        <v>0</v>
      </c>
    </row>
    <row r="13" spans="1:17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  <c r="L13" s="15"/>
      <c r="M13" t="s">
        <v>48</v>
      </c>
      <c r="N13">
        <v>240</v>
      </c>
      <c r="Q13">
        <v>0</v>
      </c>
    </row>
    <row r="14" spans="1:17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  <c r="L14" s="15"/>
      <c r="M14" t="s">
        <v>49</v>
      </c>
      <c r="N14">
        <f>N12/(N3*N3)+N13</f>
        <v>1154.1855477422519</v>
      </c>
      <c r="Q14">
        <v>0</v>
      </c>
    </row>
    <row r="15" spans="1:17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  <c r="L15" s="15"/>
      <c r="Q15">
        <v>0</v>
      </c>
    </row>
    <row r="16" spans="1:17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  <c r="L16" s="15"/>
      <c r="Q16">
        <v>0</v>
      </c>
    </row>
    <row r="17" spans="1:17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  <c r="L17" s="15"/>
      <c r="Q17">
        <v>0</v>
      </c>
    </row>
    <row r="18" spans="1:17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  <c r="L18" s="15"/>
      <c r="Q18">
        <v>0</v>
      </c>
    </row>
    <row r="19" spans="1:17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  <c r="L19" s="15"/>
      <c r="Q19">
        <v>0</v>
      </c>
    </row>
    <row r="20" spans="1:17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  <c r="L20" s="15"/>
      <c r="Q20">
        <v>0</v>
      </c>
    </row>
    <row r="21" spans="1:17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  <c r="L21" s="15"/>
      <c r="Q21">
        <v>0</v>
      </c>
    </row>
    <row r="22" spans="1:17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  <c r="L22" s="15"/>
      <c r="Q22">
        <v>0</v>
      </c>
    </row>
    <row r="23" spans="1:17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  <c r="L23" s="15"/>
      <c r="Q23">
        <v>0</v>
      </c>
    </row>
    <row r="24" spans="1:17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  <c r="L24" s="15"/>
      <c r="Q24">
        <v>0</v>
      </c>
    </row>
    <row r="25" spans="1:17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  <c r="L25" s="15"/>
      <c r="Q25">
        <v>0</v>
      </c>
    </row>
    <row r="26" spans="1:17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  <c r="L26" s="15"/>
      <c r="Q26">
        <v>0</v>
      </c>
    </row>
    <row r="27" spans="1:17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  <c r="L27" s="15"/>
      <c r="Q27">
        <v>0</v>
      </c>
    </row>
    <row r="28" spans="1:17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  <c r="L28" s="15"/>
      <c r="Q28">
        <v>0</v>
      </c>
    </row>
    <row r="29" spans="1:17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  <c r="L29" s="15"/>
      <c r="Q29">
        <v>0</v>
      </c>
    </row>
    <row r="30" spans="1:17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  <c r="L30" s="15"/>
      <c r="Q30">
        <v>0</v>
      </c>
    </row>
    <row r="31" spans="1:17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IF(K31&gt;$N$9,G31+0.001,G31)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  <c r="L31" s="6">
        <f>0.5*$N$14*C31*C31</f>
        <v>1914380.4530029858</v>
      </c>
      <c r="Q31">
        <f t="shared" ref="Q31:Q62" ca="1" si="8">J31/(2750000)</f>
        <v>2.3933727269587309E-2</v>
      </c>
    </row>
    <row r="32" spans="1:17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 t="shared" ref="E32:E63" si="9">0.5*0.48*$N$7*PI()*$N$6*$N$6*A32*A32*A32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ca="1" si="5"/>
        <v>72971.816279888895</v>
      </c>
      <c r="K32" s="6">
        <f t="shared" ca="1" si="6"/>
        <v>1266.9627564368684</v>
      </c>
      <c r="L32" s="6">
        <f t="shared" ref="L32:L95" si="10">0.5*$N$14*C32*C32</f>
        <v>1914380.4530029858</v>
      </c>
      <c r="Q32">
        <f t="shared" ca="1" si="8"/>
        <v>2.6535205919959597E-2</v>
      </c>
    </row>
    <row r="33" spans="1:17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si="9"/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5"/>
        <v>80272.004533577565</v>
      </c>
      <c r="K33" s="6">
        <f t="shared" ca="1" si="6"/>
        <v>1355.1807774379452</v>
      </c>
      <c r="L33" s="6">
        <f t="shared" si="10"/>
        <v>2024787.2020541003</v>
      </c>
      <c r="Q33">
        <f t="shared" ca="1" si="8"/>
        <v>2.9189819830391841E-2</v>
      </c>
    </row>
    <row r="34" spans="1:17" x14ac:dyDescent="0.25">
      <c r="A34" s="5">
        <v>3.3</v>
      </c>
      <c r="B34" s="6">
        <f t="shared" ref="B34:B65" si="11">($N$2*A34*$N$3)/$N$6</f>
        <v>61.084473786407763</v>
      </c>
      <c r="C34" s="6">
        <f t="shared" ref="C34:C65" si="12">IF(B34&gt;$N$4,$N$4,IF(B34&lt;$N$5,$N$5,B34))</f>
        <v>61.084473786407763</v>
      </c>
      <c r="D34" s="6"/>
      <c r="E34" s="6">
        <f t="shared" si="9"/>
        <v>88034.617339280681</v>
      </c>
      <c r="F34" s="6">
        <f t="shared" ref="F34:F65" si="13">(C34*$N$6)/(A34*$N$3)</f>
        <v>8.1199999999999992</v>
      </c>
      <c r="G34" s="6">
        <f t="shared" ca="1" si="7"/>
        <v>0</v>
      </c>
      <c r="H34" s="6">
        <f t="shared" ca="1" si="3"/>
        <v>11.343950824252582</v>
      </c>
      <c r="I34" s="6">
        <f t="shared" ca="1" si="4"/>
        <v>0.48000277644292239</v>
      </c>
      <c r="J34" s="6">
        <f t="shared" ref="J34:J65" ca="1" si="14">0.5*I34*$N$7*PI()*$N$6*$N$6*A34*A34*A34</f>
        <v>88035.126554051996</v>
      </c>
      <c r="K34" s="6">
        <f t="shared" ref="K34:K65" ca="1" si="15">J34/C34</f>
        <v>1441.202994755783</v>
      </c>
      <c r="L34" s="6">
        <f t="shared" si="10"/>
        <v>2153313.7334344867</v>
      </c>
      <c r="Q34">
        <f t="shared" ca="1" si="8"/>
        <v>3.2012773292382543E-2</v>
      </c>
    </row>
    <row r="35" spans="1:17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9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3"/>
        <v>11.343950824252582</v>
      </c>
      <c r="I35" s="6">
        <f t="shared" ca="1" si="4"/>
        <v>0.48000277644292239</v>
      </c>
      <c r="J35" s="6">
        <f t="shared" ca="1" si="14"/>
        <v>96283.290594108024</v>
      </c>
      <c r="K35" s="6">
        <f t="shared" ca="1" si="15"/>
        <v>1529.8720495295552</v>
      </c>
      <c r="L35" s="6">
        <f t="shared" si="10"/>
        <v>2285794.9273188855</v>
      </c>
      <c r="Q35">
        <f t="shared" ca="1" si="8"/>
        <v>3.5012105670584735E-2</v>
      </c>
    </row>
    <row r="36" spans="1:17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9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3"/>
        <v>11.343950824252582</v>
      </c>
      <c r="I36" s="6">
        <f t="shared" ca="1" si="4"/>
        <v>0.48000277644292239</v>
      </c>
      <c r="J36" s="6">
        <f t="shared" ca="1" si="14"/>
        <v>105031.19489676322</v>
      </c>
      <c r="K36" s="6">
        <f t="shared" ca="1" si="15"/>
        <v>1621.1879417592604</v>
      </c>
      <c r="L36" s="6">
        <f t="shared" si="10"/>
        <v>2422230.7837072969</v>
      </c>
      <c r="Q36">
        <f t="shared" ca="1" si="8"/>
        <v>3.8193161780641173E-2</v>
      </c>
    </row>
    <row r="37" spans="1:17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9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3"/>
        <v>11.343950824252579</v>
      </c>
      <c r="I37" s="6">
        <f t="shared" ca="1" si="4"/>
        <v>0.48000277644292233</v>
      </c>
      <c r="J37" s="6">
        <f t="shared" ca="1" si="14"/>
        <v>114293.53770503521</v>
      </c>
      <c r="K37" s="6">
        <f t="shared" ca="1" si="15"/>
        <v>1715.150671444899</v>
      </c>
      <c r="L37" s="6">
        <f t="shared" si="10"/>
        <v>2562621.3025997197</v>
      </c>
      <c r="Q37">
        <f t="shared" ca="1" si="8"/>
        <v>4.1561286438194622E-2</v>
      </c>
    </row>
    <row r="38" spans="1:17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9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3"/>
        <v>11.343950824252582</v>
      </c>
      <c r="I38" s="6">
        <f t="shared" ca="1" si="4"/>
        <v>0.48000277644292239</v>
      </c>
      <c r="J38" s="6">
        <f t="shared" ca="1" si="14"/>
        <v>124085.01726194166</v>
      </c>
      <c r="K38" s="6">
        <f t="shared" ca="1" si="15"/>
        <v>1811.7602385864718</v>
      </c>
      <c r="L38" s="6">
        <f t="shared" si="10"/>
        <v>2706966.4839961552</v>
      </c>
      <c r="Q38">
        <f t="shared" ca="1" si="8"/>
        <v>4.5121824458887877E-2</v>
      </c>
    </row>
    <row r="39" spans="1:17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9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3"/>
        <v>11.343950824252582</v>
      </c>
      <c r="I39" s="6">
        <f t="shared" ca="1" si="4"/>
        <v>0.48000277644292239</v>
      </c>
      <c r="J39" s="6">
        <f t="shared" ca="1" si="14"/>
        <v>134420.33181050009</v>
      </c>
      <c r="K39" s="6">
        <f t="shared" ca="1" si="15"/>
        <v>1911.0166431839771</v>
      </c>
      <c r="L39" s="6">
        <f t="shared" si="10"/>
        <v>2855266.327896602</v>
      </c>
      <c r="Q39">
        <f t="shared" ca="1" si="8"/>
        <v>4.8880120658363668E-2</v>
      </c>
    </row>
    <row r="40" spans="1:17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9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3"/>
        <v>11.343950824252582</v>
      </c>
      <c r="I40" s="6">
        <f t="shared" ca="1" si="4"/>
        <v>0.48000277644292239</v>
      </c>
      <c r="J40" s="6">
        <f t="shared" ca="1" si="14"/>
        <v>145314.17959372821</v>
      </c>
      <c r="K40" s="6">
        <f t="shared" ca="1" si="15"/>
        <v>2012.9198852374161</v>
      </c>
      <c r="L40" s="6">
        <f t="shared" si="10"/>
        <v>3007520.834301061</v>
      </c>
      <c r="Q40">
        <f t="shared" ca="1" si="8"/>
        <v>5.2841519852264804E-2</v>
      </c>
    </row>
    <row r="41" spans="1:17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9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3"/>
        <v>11.343950824252582</v>
      </c>
      <c r="I41" s="6">
        <f t="shared" ca="1" si="4"/>
        <v>0.48000277644292239</v>
      </c>
      <c r="J41" s="6">
        <f t="shared" ca="1" si="14"/>
        <v>156781.25885464365</v>
      </c>
      <c r="K41" s="6">
        <f t="shared" ca="1" si="15"/>
        <v>2117.4699647467887</v>
      </c>
      <c r="L41" s="6">
        <f t="shared" si="10"/>
        <v>3163730.0032095313</v>
      </c>
      <c r="Q41">
        <f t="shared" ca="1" si="8"/>
        <v>5.701136685623405E-2</v>
      </c>
    </row>
    <row r="42" spans="1:17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9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3"/>
        <v>11.343950824252582</v>
      </c>
      <c r="I42" s="6">
        <f t="shared" ca="1" si="4"/>
        <v>0.48000277644292239</v>
      </c>
      <c r="J42" s="6">
        <f t="shared" ca="1" si="14"/>
        <v>168836.2678362639</v>
      </c>
      <c r="K42" s="6">
        <f t="shared" ca="1" si="15"/>
        <v>2224.6668817120944</v>
      </c>
      <c r="L42" s="6">
        <f t="shared" si="10"/>
        <v>3323893.8346220125</v>
      </c>
      <c r="Q42">
        <f t="shared" ca="1" si="8"/>
        <v>6.1395006485914144E-2</v>
      </c>
    </row>
    <row r="43" spans="1:17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9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3"/>
        <v>11.343950824252582</v>
      </c>
      <c r="I43" s="6">
        <f t="shared" ca="1" si="4"/>
        <v>0.48000277644292239</v>
      </c>
      <c r="J43" s="6">
        <f t="shared" ca="1" si="14"/>
        <v>181493.90478160686</v>
      </c>
      <c r="K43" s="6">
        <f t="shared" ca="1" si="15"/>
        <v>2334.5106361333346</v>
      </c>
      <c r="L43" s="6">
        <f t="shared" si="10"/>
        <v>3488012.3285385086</v>
      </c>
      <c r="Q43">
        <f t="shared" ca="1" si="8"/>
        <v>6.599778355694795E-2</v>
      </c>
    </row>
    <row r="44" spans="1:17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9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3"/>
        <v>11.343950824252582</v>
      </c>
      <c r="I44" s="6">
        <f t="shared" ca="1" si="4"/>
        <v>0.48000277644292239</v>
      </c>
      <c r="J44" s="6">
        <f t="shared" ca="1" si="14"/>
        <v>194768.86793368988</v>
      </c>
      <c r="K44" s="6">
        <f t="shared" ca="1" si="15"/>
        <v>2447.0012280105084</v>
      </c>
      <c r="L44" s="6">
        <f t="shared" si="10"/>
        <v>3656085.4849590138</v>
      </c>
      <c r="Q44">
        <f t="shared" ca="1" si="8"/>
        <v>7.0825042884978137E-2</v>
      </c>
    </row>
    <row r="45" spans="1:17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9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3"/>
        <v>11.343950824252582</v>
      </c>
      <c r="I45" s="6">
        <f t="shared" ca="1" si="4"/>
        <v>0.48000277644292239</v>
      </c>
      <c r="J45" s="6">
        <f t="shared" ca="1" si="14"/>
        <v>208675.85553553075</v>
      </c>
      <c r="K45" s="6">
        <f t="shared" ca="1" si="15"/>
        <v>2562.1386573436153</v>
      </c>
      <c r="L45" s="6">
        <f t="shared" si="10"/>
        <v>3828113.3038835325</v>
      </c>
      <c r="Q45">
        <f t="shared" ca="1" si="8"/>
        <v>7.588212928564754E-2</v>
      </c>
    </row>
    <row r="46" spans="1:17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9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3"/>
        <v>11.343950824252582</v>
      </c>
      <c r="I46" s="6">
        <f t="shared" ca="1" si="4"/>
        <v>0.48000277644292239</v>
      </c>
      <c r="J46" s="6">
        <f t="shared" ca="1" si="14"/>
        <v>223229.56583014692</v>
      </c>
      <c r="K46" s="6">
        <f t="shared" ca="1" si="15"/>
        <v>2679.9229241326548</v>
      </c>
      <c r="L46" s="6">
        <f t="shared" si="10"/>
        <v>4004095.785312064</v>
      </c>
      <c r="Q46">
        <f t="shared" ca="1" si="8"/>
        <v>8.1174387574598883E-2</v>
      </c>
    </row>
    <row r="47" spans="1:17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9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3"/>
        <v>11.343950824252582</v>
      </c>
      <c r="I47" s="6">
        <f t="shared" ca="1" si="4"/>
        <v>0.48000277644292239</v>
      </c>
      <c r="J47" s="6">
        <f t="shared" ca="1" si="14"/>
        <v>238444.69706055609</v>
      </c>
      <c r="K47" s="6">
        <f t="shared" ca="1" si="15"/>
        <v>2800.3540283776279</v>
      </c>
      <c r="L47" s="6">
        <f t="shared" si="10"/>
        <v>4184032.9292446054</v>
      </c>
      <c r="Q47">
        <f t="shared" ca="1" si="8"/>
        <v>8.6707162567474946E-2</v>
      </c>
    </row>
    <row r="48" spans="1:17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9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3"/>
        <v>11.343950824252582</v>
      </c>
      <c r="I48" s="6">
        <f t="shared" ca="1" si="4"/>
        <v>0.48000277644292239</v>
      </c>
      <c r="J48" s="6">
        <f t="shared" ca="1" si="14"/>
        <v>254335.94746977606</v>
      </c>
      <c r="K48" s="6">
        <f t="shared" ca="1" si="15"/>
        <v>2923.4319700785354</v>
      </c>
      <c r="L48" s="6">
        <f t="shared" si="10"/>
        <v>4367924.7356811594</v>
      </c>
      <c r="Q48">
        <f t="shared" ca="1" si="8"/>
        <v>9.2485799079918565E-2</v>
      </c>
    </row>
    <row r="49" spans="1:17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9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3"/>
        <v>11.343950824252582</v>
      </c>
      <c r="I49" s="6">
        <f t="shared" ca="1" si="4"/>
        <v>0.48000277644292239</v>
      </c>
      <c r="J49" s="6">
        <f t="shared" ca="1" si="14"/>
        <v>270918.01530082419</v>
      </c>
      <c r="K49" s="6">
        <f t="shared" ca="1" si="15"/>
        <v>3049.1567492353761</v>
      </c>
      <c r="L49" s="6">
        <f t="shared" si="10"/>
        <v>4555771.2046217239</v>
      </c>
      <c r="Q49">
        <f t="shared" ca="1" si="8"/>
        <v>9.8515641927572437E-2</v>
      </c>
    </row>
    <row r="50" spans="1:17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9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3"/>
        <v>11.343950824252582</v>
      </c>
      <c r="I50" s="6">
        <f t="shared" ca="1" si="4"/>
        <v>0.48000277644292239</v>
      </c>
      <c r="J50" s="6">
        <f t="shared" ca="1" si="14"/>
        <v>288205.59879671835</v>
      </c>
      <c r="K50" s="6">
        <f t="shared" ca="1" si="15"/>
        <v>3177.5283658481508</v>
      </c>
      <c r="L50" s="6">
        <f t="shared" si="10"/>
        <v>4747572.3360663028</v>
      </c>
      <c r="Q50">
        <f t="shared" ca="1" si="8"/>
        <v>0.1048020359260794</v>
      </c>
    </row>
    <row r="51" spans="1:17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9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3"/>
        <v>11.343950824252582</v>
      </c>
      <c r="I51" s="6">
        <f t="shared" ca="1" si="4"/>
        <v>0.48000277644292239</v>
      </c>
      <c r="J51" s="6">
        <f t="shared" ca="1" si="14"/>
        <v>306213.39620047587</v>
      </c>
      <c r="K51" s="6">
        <f t="shared" ca="1" si="15"/>
        <v>3308.5468199168581</v>
      </c>
      <c r="L51" s="6">
        <f t="shared" si="10"/>
        <v>4943328.1300148917</v>
      </c>
      <c r="Q51">
        <f t="shared" ca="1" si="8"/>
        <v>0.11135032589108214</v>
      </c>
    </row>
    <row r="52" spans="1:17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9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3"/>
        <v>11.343950824252579</v>
      </c>
      <c r="I52" s="6">
        <f t="shared" ca="1" si="4"/>
        <v>0.48000277644292233</v>
      </c>
      <c r="J52" s="6">
        <f t="shared" ca="1" si="14"/>
        <v>324956.10575511452</v>
      </c>
      <c r="K52" s="6">
        <f t="shared" ca="1" si="15"/>
        <v>3442.2121114414986</v>
      </c>
      <c r="L52" s="6">
        <f t="shared" si="10"/>
        <v>5143038.5864674924</v>
      </c>
      <c r="Q52">
        <f t="shared" ca="1" si="8"/>
        <v>0.11816585663822346</v>
      </c>
    </row>
    <row r="53" spans="1:17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9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3"/>
        <v>11.343950824252582</v>
      </c>
      <c r="I53" s="6">
        <f t="shared" ca="1" si="4"/>
        <v>0.48000277644292239</v>
      </c>
      <c r="J53" s="6">
        <f t="shared" ca="1" si="14"/>
        <v>344448.42570365209</v>
      </c>
      <c r="K53" s="6">
        <f t="shared" ca="1" si="15"/>
        <v>3578.5242404220735</v>
      </c>
      <c r="L53" s="6">
        <f t="shared" si="10"/>
        <v>5346703.7054241076</v>
      </c>
      <c r="Q53">
        <f t="shared" ca="1" si="8"/>
        <v>0.12525397298314622</v>
      </c>
    </row>
    <row r="54" spans="1:17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9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3"/>
        <v>11.343950824252582</v>
      </c>
      <c r="I54" s="6">
        <f t="shared" ca="1" si="4"/>
        <v>0.48000277644292239</v>
      </c>
      <c r="J54" s="6">
        <f t="shared" ca="1" si="14"/>
        <v>364705.05428910593</v>
      </c>
      <c r="K54" s="6">
        <f t="shared" ca="1" si="15"/>
        <v>3717.4832068585815</v>
      </c>
      <c r="L54" s="6">
        <f t="shared" si="10"/>
        <v>5554323.4868847318</v>
      </c>
      <c r="Q54">
        <f t="shared" ca="1" si="8"/>
        <v>0.13262001974149307</v>
      </c>
    </row>
    <row r="55" spans="1:17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9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3"/>
        <v>11.343950824252586</v>
      </c>
      <c r="I55" s="6">
        <f t="shared" ca="1" si="4"/>
        <v>0.48000277644292239</v>
      </c>
      <c r="J55" s="6">
        <f t="shared" ca="1" si="14"/>
        <v>385740.68975449394</v>
      </c>
      <c r="K55" s="6">
        <f t="shared" ca="1" si="15"/>
        <v>3859.0890107510231</v>
      </c>
      <c r="L55" s="6">
        <f t="shared" si="10"/>
        <v>5765897.9308493724</v>
      </c>
      <c r="Q55">
        <f t="shared" ca="1" si="8"/>
        <v>0.1402693417289069</v>
      </c>
    </row>
    <row r="56" spans="1:17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9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3"/>
        <v>11.343950824252582</v>
      </c>
      <c r="I56" s="6">
        <f t="shared" ca="1" si="4"/>
        <v>0.48000277644292239</v>
      </c>
      <c r="J56" s="6">
        <f t="shared" ca="1" si="14"/>
        <v>407570.03034283337</v>
      </c>
      <c r="K56" s="6">
        <f t="shared" ca="1" si="15"/>
        <v>4003.3416520993978</v>
      </c>
      <c r="L56" s="6">
        <f t="shared" si="10"/>
        <v>5981427.0373180201</v>
      </c>
      <c r="Q56">
        <f t="shared" ca="1" si="8"/>
        <v>0.14820728376103032</v>
      </c>
    </row>
    <row r="57" spans="1:17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9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3"/>
        <v>11.343950824252582</v>
      </c>
      <c r="I57" s="6">
        <f t="shared" ca="1" si="4"/>
        <v>0.48000277644292239</v>
      </c>
      <c r="J57" s="6">
        <f t="shared" ca="1" si="14"/>
        <v>430207.77429714205</v>
      </c>
      <c r="K57" s="6">
        <f t="shared" ca="1" si="15"/>
        <v>4150.2411309037061</v>
      </c>
      <c r="L57" s="6">
        <f t="shared" si="10"/>
        <v>6200910.8062906796</v>
      </c>
      <c r="Q57">
        <f t="shared" ca="1" si="8"/>
        <v>0.1564391906535062</v>
      </c>
    </row>
    <row r="58" spans="1:17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9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3"/>
        <v>11.343950824252582</v>
      </c>
      <c r="I58" s="6">
        <f t="shared" ca="1" si="4"/>
        <v>0.48000277644292239</v>
      </c>
      <c r="J58" s="6">
        <f t="shared" ca="1" si="14"/>
        <v>453668.61986043787</v>
      </c>
      <c r="K58" s="6">
        <f t="shared" ca="1" si="15"/>
        <v>4299.7874471639489</v>
      </c>
      <c r="L58" s="6">
        <f t="shared" si="10"/>
        <v>6424349.2377673555</v>
      </c>
      <c r="Q58">
        <f t="shared" ca="1" si="8"/>
        <v>0.16497040722197742</v>
      </c>
    </row>
    <row r="59" spans="1:17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9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3"/>
        <v>11.343950824252582</v>
      </c>
      <c r="I59" s="6">
        <f t="shared" ca="1" si="4"/>
        <v>0.48000277644292239</v>
      </c>
      <c r="J59" s="6">
        <f t="shared" ca="1" si="14"/>
        <v>477967.26527573791</v>
      </c>
      <c r="K59" s="6">
        <f t="shared" ca="1" si="15"/>
        <v>4451.9806008801233</v>
      </c>
      <c r="L59" s="6">
        <f t="shared" si="10"/>
        <v>6651742.3317480385</v>
      </c>
      <c r="Q59">
        <f t="shared" ca="1" si="8"/>
        <v>0.1738062782820865</v>
      </c>
    </row>
    <row r="60" spans="1:17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9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3"/>
        <v>11.343950824252586</v>
      </c>
      <c r="I60" s="6">
        <f t="shared" ca="1" si="4"/>
        <v>0.48000277644292239</v>
      </c>
      <c r="J60" s="6">
        <f t="shared" ca="1" si="14"/>
        <v>503118.40878606035</v>
      </c>
      <c r="K60" s="6">
        <f t="shared" ca="1" si="15"/>
        <v>4606.8205920522332</v>
      </c>
      <c r="L60" s="6">
        <f t="shared" si="10"/>
        <v>6883090.088232738</v>
      </c>
      <c r="Q60">
        <f t="shared" ca="1" si="8"/>
        <v>0.18295214864947648</v>
      </c>
    </row>
    <row r="61" spans="1:17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9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3"/>
        <v>11.343950824252582</v>
      </c>
      <c r="I61" s="6">
        <f t="shared" ca="1" si="4"/>
        <v>0.48000277644292239</v>
      </c>
      <c r="J61" s="6">
        <f t="shared" ca="1" si="14"/>
        <v>529136.74863442231</v>
      </c>
      <c r="K61" s="6">
        <f t="shared" ca="1" si="15"/>
        <v>4764.3074206802758</v>
      </c>
      <c r="L61" s="6">
        <f t="shared" si="10"/>
        <v>7118392.5072214445</v>
      </c>
      <c r="Q61">
        <f t="shared" ca="1" si="8"/>
        <v>0.19241336313978993</v>
      </c>
    </row>
    <row r="62" spans="1:17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9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3"/>
        <v>11.343950824252582</v>
      </c>
      <c r="I62" s="6">
        <f t="shared" ca="1" si="4"/>
        <v>0.48000277644292239</v>
      </c>
      <c r="J62" s="6">
        <f t="shared" ca="1" si="14"/>
        <v>556036.98306384159</v>
      </c>
      <c r="K62" s="6">
        <f t="shared" ca="1" si="15"/>
        <v>4924.4410867642509</v>
      </c>
      <c r="L62" s="6">
        <f t="shared" si="10"/>
        <v>7357649.5887141638</v>
      </c>
      <c r="Q62">
        <f t="shared" ca="1" si="8"/>
        <v>0.20219526656866968</v>
      </c>
    </row>
    <row r="63" spans="1:17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9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3"/>
        <v>11.343950824252579</v>
      </c>
      <c r="I63" s="6">
        <f t="shared" ca="1" si="4"/>
        <v>0.48000277644292233</v>
      </c>
      <c r="J63" s="6">
        <f t="shared" ca="1" si="14"/>
        <v>583833.81031733612</v>
      </c>
      <c r="K63" s="6">
        <f t="shared" ca="1" si="15"/>
        <v>5087.2215903041606</v>
      </c>
      <c r="L63" s="6">
        <f t="shared" si="10"/>
        <v>7600861.3327108985</v>
      </c>
      <c r="Q63">
        <f t="shared" ref="Q63:Q94" ca="1" si="16">J63/(2750000)</f>
        <v>0.2123032037517586</v>
      </c>
    </row>
    <row r="64" spans="1:17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ref="E64:E95" si="17">0.5*0.48*$N$7*PI()*$N$6*$N$6*A64*A64*A64</f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3"/>
        <v>11.343950824252582</v>
      </c>
      <c r="I64" s="6">
        <f t="shared" ca="1" si="4"/>
        <v>0.48000277644292239</v>
      </c>
      <c r="J64" s="6">
        <f t="shared" ca="1" si="14"/>
        <v>612541.92863792309</v>
      </c>
      <c r="K64" s="6">
        <f t="shared" ca="1" si="15"/>
        <v>5252.6489313000047</v>
      </c>
      <c r="L64" s="6">
        <f t="shared" si="10"/>
        <v>7848027.7392116394</v>
      </c>
      <c r="Q64">
        <f t="shared" ca="1" si="16"/>
        <v>0.22274251950469931</v>
      </c>
    </row>
    <row r="65" spans="1:17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7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3"/>
        <v>11.343950824252582</v>
      </c>
      <c r="I65" s="6">
        <f t="shared" ca="1" si="4"/>
        <v>0.48000277644292239</v>
      </c>
      <c r="J65" s="6">
        <f t="shared" ca="1" si="14"/>
        <v>642176.03626862052</v>
      </c>
      <c r="K65" s="6">
        <f t="shared" ca="1" si="15"/>
        <v>5420.7231097517806</v>
      </c>
      <c r="L65" s="6">
        <f t="shared" si="10"/>
        <v>8099148.8082164014</v>
      </c>
      <c r="Q65">
        <f t="shared" ca="1" si="16"/>
        <v>0.23351855864313473</v>
      </c>
    </row>
    <row r="66" spans="1:17" x14ac:dyDescent="0.25">
      <c r="A66" s="5">
        <v>6.5</v>
      </c>
      <c r="B66" s="6">
        <f t="shared" ref="B66:B97" si="18">($N$2*A66*$N$3)/$N$6</f>
        <v>120.31790291262135</v>
      </c>
      <c r="C66" s="6">
        <f t="shared" ref="C66:C97" si="19">IF(B66&gt;$N$4,$N$4,IF(B66&lt;$N$5,$N$5,B66))</f>
        <v>120.31790291262135</v>
      </c>
      <c r="D66" s="6"/>
      <c r="E66" s="6">
        <f t="shared" si="17"/>
        <v>672746.94011186133</v>
      </c>
      <c r="F66" s="6">
        <f t="shared" ref="F66:F97" si="20">(C66*$N$6)/(A66*$N$3)</f>
        <v>8.1199999999999992</v>
      </c>
      <c r="G66" s="6">
        <f t="shared" ca="1" si="7"/>
        <v>0</v>
      </c>
      <c r="H66" s="6">
        <f t="shared" ref="H66:H129" ca="1" si="21">1/(1/(F66+0.08*G66)-0.035/(1+G66^3))</f>
        <v>11.343950824252582</v>
      </c>
      <c r="I66" s="6">
        <f t="shared" ref="I66:I129" ca="1" si="22">0.5176*(116/H66-0.4*G66-5)*EXP(-21/H66)+0.0068*F66</f>
        <v>0.48000277644292239</v>
      </c>
      <c r="J66" s="6">
        <f t="shared" ref="J66:J97" ca="1" si="23">0.5*I66*$N$7*PI()*$N$6*$N$6*A66*A66*A66</f>
        <v>672750.83145244548</v>
      </c>
      <c r="K66" s="6">
        <f t="shared" ref="K66:K97" ca="1" si="24">J66/C66</f>
        <v>5591.4441256594901</v>
      </c>
      <c r="L66" s="6">
        <f t="shared" si="10"/>
        <v>8354224.5397251667</v>
      </c>
      <c r="Q66">
        <f t="shared" ca="1" si="16"/>
        <v>0.24463666598270745</v>
      </c>
    </row>
    <row r="67" spans="1:17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7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23"/>
        <v>704281.01243241597</v>
      </c>
      <c r="K67" s="6">
        <f t="shared" ca="1" si="24"/>
        <v>5764.8119790231322</v>
      </c>
      <c r="L67" s="6">
        <f t="shared" si="10"/>
        <v>8613254.9337379467</v>
      </c>
      <c r="Q67">
        <f t="shared" ca="1" si="16"/>
        <v>0.25610218633906034</v>
      </c>
    </row>
    <row r="68" spans="1:17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7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23"/>
        <v>736781.27745154989</v>
      </c>
      <c r="K68" s="6">
        <f t="shared" ca="1" si="24"/>
        <v>5940.8266698427105</v>
      </c>
      <c r="L68" s="6">
        <f t="shared" si="10"/>
        <v>8876239.9902547412</v>
      </c>
      <c r="Q68">
        <f t="shared" ca="1" si="16"/>
        <v>0.2679204645278363</v>
      </c>
    </row>
    <row r="69" spans="1:17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7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23"/>
        <v>770266.3247528642</v>
      </c>
      <c r="K69" s="6">
        <f t="shared" ca="1" si="24"/>
        <v>6119.4881981182207</v>
      </c>
      <c r="L69" s="6">
        <f t="shared" si="10"/>
        <v>9143179.7092755418</v>
      </c>
      <c r="Q69">
        <f t="shared" ca="1" si="16"/>
        <v>0.28009684536467788</v>
      </c>
    </row>
    <row r="70" spans="1:17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7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23"/>
        <v>804750.85257937713</v>
      </c>
      <c r="K70" s="6">
        <f t="shared" ca="1" si="24"/>
        <v>6300.7965638496644</v>
      </c>
      <c r="L70" s="6">
        <f t="shared" si="10"/>
        <v>9414074.0908003636</v>
      </c>
      <c r="Q70">
        <f t="shared" ca="1" si="16"/>
        <v>0.29263667366522805</v>
      </c>
    </row>
    <row r="71" spans="1:17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7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23"/>
        <v>840249.55917410576</v>
      </c>
      <c r="K71" s="6">
        <f t="shared" ca="1" si="24"/>
        <v>6484.7517670370416</v>
      </c>
      <c r="L71" s="6">
        <f t="shared" si="10"/>
        <v>9688923.1348291878</v>
      </c>
      <c r="Q71">
        <f t="shared" ca="1" si="16"/>
        <v>0.30554529424512938</v>
      </c>
    </row>
    <row r="72" spans="1:17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7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23"/>
        <v>876777.14278006798</v>
      </c>
      <c r="K72" s="6">
        <f t="shared" ca="1" si="24"/>
        <v>6671.3538076803507</v>
      </c>
      <c r="L72" s="6">
        <f t="shared" si="10"/>
        <v>9967726.8413620312</v>
      </c>
      <c r="Q72">
        <f t="shared" ca="1" si="16"/>
        <v>0.31882805192002472</v>
      </c>
    </row>
    <row r="73" spans="1:17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7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23"/>
        <v>914348.30164028169</v>
      </c>
      <c r="K73" s="6">
        <f t="shared" ca="1" si="24"/>
        <v>6860.602685779596</v>
      </c>
      <c r="L73" s="6">
        <f t="shared" si="10"/>
        <v>10250485.210398879</v>
      </c>
      <c r="Q73">
        <f t="shared" ca="1" si="16"/>
        <v>0.33249029150555698</v>
      </c>
    </row>
    <row r="74" spans="1:17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7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23"/>
        <v>952977.73399776407</v>
      </c>
      <c r="K74" s="6">
        <f t="shared" ca="1" si="24"/>
        <v>7052.498401334773</v>
      </c>
      <c r="L74" s="6">
        <f t="shared" si="10"/>
        <v>10537198.241939746</v>
      </c>
      <c r="Q74">
        <f t="shared" ca="1" si="16"/>
        <v>0.34653735781736877</v>
      </c>
    </row>
    <row r="75" spans="1:17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7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23"/>
        <v>992680.13809553324</v>
      </c>
      <c r="K75" s="6">
        <f t="shared" ca="1" si="24"/>
        <v>7247.0409543458873</v>
      </c>
      <c r="L75" s="6">
        <f t="shared" si="10"/>
        <v>10827865.935984621</v>
      </c>
      <c r="Q75">
        <f t="shared" ca="1" si="16"/>
        <v>0.36097459567110302</v>
      </c>
    </row>
    <row r="76" spans="1:17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7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23"/>
        <v>1033470.2121766062</v>
      </c>
      <c r="K76" s="6">
        <f t="shared" ca="1" si="24"/>
        <v>7444.2303448129314</v>
      </c>
      <c r="L76" s="6">
        <f t="shared" si="10"/>
        <v>11122488.292533504</v>
      </c>
      <c r="Q76">
        <f t="shared" ca="1" si="16"/>
        <v>0.37580734988240222</v>
      </c>
    </row>
    <row r="77" spans="1:17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7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23"/>
        <v>1075362.6544840008</v>
      </c>
      <c r="K77" s="6">
        <f t="shared" ca="1" si="24"/>
        <v>7644.0665727359083</v>
      </c>
      <c r="L77" s="6">
        <f t="shared" si="10"/>
        <v>11421065.311586408</v>
      </c>
      <c r="Q77">
        <f t="shared" ca="1" si="16"/>
        <v>0.39104096526690935</v>
      </c>
    </row>
    <row r="78" spans="1:17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7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23"/>
        <v>1118372.1632607351</v>
      </c>
      <c r="K78" s="6">
        <f t="shared" ca="1" si="24"/>
        <v>7846.5496381148232</v>
      </c>
      <c r="L78" s="6">
        <f t="shared" si="10"/>
        <v>11723596.993143316</v>
      </c>
      <c r="Q78">
        <f t="shared" ca="1" si="16"/>
        <v>0.4066807866402673</v>
      </c>
    </row>
    <row r="79" spans="1:17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7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23"/>
        <v>1162513.4367498257</v>
      </c>
      <c r="K79" s="6">
        <f t="shared" ca="1" si="24"/>
        <v>8051.6795409496644</v>
      </c>
      <c r="L79" s="6">
        <f t="shared" si="10"/>
        <v>12030083.337204244</v>
      </c>
      <c r="Q79">
        <f t="shared" ca="1" si="16"/>
        <v>0.42273215881811843</v>
      </c>
    </row>
    <row r="80" spans="1:17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7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23"/>
        <v>1207801.1731942918</v>
      </c>
      <c r="K80" s="6">
        <f t="shared" ca="1" si="24"/>
        <v>8259.4562812404474</v>
      </c>
      <c r="L80" s="6">
        <f t="shared" si="10"/>
        <v>12340524.343769176</v>
      </c>
      <c r="Q80">
        <f t="shared" ca="1" si="16"/>
        <v>0.43920042661610609</v>
      </c>
    </row>
    <row r="81" spans="1:17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7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23"/>
        <v>1254250.0708371492</v>
      </c>
      <c r="K81" s="6">
        <f t="shared" ca="1" si="24"/>
        <v>8469.8798589871549</v>
      </c>
      <c r="L81" s="6">
        <f t="shared" si="10"/>
        <v>12654920.012838125</v>
      </c>
      <c r="Q81">
        <f t="shared" ca="1" si="16"/>
        <v>0.4560909348498724</v>
      </c>
    </row>
    <row r="82" spans="1:17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7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23"/>
        <v>1301874.8279214164</v>
      </c>
      <c r="K82" s="6">
        <f t="shared" ca="1" si="24"/>
        <v>8682.9502741897995</v>
      </c>
      <c r="L82" s="6">
        <f t="shared" si="10"/>
        <v>12973270.344411083</v>
      </c>
      <c r="Q82">
        <f t="shared" ca="1" si="16"/>
        <v>0.47340902833506049</v>
      </c>
    </row>
    <row r="83" spans="1:17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7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23"/>
        <v>1350690.1426901112</v>
      </c>
      <c r="K83" s="6">
        <f t="shared" ca="1" si="24"/>
        <v>8898.6675268483777</v>
      </c>
      <c r="L83" s="6">
        <f t="shared" si="10"/>
        <v>13295575.33848805</v>
      </c>
      <c r="Q83">
        <f t="shared" ca="1" si="16"/>
        <v>0.49116005188731315</v>
      </c>
    </row>
    <row r="84" spans="1:17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7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23"/>
        <v>1400710.7133862523</v>
      </c>
      <c r="K84" s="6">
        <f t="shared" ca="1" si="24"/>
        <v>9117.0316169628932</v>
      </c>
      <c r="L84" s="6">
        <f t="shared" si="10"/>
        <v>13621834.995069042</v>
      </c>
      <c r="Q84">
        <f t="shared" ca="1" si="16"/>
        <v>0.50934935032227358</v>
      </c>
    </row>
    <row r="85" spans="1:17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7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23"/>
        <v>1451951.2382528549</v>
      </c>
      <c r="K85" s="6">
        <f t="shared" ca="1" si="24"/>
        <v>9338.0425445333385</v>
      </c>
      <c r="L85" s="6">
        <f t="shared" si="10"/>
        <v>13952049.314154034</v>
      </c>
      <c r="Q85">
        <f t="shared" ca="1" si="16"/>
        <v>0.5279822684555836</v>
      </c>
    </row>
    <row r="86" spans="1:17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7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23"/>
        <v>1504426.415532938</v>
      </c>
      <c r="K86" s="6">
        <f t="shared" ca="1" si="24"/>
        <v>9561.7003095597192</v>
      </c>
      <c r="L86" s="6">
        <f t="shared" si="10"/>
        <v>14286218.295743041</v>
      </c>
      <c r="Q86">
        <f t="shared" ca="1" si="16"/>
        <v>0.54706415110288653</v>
      </c>
    </row>
    <row r="87" spans="1:17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7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23"/>
        <v>1558150.943469519</v>
      </c>
      <c r="K87" s="6">
        <f t="shared" ca="1" si="24"/>
        <v>9788.0049120420335</v>
      </c>
      <c r="L87" s="6">
        <f t="shared" si="10"/>
        <v>14624341.939836055</v>
      </c>
      <c r="Q87">
        <f t="shared" ca="1" si="16"/>
        <v>0.5666003430798251</v>
      </c>
    </row>
    <row r="88" spans="1:17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7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23"/>
        <v>1613139.5203056154</v>
      </c>
      <c r="K88" s="6">
        <f t="shared" ca="1" si="24"/>
        <v>10016.956351980278</v>
      </c>
      <c r="L88" s="6">
        <f t="shared" si="10"/>
        <v>14966420.246433085</v>
      </c>
      <c r="Q88">
        <f t="shared" ca="1" si="16"/>
        <v>0.58659618920204193</v>
      </c>
    </row>
    <row r="89" spans="1:17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7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23"/>
        <v>1669406.844284246</v>
      </c>
      <c r="K89" s="6">
        <f t="shared" ca="1" si="24"/>
        <v>10248.554629374461</v>
      </c>
      <c r="L89" s="6">
        <f t="shared" si="10"/>
        <v>15312453.21553413</v>
      </c>
      <c r="Q89">
        <f t="shared" ca="1" si="16"/>
        <v>0.60705703428518032</v>
      </c>
    </row>
    <row r="90" spans="1:17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7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23"/>
        <v>1726967.6136484265</v>
      </c>
      <c r="K90" s="6">
        <f t="shared" ca="1" si="24"/>
        <v>10482.799744224572</v>
      </c>
      <c r="L90" s="6">
        <f t="shared" si="10"/>
        <v>15662440.847139193</v>
      </c>
      <c r="Q90">
        <f t="shared" ca="1" si="16"/>
        <v>0.62798822314488234</v>
      </c>
    </row>
    <row r="91" spans="1:17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7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23"/>
        <v>1785836.5266411754</v>
      </c>
      <c r="K91" s="6">
        <f t="shared" ca="1" si="24"/>
        <v>10719.691696530619</v>
      </c>
      <c r="L91" s="6">
        <f t="shared" si="10"/>
        <v>16016383.141248256</v>
      </c>
      <c r="Q91">
        <f t="shared" ca="1" si="16"/>
        <v>0.64939510059679106</v>
      </c>
    </row>
    <row r="92" spans="1:17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7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23"/>
        <v>1846028.2815055102</v>
      </c>
      <c r="K92" s="6">
        <f t="shared" ca="1" si="24"/>
        <v>10959.230486292598</v>
      </c>
      <c r="L92" s="6">
        <f t="shared" si="10"/>
        <v>16374280.097861333</v>
      </c>
      <c r="Q92">
        <f t="shared" ca="1" si="16"/>
        <v>0.67128301145654912</v>
      </c>
    </row>
    <row r="93" spans="1:17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7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23"/>
        <v>1907557.5764844487</v>
      </c>
      <c r="K93" s="6">
        <f t="shared" ca="1" si="24"/>
        <v>11201.416113510511</v>
      </c>
      <c r="L93" s="6">
        <f t="shared" si="10"/>
        <v>16736131.716978421</v>
      </c>
      <c r="Q93">
        <f t="shared" ca="1" si="16"/>
        <v>0.69365730053979957</v>
      </c>
    </row>
    <row r="94" spans="1:17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7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23"/>
        <v>1970439.1098210099</v>
      </c>
      <c r="K94" s="6">
        <f t="shared" ca="1" si="24"/>
        <v>11446.248578184362</v>
      </c>
      <c r="L94" s="6">
        <f t="shared" si="10"/>
        <v>17101937.998599526</v>
      </c>
      <c r="Q94">
        <f t="shared" ca="1" si="16"/>
        <v>0.71652331266218539</v>
      </c>
    </row>
    <row r="95" spans="1:17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7"/>
        <v>2034675.8106722631</v>
      </c>
      <c r="F95" s="6">
        <f t="shared" si="20"/>
        <v>8.1199999999999992</v>
      </c>
      <c r="G95" s="6">
        <f t="shared" ref="G95:G158" ca="1" si="25">IF(K95&gt;$N$9,G95+0.001,G95)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23"/>
        <v>2034687.5797582085</v>
      </c>
      <c r="K95" s="6">
        <f t="shared" ca="1" si="24"/>
        <v>11693.727880314142</v>
      </c>
      <c r="L95" s="6">
        <f t="shared" si="10"/>
        <v>17471698.942724638</v>
      </c>
      <c r="Q95">
        <f t="shared" ref="Q95:Q126" ca="1" si="26">J95/(2750000)</f>
        <v>0.73988639263934852</v>
      </c>
    </row>
    <row r="96" spans="1:17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ref="E96:E127" si="27">0.5*0.48*$N$7*PI()*$N$6*$N$6*A96*A96*A96</f>
        <v>2100305.5358339814</v>
      </c>
      <c r="F96" s="6">
        <f t="shared" si="20"/>
        <v>8.1199999999999992</v>
      </c>
      <c r="G96" s="6">
        <f t="shared" ca="1" si="25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ca="1" si="23"/>
        <v>2100317.6845390638</v>
      </c>
      <c r="K96" s="6">
        <f t="shared" ca="1" si="24"/>
        <v>11943.854019899856</v>
      </c>
      <c r="L96" s="6">
        <f t="shared" ref="L96:L159" si="28">0.5*$N$14*C96*C96</f>
        <v>17845414.54935376</v>
      </c>
      <c r="Q96">
        <f t="shared" ca="1" si="26"/>
        <v>0.76375188528693227</v>
      </c>
    </row>
    <row r="97" spans="1:68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si="27"/>
        <v>2167331.5860056719</v>
      </c>
      <c r="F97" s="6">
        <f t="shared" si="20"/>
        <v>8.1199999999999992</v>
      </c>
      <c r="G97" s="6">
        <f t="shared" ca="1" si="25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3"/>
        <v>2167344.1224065935</v>
      </c>
      <c r="K97" s="6">
        <f t="shared" ca="1" si="24"/>
        <v>12196.626996941504</v>
      </c>
      <c r="L97" s="6">
        <f t="shared" si="28"/>
        <v>18223084.818486895</v>
      </c>
      <c r="Q97">
        <f t="shared" ca="1" si="26"/>
        <v>0.78812513542057949</v>
      </c>
    </row>
    <row r="98" spans="1:68" x14ac:dyDescent="0.25">
      <c r="A98" s="5">
        <v>9.6999999999999993</v>
      </c>
      <c r="B98" s="6">
        <f t="shared" ref="B98:B129" si="29">($N$2*A98*$N$3)/$N$6</f>
        <v>179.55133203883491</v>
      </c>
      <c r="C98" s="6">
        <f t="shared" ref="C98:C129" si="30">IF(B98&gt;$N$4,$N$4,IF(B98&lt;$N$5,$N$5,B98))</f>
        <v>179.55133203883491</v>
      </c>
      <c r="D98" s="6"/>
      <c r="E98" s="6">
        <f t="shared" si="27"/>
        <v>2235768.6593453349</v>
      </c>
      <c r="F98" s="6">
        <f t="shared" ref="F98:F129" si="31">(C98*$N$6)/(A98*$N$3)</f>
        <v>8.1199999999999974</v>
      </c>
      <c r="G98" s="6">
        <f t="shared" ca="1" si="25"/>
        <v>0</v>
      </c>
      <c r="H98" s="6">
        <f t="shared" ca="1" si="21"/>
        <v>11.343950824252579</v>
      </c>
      <c r="I98" s="6">
        <f t="shared" ca="1" si="22"/>
        <v>0.48000277644292233</v>
      </c>
      <c r="J98" s="6">
        <f t="shared" ref="J98:J129" ca="1" si="32">0.5*I98*$N$7*PI()*$N$6*$N$6*A98*A98*A98</f>
        <v>2235781.5916038146</v>
      </c>
      <c r="K98" s="6">
        <f t="shared" ref="K98:K129" ca="1" si="33">J98/C98</f>
        <v>12452.046811439084</v>
      </c>
      <c r="L98" s="6">
        <f t="shared" si="28"/>
        <v>18604709.750124041</v>
      </c>
      <c r="Q98">
        <f t="shared" ca="1" si="26"/>
        <v>0.81301148785593258</v>
      </c>
    </row>
    <row r="99" spans="1:68" x14ac:dyDescent="0.25">
      <c r="A99" s="5">
        <v>9.8000000000000007</v>
      </c>
      <c r="B99" s="6">
        <f t="shared" si="29"/>
        <v>181.40237669902913</v>
      </c>
      <c r="C99" s="6">
        <f t="shared" si="30"/>
        <v>181.40237669902913</v>
      </c>
      <c r="D99" s="6"/>
      <c r="E99" s="6">
        <f t="shared" si="27"/>
        <v>2305631.4540109718</v>
      </c>
      <c r="F99" s="6">
        <f t="shared" si="31"/>
        <v>8.1199999999999992</v>
      </c>
      <c r="G99" s="6">
        <f t="shared" ca="1" si="25"/>
        <v>0</v>
      </c>
      <c r="H99" s="6">
        <f t="shared" ca="1" si="21"/>
        <v>11.343950824252582</v>
      </c>
      <c r="I99" s="6">
        <f t="shared" ca="1" si="22"/>
        <v>0.48000277644292239</v>
      </c>
      <c r="J99" s="6">
        <f t="shared" ca="1" si="32"/>
        <v>2305644.7903737468</v>
      </c>
      <c r="K99" s="6">
        <f t="shared" ca="1" si="33"/>
        <v>12710.113463392603</v>
      </c>
      <c r="L99" s="6">
        <f t="shared" si="28"/>
        <v>18990289.344265211</v>
      </c>
      <c r="Q99">
        <f t="shared" ca="1" si="26"/>
        <v>0.83841628740863516</v>
      </c>
    </row>
    <row r="100" spans="1:68" x14ac:dyDescent="0.25">
      <c r="A100" s="7">
        <v>9.9</v>
      </c>
      <c r="B100" s="8">
        <f t="shared" si="29"/>
        <v>183.2534213592233</v>
      </c>
      <c r="C100" s="8">
        <f t="shared" si="30"/>
        <v>181.68877513260972</v>
      </c>
      <c r="D100" s="8"/>
      <c r="E100" s="8">
        <f t="shared" si="27"/>
        <v>2376934.6681605787</v>
      </c>
      <c r="F100" s="8">
        <f t="shared" si="31"/>
        <v>8.0506701764918347</v>
      </c>
      <c r="G100" s="8">
        <f t="shared" ca="1" si="25"/>
        <v>0</v>
      </c>
      <c r="H100" s="8">
        <f t="shared" ca="1" si="21"/>
        <v>11.209095856638578</v>
      </c>
      <c r="I100" s="8">
        <f t="shared" ca="1" si="22"/>
        <v>0.479955320383603</v>
      </c>
      <c r="J100" s="8">
        <f t="shared" ca="1" si="32"/>
        <v>2376713.4170581326</v>
      </c>
      <c r="K100" s="8">
        <f t="shared" ca="1" si="33"/>
        <v>13081.234189197619</v>
      </c>
      <c r="L100" s="6">
        <f t="shared" si="28"/>
        <v>19050300.493027817</v>
      </c>
      <c r="Q100">
        <f t="shared" ca="1" si="26"/>
        <v>0.86425942438477543</v>
      </c>
    </row>
    <row r="101" spans="1:68" x14ac:dyDescent="0.25">
      <c r="A101" s="7">
        <v>10</v>
      </c>
      <c r="B101" s="8">
        <f t="shared" si="29"/>
        <v>185.10446601941746</v>
      </c>
      <c r="C101" s="8">
        <f t="shared" si="30"/>
        <v>181.68877513260972</v>
      </c>
      <c r="D101" s="8"/>
      <c r="E101" s="8">
        <f t="shared" si="27"/>
        <v>2449692.999952158</v>
      </c>
      <c r="F101" s="8">
        <f t="shared" si="31"/>
        <v>7.9701634747269168</v>
      </c>
      <c r="G101" s="8">
        <f t="shared" ca="1" si="25"/>
        <v>0</v>
      </c>
      <c r="H101" s="8">
        <f t="shared" ca="1" si="21"/>
        <v>11.053639441649038</v>
      </c>
      <c r="I101" s="8">
        <f t="shared" ca="1" si="22"/>
        <v>0.47962001615327854</v>
      </c>
      <c r="J101" s="8">
        <f t="shared" ca="1" si="32"/>
        <v>2447753.7420992232</v>
      </c>
      <c r="K101" s="8">
        <f t="shared" ca="1" si="33"/>
        <v>13472.234266055644</v>
      </c>
      <c r="L101" s="6">
        <f t="shared" si="28"/>
        <v>19050300.493027817</v>
      </c>
      <c r="Q101">
        <f t="shared" ca="1" si="26"/>
        <v>0.89009226985426293</v>
      </c>
    </row>
    <row r="102" spans="1:68" x14ac:dyDescent="0.25">
      <c r="A102" s="7">
        <v>10.1</v>
      </c>
      <c r="B102" s="8">
        <f t="shared" si="29"/>
        <v>186.95551067961162</v>
      </c>
      <c r="C102" s="8">
        <f t="shared" si="30"/>
        <v>181.68877513260972</v>
      </c>
      <c r="D102" s="8"/>
      <c r="E102" s="8">
        <f t="shared" si="27"/>
        <v>2523921.1475437074</v>
      </c>
      <c r="F102" s="8">
        <f t="shared" si="31"/>
        <v>7.8912509650761553</v>
      </c>
      <c r="G102" s="8">
        <f t="shared" ca="1" si="25"/>
        <v>0</v>
      </c>
      <c r="H102" s="8">
        <f t="shared" ca="1" si="21"/>
        <v>10.902436022533642</v>
      </c>
      <c r="I102" s="8">
        <f t="shared" ca="1" si="22"/>
        <v>0.47899698438433047</v>
      </c>
      <c r="J102" s="8">
        <f t="shared" ca="1" si="32"/>
        <v>2518647.1218693224</v>
      </c>
      <c r="K102" s="8">
        <f t="shared" ca="1" si="33"/>
        <v>13862.425568288574</v>
      </c>
      <c r="L102" s="6">
        <f t="shared" si="28"/>
        <v>19050300.493027817</v>
      </c>
      <c r="Q102">
        <f t="shared" ca="1" si="26"/>
        <v>0.91587168067975355</v>
      </c>
    </row>
    <row r="103" spans="1:68" x14ac:dyDescent="0.25">
      <c r="A103" s="7">
        <v>10.199999999999999</v>
      </c>
      <c r="B103" s="8">
        <f t="shared" si="29"/>
        <v>188.80655533980578</v>
      </c>
      <c r="C103" s="8">
        <f t="shared" si="30"/>
        <v>181.68877513260972</v>
      </c>
      <c r="D103" s="8"/>
      <c r="E103" s="8">
        <f t="shared" si="27"/>
        <v>2599633.809093229</v>
      </c>
      <c r="F103" s="8">
        <f t="shared" si="31"/>
        <v>7.813885759536193</v>
      </c>
      <c r="G103" s="8">
        <f t="shared" ca="1" si="25"/>
        <v>0</v>
      </c>
      <c r="H103" s="8">
        <f t="shared" ca="1" si="21"/>
        <v>10.75531342351297</v>
      </c>
      <c r="I103" s="8">
        <f t="shared" ca="1" si="22"/>
        <v>0.47810129081942193</v>
      </c>
      <c r="J103" s="8">
        <f t="shared" ca="1" si="32"/>
        <v>2589350.5828860071</v>
      </c>
      <c r="K103" s="8">
        <f t="shared" ca="1" si="33"/>
        <v>14251.57157340133</v>
      </c>
      <c r="L103" s="6">
        <f t="shared" si="28"/>
        <v>19050300.493027817</v>
      </c>
      <c r="Q103">
        <f t="shared" ca="1" si="26"/>
        <v>0.94158203014036623</v>
      </c>
    </row>
    <row r="104" spans="1:68" x14ac:dyDescent="0.25">
      <c r="A104" s="7">
        <v>10.3</v>
      </c>
      <c r="B104" s="8">
        <f t="shared" si="29"/>
        <v>190.6576</v>
      </c>
      <c r="C104" s="8">
        <f t="shared" si="30"/>
        <v>181.68877513260972</v>
      </c>
      <c r="D104" s="8"/>
      <c r="E104" s="8">
        <f t="shared" si="27"/>
        <v>2676845.682758722</v>
      </c>
      <c r="F104" s="8">
        <f t="shared" si="31"/>
        <v>7.7380227909970047</v>
      </c>
      <c r="G104" s="8">
        <f t="shared" ca="1" si="25"/>
        <v>0</v>
      </c>
      <c r="H104" s="8">
        <f t="shared" ca="1" si="21"/>
        <v>10.612108638747854</v>
      </c>
      <c r="I104" s="8">
        <f t="shared" ca="1" si="22"/>
        <v>0.47694741535335011</v>
      </c>
      <c r="J104" s="8">
        <f t="shared" ca="1" si="32"/>
        <v>2659822.1451907214</v>
      </c>
      <c r="K104" s="8">
        <f t="shared" ca="1" si="33"/>
        <v>14639.441227172065</v>
      </c>
      <c r="L104" s="6">
        <f t="shared" si="28"/>
        <v>19050300.493027817</v>
      </c>
      <c r="Q104">
        <f t="shared" ca="1" si="26"/>
        <v>0.96720805279662592</v>
      </c>
    </row>
    <row r="105" spans="1:68" x14ac:dyDescent="0.25">
      <c r="A105" s="7">
        <v>10.4</v>
      </c>
      <c r="B105" s="8">
        <f t="shared" si="29"/>
        <v>192.50864466019416</v>
      </c>
      <c r="C105" s="8">
        <f t="shared" si="30"/>
        <v>181.68877513260972</v>
      </c>
      <c r="D105" s="8"/>
      <c r="E105" s="8">
        <f t="shared" si="27"/>
        <v>2755571.4666981841</v>
      </c>
      <c r="F105" s="8">
        <f t="shared" si="31"/>
        <v>7.6636187256989583</v>
      </c>
      <c r="G105" s="8">
        <f t="shared" ca="1" si="25"/>
        <v>0</v>
      </c>
      <c r="H105" s="8">
        <f t="shared" ca="1" si="21"/>
        <v>10.472667229881688</v>
      </c>
      <c r="I105" s="8">
        <f t="shared" ca="1" si="22"/>
        <v>0.47554927214739068</v>
      </c>
      <c r="J105" s="8">
        <f t="shared" ca="1" si="32"/>
        <v>2730020.8444550815</v>
      </c>
      <c r="K105" s="8">
        <f t="shared" ca="1" si="33"/>
        <v>15025.809065323454</v>
      </c>
      <c r="L105" s="6">
        <f t="shared" si="28"/>
        <v>19050300.493027817</v>
      </c>
      <c r="Q105">
        <f t="shared" ca="1" si="26"/>
        <v>0.99273485252912053</v>
      </c>
    </row>
    <row r="106" spans="1:68" s="12" customFormat="1" x14ac:dyDescent="0.25">
      <c r="A106" s="11">
        <v>10.5</v>
      </c>
      <c r="B106" s="12">
        <f t="shared" si="29"/>
        <v>194.35968932038833</v>
      </c>
      <c r="C106" s="12">
        <f t="shared" si="30"/>
        <v>181.68877513260972</v>
      </c>
      <c r="D106" s="12" t="s">
        <v>10</v>
      </c>
      <c r="E106" s="12">
        <f t="shared" si="27"/>
        <v>2835825.8590696165</v>
      </c>
      <c r="F106" s="12">
        <f t="shared" si="31"/>
        <v>7.5906318806923014</v>
      </c>
      <c r="G106" s="12">
        <f t="shared" ca="1" si="25"/>
        <v>0.29700000000000021</v>
      </c>
      <c r="H106" s="12">
        <f t="shared" ca="1" si="21"/>
        <v>10.285549973126098</v>
      </c>
      <c r="I106" s="12">
        <f t="shared" ca="1" si="22"/>
        <v>0.4654414424238299</v>
      </c>
      <c r="J106" s="12">
        <f t="shared" ca="1" si="32"/>
        <v>2749814.3298086645</v>
      </c>
      <c r="K106" s="12">
        <f t="shared" ca="1" si="33"/>
        <v>15134.750772587076</v>
      </c>
      <c r="L106" s="6">
        <f t="shared" si="28"/>
        <v>19050300.493027817</v>
      </c>
      <c r="M106" s="13"/>
      <c r="N106" s="13"/>
      <c r="O106" s="13"/>
      <c r="P106" s="13"/>
      <c r="Q106">
        <f t="shared" ca="1" si="26"/>
        <v>0.9999324835667871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x14ac:dyDescent="0.25">
      <c r="A107" s="11">
        <v>10.6</v>
      </c>
      <c r="B107" s="12">
        <f t="shared" si="29"/>
        <v>196.21073398058249</v>
      </c>
      <c r="C107" s="12">
        <f t="shared" si="30"/>
        <v>181.68877513260972</v>
      </c>
      <c r="D107" s="12" t="s">
        <v>10</v>
      </c>
      <c r="E107" s="12">
        <f t="shared" si="27"/>
        <v>2917623.5580310184</v>
      </c>
      <c r="F107" s="12">
        <f t="shared" si="31"/>
        <v>7.5190221459687896</v>
      </c>
      <c r="G107" s="12">
        <f t="shared" ca="1" si="25"/>
        <v>0.55500000000000038</v>
      </c>
      <c r="H107" s="12">
        <f t="shared" ca="1" si="21"/>
        <v>9.7727711538854027</v>
      </c>
      <c r="I107" s="12">
        <f t="shared" ca="1" si="22"/>
        <v>0.45240485725902746</v>
      </c>
      <c r="J107" s="12">
        <f t="shared" ca="1" si="32"/>
        <v>2749889.7277220814</v>
      </c>
      <c r="K107" s="12">
        <f t="shared" ca="1" si="33"/>
        <v>15135.165756470158</v>
      </c>
      <c r="L107" s="6">
        <f t="shared" si="28"/>
        <v>19050300.493027817</v>
      </c>
      <c r="Q107">
        <f t="shared" ca="1" si="26"/>
        <v>0.99995990098984777</v>
      </c>
    </row>
    <row r="108" spans="1:68" x14ac:dyDescent="0.25">
      <c r="A108" s="11">
        <v>10.7</v>
      </c>
      <c r="B108" s="12">
        <f t="shared" si="29"/>
        <v>198.06177864077665</v>
      </c>
      <c r="C108" s="12">
        <f t="shared" si="30"/>
        <v>181.68877513260972</v>
      </c>
      <c r="D108" s="12" t="s">
        <v>10</v>
      </c>
      <c r="E108" s="12">
        <f t="shared" si="27"/>
        <v>3000979.2617403902</v>
      </c>
      <c r="F108" s="12">
        <f t="shared" si="31"/>
        <v>7.4487509109597347</v>
      </c>
      <c r="G108" s="12">
        <f t="shared" ca="1" si="25"/>
        <v>0.71000000000000052</v>
      </c>
      <c r="H108" s="12">
        <f t="shared" ca="1" si="21"/>
        <v>9.3058021982905501</v>
      </c>
      <c r="I108" s="12">
        <f t="shared" ca="1" si="22"/>
        <v>0.43982774880389697</v>
      </c>
      <c r="J108" s="12">
        <f t="shared" ca="1" si="32"/>
        <v>2749820.7352051176</v>
      </c>
      <c r="K108" s="12">
        <f t="shared" ca="1" si="33"/>
        <v>15134.786027359687</v>
      </c>
      <c r="L108" s="6">
        <f t="shared" si="28"/>
        <v>19050300.493027817</v>
      </c>
      <c r="Q108">
        <f t="shared" ca="1" si="26"/>
        <v>0.99993481280186092</v>
      </c>
    </row>
    <row r="109" spans="1:68" x14ac:dyDescent="0.25">
      <c r="A109" s="11">
        <v>10.8</v>
      </c>
      <c r="B109" s="12">
        <f t="shared" si="29"/>
        <v>199.9128233009709</v>
      </c>
      <c r="C109" s="12">
        <f t="shared" si="30"/>
        <v>181.68877513260972</v>
      </c>
      <c r="D109" s="12" t="s">
        <v>10</v>
      </c>
      <c r="E109" s="12">
        <f t="shared" si="27"/>
        <v>3085907.6683557327</v>
      </c>
      <c r="F109" s="12">
        <f t="shared" si="31"/>
        <v>7.3797809951175148</v>
      </c>
      <c r="G109" s="12">
        <f t="shared" ca="1" si="25"/>
        <v>0.82700000000000062</v>
      </c>
      <c r="H109" s="12">
        <f t="shared" ca="1" si="21"/>
        <v>8.9328906510062254</v>
      </c>
      <c r="I109" s="12">
        <f t="shared" ca="1" si="22"/>
        <v>0.42772696178801706</v>
      </c>
      <c r="J109" s="12">
        <f t="shared" ca="1" si="32"/>
        <v>2749845.6486336277</v>
      </c>
      <c r="K109" s="12">
        <f t="shared" ca="1" si="33"/>
        <v>15134.923148810871</v>
      </c>
      <c r="L109" s="6">
        <f t="shared" si="28"/>
        <v>19050300.493027817</v>
      </c>
      <c r="Q109">
        <f t="shared" ca="1" si="26"/>
        <v>0.99994387223041004</v>
      </c>
    </row>
    <row r="110" spans="1:68" x14ac:dyDescent="0.25">
      <c r="A110" s="11">
        <v>10.9</v>
      </c>
      <c r="B110" s="12">
        <f t="shared" si="29"/>
        <v>201.76386796116506</v>
      </c>
      <c r="C110" s="12">
        <f t="shared" si="30"/>
        <v>181.68877513260972</v>
      </c>
      <c r="D110" s="12" t="s">
        <v>10</v>
      </c>
      <c r="E110" s="12">
        <f t="shared" si="27"/>
        <v>3172423.4760350431</v>
      </c>
      <c r="F110" s="12">
        <f t="shared" si="31"/>
        <v>7.3120765823182721</v>
      </c>
      <c r="G110" s="12">
        <f t="shared" ca="1" si="25"/>
        <v>0.92900000000000071</v>
      </c>
      <c r="H110" s="12">
        <f t="shared" ca="1" si="21"/>
        <v>8.6237662791810745</v>
      </c>
      <c r="I110" s="12">
        <f t="shared" ca="1" si="22"/>
        <v>0.41600799588486848</v>
      </c>
      <c r="J110" s="12">
        <f t="shared" ca="1" si="32"/>
        <v>2749486.5257571801</v>
      </c>
      <c r="K110" s="12">
        <f t="shared" ca="1" si="33"/>
        <v>15132.946566183873</v>
      </c>
      <c r="L110" s="6">
        <f t="shared" si="28"/>
        <v>19050300.493027817</v>
      </c>
      <c r="Q110">
        <f t="shared" ca="1" si="26"/>
        <v>0.99981328209352005</v>
      </c>
    </row>
    <row r="111" spans="1:68" x14ac:dyDescent="0.25">
      <c r="A111" s="11">
        <v>11</v>
      </c>
      <c r="B111" s="12">
        <f t="shared" si="29"/>
        <v>203.61491262135922</v>
      </c>
      <c r="C111" s="12">
        <f t="shared" si="30"/>
        <v>181.68877513260972</v>
      </c>
      <c r="D111" s="12" t="s">
        <v>10</v>
      </c>
      <c r="E111" s="12">
        <f t="shared" si="27"/>
        <v>3260541.3829363217</v>
      </c>
      <c r="F111" s="12">
        <f t="shared" si="31"/>
        <v>7.245603158842651</v>
      </c>
      <c r="G111" s="12">
        <f t="shared" ca="1" si="25"/>
        <v>1.0229999999999981</v>
      </c>
      <c r="H111" s="12">
        <f t="shared" ca="1" si="21"/>
        <v>8.3633065460986202</v>
      </c>
      <c r="I111" s="12">
        <f t="shared" ca="1" si="22"/>
        <v>0.40482908384373573</v>
      </c>
      <c r="J111" s="12">
        <f t="shared" ca="1" si="32"/>
        <v>2749920.7935181214</v>
      </c>
      <c r="K111" s="12">
        <f t="shared" ca="1" si="33"/>
        <v>15135.336740043675</v>
      </c>
      <c r="L111" s="6">
        <f t="shared" si="28"/>
        <v>19050300.493027817</v>
      </c>
      <c r="Q111">
        <f t="shared" ca="1" si="26"/>
        <v>0.99997119764295317</v>
      </c>
    </row>
    <row r="112" spans="1:68" x14ac:dyDescent="0.25">
      <c r="A112" s="11">
        <v>11.1</v>
      </c>
      <c r="B112" s="12">
        <f t="shared" si="29"/>
        <v>205.46595728155339</v>
      </c>
      <c r="C112" s="12">
        <f t="shared" si="30"/>
        <v>181.68877513260972</v>
      </c>
      <c r="D112" s="12" t="s">
        <v>10</v>
      </c>
      <c r="E112" s="12">
        <f t="shared" si="27"/>
        <v>3350276.0872175689</v>
      </c>
      <c r="F112" s="12">
        <f t="shared" si="31"/>
        <v>7.1803274547089337</v>
      </c>
      <c r="G112" s="12">
        <f t="shared" ca="1" si="25"/>
        <v>1.1169999999999878</v>
      </c>
      <c r="H112" s="12">
        <f t="shared" ca="1" si="21"/>
        <v>8.1343410152945239</v>
      </c>
      <c r="I112" s="12">
        <f t="shared" ca="1" si="22"/>
        <v>0.39393716325485351</v>
      </c>
      <c r="J112" s="12">
        <f t="shared" ca="1" si="32"/>
        <v>2749579.7039980404</v>
      </c>
      <c r="K112" s="12">
        <f t="shared" ca="1" si="33"/>
        <v>15133.459411519487</v>
      </c>
      <c r="L112" s="6">
        <f t="shared" si="28"/>
        <v>19050300.493027817</v>
      </c>
      <c r="Q112">
        <f t="shared" ca="1" si="26"/>
        <v>0.99984716509019655</v>
      </c>
    </row>
    <row r="113" spans="1:17" x14ac:dyDescent="0.25">
      <c r="A113" s="11">
        <v>11.2</v>
      </c>
      <c r="B113" s="12">
        <f t="shared" si="29"/>
        <v>207.31700194174755</v>
      </c>
      <c r="C113" s="12">
        <f t="shared" si="30"/>
        <v>181.68877513260972</v>
      </c>
      <c r="D113" s="12" t="s">
        <v>10</v>
      </c>
      <c r="E113" s="12">
        <f t="shared" si="27"/>
        <v>3441642.287036784</v>
      </c>
      <c r="F113" s="12">
        <f t="shared" si="31"/>
        <v>7.1162173881490336</v>
      </c>
      <c r="G113" s="12">
        <f t="shared" ca="1" si="25"/>
        <v>1.2119999999999773</v>
      </c>
      <c r="H113" s="12">
        <f t="shared" ca="1" si="21"/>
        <v>7.9335572526941318</v>
      </c>
      <c r="I113" s="12">
        <f t="shared" ca="1" si="22"/>
        <v>0.38351772632934567</v>
      </c>
      <c r="J113" s="12">
        <f t="shared" ca="1" si="32"/>
        <v>2749855.8849234935</v>
      </c>
      <c r="K113" s="12">
        <f t="shared" ca="1" si="33"/>
        <v>15134.979488504163</v>
      </c>
      <c r="L113" s="6">
        <f t="shared" si="28"/>
        <v>19050300.493027817</v>
      </c>
      <c r="Q113">
        <f t="shared" ca="1" si="26"/>
        <v>0.99994759451763404</v>
      </c>
    </row>
    <row r="114" spans="1:17" x14ac:dyDescent="0.25">
      <c r="A114" s="11">
        <v>11.3</v>
      </c>
      <c r="B114" s="12">
        <f t="shared" si="29"/>
        <v>209.16804660194177</v>
      </c>
      <c r="C114" s="12">
        <f t="shared" si="30"/>
        <v>181.68877513260972</v>
      </c>
      <c r="D114" s="12" t="s">
        <v>10</v>
      </c>
      <c r="E114" s="12">
        <f t="shared" si="27"/>
        <v>3534654.680551969</v>
      </c>
      <c r="F114" s="12">
        <f t="shared" si="31"/>
        <v>7.0532420130326692</v>
      </c>
      <c r="G114" s="12">
        <f t="shared" ca="1" si="25"/>
        <v>1.3129999999999662</v>
      </c>
      <c r="H114" s="12">
        <f t="shared" ca="1" si="21"/>
        <v>7.7535081472290281</v>
      </c>
      <c r="I114" s="12">
        <f t="shared" ca="1" si="22"/>
        <v>0.37342840032908159</v>
      </c>
      <c r="J114" s="12">
        <f t="shared" ca="1" si="32"/>
        <v>2749875.9230712974</v>
      </c>
      <c r="K114" s="12">
        <f t="shared" ca="1" si="33"/>
        <v>15135.089776813331</v>
      </c>
      <c r="L114" s="6">
        <f t="shared" si="28"/>
        <v>19050300.493027817</v>
      </c>
      <c r="Q114">
        <f t="shared" ca="1" si="26"/>
        <v>0.99995488111683539</v>
      </c>
    </row>
    <row r="115" spans="1:17" x14ac:dyDescent="0.25">
      <c r="A115" s="11">
        <v>11.4</v>
      </c>
      <c r="B115" s="12">
        <f t="shared" si="29"/>
        <v>211.01909126213593</v>
      </c>
      <c r="C115" s="12">
        <f t="shared" si="30"/>
        <v>181.68877513260972</v>
      </c>
      <c r="D115" s="12" t="s">
        <v>10</v>
      </c>
      <c r="E115" s="12">
        <f t="shared" si="27"/>
        <v>3629327.9659211198</v>
      </c>
      <c r="F115" s="12">
        <f t="shared" si="31"/>
        <v>6.9913714690586986</v>
      </c>
      <c r="G115" s="12">
        <f t="shared" ca="1" si="25"/>
        <v>1.4229999999999541</v>
      </c>
      <c r="H115" s="12">
        <f t="shared" ca="1" si="21"/>
        <v>7.591598045002562</v>
      </c>
      <c r="I115" s="12">
        <f t="shared" ca="1" si="22"/>
        <v>0.36369569013125952</v>
      </c>
      <c r="J115" s="12">
        <f t="shared" ca="1" si="32"/>
        <v>2749939.4568299209</v>
      </c>
      <c r="K115" s="12">
        <f t="shared" ca="1" si="33"/>
        <v>15135.439461369117</v>
      </c>
      <c r="L115" s="6">
        <f t="shared" si="28"/>
        <v>19050300.493027817</v>
      </c>
      <c r="Q115">
        <f t="shared" ca="1" si="26"/>
        <v>0.99997798430178941</v>
      </c>
    </row>
    <row r="116" spans="1:17" x14ac:dyDescent="0.25">
      <c r="A116" s="11">
        <v>11.5</v>
      </c>
      <c r="B116" s="12">
        <f t="shared" si="29"/>
        <v>212.87013592233009</v>
      </c>
      <c r="C116" s="12">
        <f t="shared" si="30"/>
        <v>181.68877513260972</v>
      </c>
      <c r="D116" s="12" t="s">
        <v>10</v>
      </c>
      <c r="E116" s="12">
        <f t="shared" si="27"/>
        <v>3725676.8413022375</v>
      </c>
      <c r="F116" s="12">
        <f t="shared" si="31"/>
        <v>6.9305769345451447</v>
      </c>
      <c r="G116" s="12">
        <f t="shared" ca="1" si="25"/>
        <v>1.5469999999999404</v>
      </c>
      <c r="H116" s="12">
        <f t="shared" ca="1" si="21"/>
        <v>7.4452628571595296</v>
      </c>
      <c r="I116" s="12">
        <f t="shared" ca="1" si="22"/>
        <v>0.35428297280182941</v>
      </c>
      <c r="J116" s="12">
        <f t="shared" ca="1" si="32"/>
        <v>2749883.0563239306</v>
      </c>
      <c r="K116" s="12">
        <f t="shared" ca="1" si="33"/>
        <v>15135.129037646191</v>
      </c>
      <c r="L116" s="6">
        <f t="shared" si="28"/>
        <v>19050300.493027817</v>
      </c>
      <c r="Q116">
        <f t="shared" ca="1" si="26"/>
        <v>0.99995747502688381</v>
      </c>
    </row>
    <row r="117" spans="1:17" x14ac:dyDescent="0.25">
      <c r="A117" s="11">
        <v>11.6</v>
      </c>
      <c r="B117" s="12">
        <f t="shared" si="29"/>
        <v>214.72118058252425</v>
      </c>
      <c r="C117" s="12">
        <f t="shared" si="30"/>
        <v>181.68877513260972</v>
      </c>
      <c r="D117" s="12" t="s">
        <v>10</v>
      </c>
      <c r="E117" s="12">
        <f t="shared" si="27"/>
        <v>3823716.0048533226</v>
      </c>
      <c r="F117" s="12">
        <f t="shared" si="31"/>
        <v>6.8708305816611359</v>
      </c>
      <c r="G117" s="12">
        <f t="shared" ca="1" si="25"/>
        <v>1.6909999999999246</v>
      </c>
      <c r="H117" s="12">
        <f t="shared" ca="1" si="21"/>
        <v>7.3134350373889276</v>
      </c>
      <c r="I117" s="12">
        <f t="shared" ca="1" si="22"/>
        <v>0.3451928297125571</v>
      </c>
      <c r="J117" s="12">
        <f t="shared" ca="1" si="32"/>
        <v>2749831.9744427335</v>
      </c>
      <c r="K117" s="12">
        <f t="shared" ca="1" si="33"/>
        <v>15134.847887194492</v>
      </c>
      <c r="L117" s="6">
        <f t="shared" si="28"/>
        <v>19050300.493027817</v>
      </c>
      <c r="Q117">
        <f t="shared" ca="1" si="26"/>
        <v>0.99993889979735762</v>
      </c>
    </row>
    <row r="118" spans="1:17" x14ac:dyDescent="0.25">
      <c r="A118" s="11">
        <v>11.7</v>
      </c>
      <c r="B118" s="12">
        <f t="shared" si="29"/>
        <v>216.57222524271845</v>
      </c>
      <c r="C118" s="12">
        <f t="shared" si="30"/>
        <v>181.68877513260972</v>
      </c>
      <c r="D118" s="12" t="s">
        <v>10</v>
      </c>
      <c r="E118" s="12">
        <f t="shared" si="27"/>
        <v>3923460.154732374</v>
      </c>
      <c r="F118" s="12">
        <f t="shared" si="31"/>
        <v>6.8121055339546306</v>
      </c>
      <c r="G118" s="12">
        <f t="shared" ca="1" si="25"/>
        <v>1.8639999999999055</v>
      </c>
      <c r="H118" s="12">
        <f t="shared" ca="1" si="21"/>
        <v>7.1957196432645034</v>
      </c>
      <c r="I118" s="12">
        <f t="shared" ca="1" si="22"/>
        <v>0.33641756392465444</v>
      </c>
      <c r="J118" s="12">
        <f t="shared" ca="1" si="32"/>
        <v>2749835.2237719032</v>
      </c>
      <c r="K118" s="12">
        <f t="shared" ca="1" si="33"/>
        <v>15134.865771233654</v>
      </c>
      <c r="L118" s="6">
        <f t="shared" si="28"/>
        <v>19050300.493027817</v>
      </c>
      <c r="Q118">
        <f t="shared" ca="1" si="26"/>
        <v>0.99994008137160117</v>
      </c>
    </row>
    <row r="119" spans="1:17" x14ac:dyDescent="0.25">
      <c r="A119" s="11">
        <v>11.8</v>
      </c>
      <c r="B119" s="12">
        <f t="shared" si="29"/>
        <v>218.42326990291264</v>
      </c>
      <c r="C119" s="12">
        <f t="shared" si="30"/>
        <v>181.68877513260972</v>
      </c>
      <c r="D119" s="12" t="s">
        <v>10</v>
      </c>
      <c r="E119" s="12">
        <f t="shared" si="27"/>
        <v>4024923.9890973945</v>
      </c>
      <c r="F119" s="12">
        <f t="shared" si="31"/>
        <v>6.7543758260397588</v>
      </c>
      <c r="G119" s="12">
        <f t="shared" ca="1" si="25"/>
        <v>2.0799999999998819</v>
      </c>
      <c r="H119" s="12">
        <f t="shared" ca="1" si="21"/>
        <v>7.0925964656981773</v>
      </c>
      <c r="I119" s="12">
        <f t="shared" ca="1" si="22"/>
        <v>0.32793904855983669</v>
      </c>
      <c r="J119" s="12">
        <f t="shared" ca="1" si="32"/>
        <v>2749853.6323130457</v>
      </c>
      <c r="K119" s="12">
        <f t="shared" ca="1" si="33"/>
        <v>15134.96709032246</v>
      </c>
      <c r="L119" s="6">
        <f t="shared" si="28"/>
        <v>19050300.493027817</v>
      </c>
      <c r="Q119">
        <f t="shared" ca="1" si="26"/>
        <v>0.99994677538656207</v>
      </c>
    </row>
    <row r="120" spans="1:17" x14ac:dyDescent="0.25">
      <c r="A120" s="11">
        <v>11.9</v>
      </c>
      <c r="B120" s="12">
        <f t="shared" si="29"/>
        <v>220.2743145631068</v>
      </c>
      <c r="C120" s="12">
        <f t="shared" si="30"/>
        <v>181.68877513260972</v>
      </c>
      <c r="D120" s="12" t="s">
        <v>10</v>
      </c>
      <c r="E120" s="12">
        <f t="shared" si="27"/>
        <v>4128122.2061063787</v>
      </c>
      <c r="F120" s="12">
        <f t="shared" si="31"/>
        <v>6.697616365316736</v>
      </c>
      <c r="G120" s="12">
        <f t="shared" ca="1" si="25"/>
        <v>2.3589999999998512</v>
      </c>
      <c r="H120" s="12">
        <f t="shared" ca="1" si="21"/>
        <v>7.0058591474099154</v>
      </c>
      <c r="I120" s="12">
        <f t="shared" ca="1" si="22"/>
        <v>0.31975063362141637</v>
      </c>
      <c r="J120" s="12">
        <f t="shared" ca="1" si="32"/>
        <v>2749936.8563940707</v>
      </c>
      <c r="K120" s="12">
        <f t="shared" ca="1" si="33"/>
        <v>15135.425148785147</v>
      </c>
      <c r="L120" s="6">
        <f t="shared" si="28"/>
        <v>19050300.493027817</v>
      </c>
      <c r="Q120">
        <f t="shared" ca="1" si="26"/>
        <v>0.99997703868875298</v>
      </c>
    </row>
    <row r="121" spans="1:17" x14ac:dyDescent="0.25">
      <c r="A121" s="11">
        <v>12</v>
      </c>
      <c r="B121" s="12">
        <f t="shared" si="29"/>
        <v>222.12535922330096</v>
      </c>
      <c r="C121" s="12">
        <f t="shared" si="30"/>
        <v>181.68877513260972</v>
      </c>
      <c r="D121" s="12" t="s">
        <v>10</v>
      </c>
      <c r="E121" s="12">
        <f t="shared" si="27"/>
        <v>4233069.5039173281</v>
      </c>
      <c r="F121" s="12">
        <f t="shared" si="31"/>
        <v>6.6418028956057631</v>
      </c>
      <c r="G121" s="12">
        <f t="shared" ca="1" si="25"/>
        <v>2.7279999999998106</v>
      </c>
      <c r="H121" s="12">
        <f t="shared" ca="1" si="21"/>
        <v>6.9382470294743026</v>
      </c>
      <c r="I121" s="12">
        <f t="shared" ca="1" si="22"/>
        <v>0.3118223703570337</v>
      </c>
      <c r="J121" s="12">
        <f t="shared" ca="1" si="32"/>
        <v>2749928.6804116126</v>
      </c>
      <c r="K121" s="12">
        <f t="shared" ca="1" si="33"/>
        <v>15135.380148853523</v>
      </c>
      <c r="L121" s="6">
        <f t="shared" si="28"/>
        <v>19050300.493027817</v>
      </c>
      <c r="Q121">
        <f t="shared" ca="1" si="26"/>
        <v>0.99997406560422275</v>
      </c>
    </row>
    <row r="122" spans="1:17" x14ac:dyDescent="0.25">
      <c r="A122" s="11">
        <v>12.1</v>
      </c>
      <c r="B122" s="12">
        <f t="shared" si="29"/>
        <v>223.9764038834951</v>
      </c>
      <c r="C122" s="12">
        <f t="shared" si="30"/>
        <v>181.68877513260972</v>
      </c>
      <c r="D122" s="12" t="s">
        <v>10</v>
      </c>
      <c r="E122" s="12">
        <f t="shared" si="27"/>
        <v>4339780.5806882437</v>
      </c>
      <c r="F122" s="12">
        <f t="shared" si="31"/>
        <v>6.586911962584229</v>
      </c>
      <c r="G122" s="12">
        <f t="shared" ca="1" si="25"/>
        <v>3.2039999999997582</v>
      </c>
      <c r="H122" s="12">
        <f t="shared" ca="1" si="21"/>
        <v>6.8919383450216447</v>
      </c>
      <c r="I122" s="12">
        <f t="shared" ca="1" si="22"/>
        <v>0.30416162139190767</v>
      </c>
      <c r="J122" s="12">
        <f t="shared" ca="1" si="32"/>
        <v>2749988.9539734391</v>
      </c>
      <c r="K122" s="12">
        <f t="shared" ca="1" si="33"/>
        <v>15135.711889555623</v>
      </c>
      <c r="L122" s="6">
        <f t="shared" si="28"/>
        <v>19050300.493027817</v>
      </c>
      <c r="Q122">
        <f t="shared" ca="1" si="26"/>
        <v>0.99999598326306871</v>
      </c>
    </row>
    <row r="123" spans="1:17" x14ac:dyDescent="0.25">
      <c r="A123" s="11">
        <v>12.2</v>
      </c>
      <c r="B123" s="12">
        <f t="shared" si="29"/>
        <v>225.82744854368929</v>
      </c>
      <c r="C123" s="12">
        <f t="shared" si="30"/>
        <v>181.68877513260972</v>
      </c>
      <c r="D123" s="12" t="s">
        <v>10</v>
      </c>
      <c r="E123" s="12">
        <f t="shared" si="27"/>
        <v>4448270.1345771244</v>
      </c>
      <c r="F123" s="12">
        <f t="shared" si="31"/>
        <v>6.5329208809237027</v>
      </c>
      <c r="G123" s="12">
        <f t="shared" ca="1" si="25"/>
        <v>3.7779999999996949</v>
      </c>
      <c r="H123" s="12">
        <f t="shared" ca="1" si="21"/>
        <v>6.8650625501746028</v>
      </c>
      <c r="I123" s="12">
        <f t="shared" ca="1" si="22"/>
        <v>0.29674175210565468</v>
      </c>
      <c r="J123" s="12">
        <f t="shared" ca="1" si="32"/>
        <v>2749973.9032784845</v>
      </c>
      <c r="K123" s="12">
        <f t="shared" ca="1" si="33"/>
        <v>15135.629051774678</v>
      </c>
      <c r="L123" s="6">
        <f t="shared" si="28"/>
        <v>19050300.493027817</v>
      </c>
      <c r="Q123">
        <f t="shared" ca="1" si="26"/>
        <v>0.99999051028308528</v>
      </c>
    </row>
    <row r="124" spans="1:17" x14ac:dyDescent="0.25">
      <c r="A124" s="11">
        <v>12.3</v>
      </c>
      <c r="B124" s="12">
        <f t="shared" si="29"/>
        <v>227.67849320388351</v>
      </c>
      <c r="C124" s="12">
        <f t="shared" si="30"/>
        <v>181.68877513260972</v>
      </c>
      <c r="D124" s="12" t="s">
        <v>10</v>
      </c>
      <c r="E124" s="12">
        <f t="shared" si="27"/>
        <v>4558552.8637419725</v>
      </c>
      <c r="F124" s="12">
        <f t="shared" si="31"/>
        <v>6.479807703030013</v>
      </c>
      <c r="G124" s="12">
        <f t="shared" ca="1" si="25"/>
        <v>4.4099999999998074</v>
      </c>
      <c r="H124" s="12">
        <f t="shared" ca="1" si="21"/>
        <v>6.851491506508566</v>
      </c>
      <c r="I124" s="12">
        <f t="shared" ca="1" si="22"/>
        <v>0.2895601283285073</v>
      </c>
      <c r="J124" s="12">
        <f t="shared" ca="1" si="32"/>
        <v>2749948.2337862705</v>
      </c>
      <c r="K124" s="12">
        <f t="shared" ca="1" si="33"/>
        <v>15135.487769011364</v>
      </c>
      <c r="L124" s="6">
        <f t="shared" si="28"/>
        <v>19050300.493027817</v>
      </c>
      <c r="Q124">
        <f t="shared" ca="1" si="26"/>
        <v>0.9999811759222802</v>
      </c>
    </row>
    <row r="125" spans="1:17" x14ac:dyDescent="0.25">
      <c r="A125" s="11">
        <v>12.4</v>
      </c>
      <c r="B125" s="12">
        <f t="shared" si="29"/>
        <v>229.52953786407767</v>
      </c>
      <c r="C125" s="12">
        <f t="shared" si="30"/>
        <v>181.68877513260972</v>
      </c>
      <c r="D125" s="12" t="s">
        <v>10</v>
      </c>
      <c r="E125" s="12">
        <f t="shared" si="27"/>
        <v>4670643.4663407831</v>
      </c>
      <c r="F125" s="12">
        <f t="shared" si="31"/>
        <v>6.4275511892959001</v>
      </c>
      <c r="G125" s="12">
        <f t="shared" ca="1" si="25"/>
        <v>5.0600000000000245</v>
      </c>
      <c r="H125" s="12">
        <f t="shared" ca="1" si="21"/>
        <v>6.8448887693717566</v>
      </c>
      <c r="I125" s="12">
        <f t="shared" ca="1" si="22"/>
        <v>0.28261343378908899</v>
      </c>
      <c r="J125" s="12">
        <f t="shared" ca="1" si="32"/>
        <v>2749972.0583898788</v>
      </c>
      <c r="K125" s="12">
        <f t="shared" ca="1" si="33"/>
        <v>15135.618897660292</v>
      </c>
      <c r="L125" s="6">
        <f t="shared" si="28"/>
        <v>19050300.493027817</v>
      </c>
      <c r="Q125">
        <f t="shared" ca="1" si="26"/>
        <v>0.99998983941450137</v>
      </c>
    </row>
    <row r="126" spans="1:17" x14ac:dyDescent="0.25">
      <c r="A126" s="11">
        <v>12.5</v>
      </c>
      <c r="B126" s="12">
        <f t="shared" si="29"/>
        <v>231.38058252427183</v>
      </c>
      <c r="C126" s="12">
        <f t="shared" si="30"/>
        <v>181.68877513260972</v>
      </c>
      <c r="D126" s="12" t="s">
        <v>10</v>
      </c>
      <c r="E126" s="12">
        <f t="shared" si="27"/>
        <v>4784556.6405315576</v>
      </c>
      <c r="F126" s="12">
        <f t="shared" si="31"/>
        <v>6.3761307797815334</v>
      </c>
      <c r="G126" s="12">
        <f t="shared" ca="1" si="25"/>
        <v>5.7060000000002402</v>
      </c>
      <c r="H126" s="12">
        <f t="shared" ca="1" si="21"/>
        <v>6.8413701136114344</v>
      </c>
      <c r="I126" s="12">
        <f t="shared" ca="1" si="22"/>
        <v>0.27588515854269846</v>
      </c>
      <c r="J126" s="12">
        <f t="shared" ca="1" si="32"/>
        <v>2749975.34860327</v>
      </c>
      <c r="K126" s="12">
        <f t="shared" ca="1" si="33"/>
        <v>15135.637006722829</v>
      </c>
      <c r="L126" s="6">
        <f t="shared" si="28"/>
        <v>19050300.493027817</v>
      </c>
      <c r="Q126">
        <f t="shared" ca="1" si="26"/>
        <v>0.99999103585573457</v>
      </c>
    </row>
    <row r="127" spans="1:17" x14ac:dyDescent="0.25">
      <c r="A127" s="11">
        <v>12.6</v>
      </c>
      <c r="B127" s="12">
        <f t="shared" si="29"/>
        <v>233.23162718446596</v>
      </c>
      <c r="C127" s="12">
        <f t="shared" si="30"/>
        <v>181.68877513260972</v>
      </c>
      <c r="D127" s="12" t="s">
        <v>10</v>
      </c>
      <c r="E127" s="12">
        <f t="shared" si="27"/>
        <v>4900307.0844722968</v>
      </c>
      <c r="F127" s="12">
        <f t="shared" si="31"/>
        <v>6.3255265672435845</v>
      </c>
      <c r="G127" s="12">
        <f t="shared" ca="1" si="25"/>
        <v>6.3370000000004509</v>
      </c>
      <c r="H127" s="12">
        <f t="shared" ca="1" si="21"/>
        <v>6.8388880110912718</v>
      </c>
      <c r="I127" s="12">
        <f t="shared" ca="1" si="22"/>
        <v>0.26936943308520234</v>
      </c>
      <c r="J127" s="12">
        <f t="shared" ca="1" si="32"/>
        <v>2749985.2943493822</v>
      </c>
      <c r="K127" s="12">
        <f t="shared" ca="1" si="33"/>
        <v>15135.691747287317</v>
      </c>
      <c r="L127" s="6">
        <f t="shared" si="28"/>
        <v>19050300.493027817</v>
      </c>
      <c r="Q127">
        <f t="shared" ref="Q127:Q158" ca="1" si="34">J127/(2750000)</f>
        <v>0.99999465249068442</v>
      </c>
    </row>
    <row r="128" spans="1:17" x14ac:dyDescent="0.25">
      <c r="A128" s="11">
        <v>12.7</v>
      </c>
      <c r="B128" s="12">
        <f t="shared" si="29"/>
        <v>235.08267184466018</v>
      </c>
      <c r="C128" s="12">
        <f t="shared" si="30"/>
        <v>181.68877513260972</v>
      </c>
      <c r="D128" s="12" t="s">
        <v>10</v>
      </c>
      <c r="E128" s="12">
        <f t="shared" ref="E128:E160" si="35">0.5*0.48*$N$7*PI()*$N$6*$N$6*A128*A128*A128</f>
        <v>5017909.4963210002</v>
      </c>
      <c r="F128" s="12">
        <f t="shared" si="31"/>
        <v>6.2757192714385175</v>
      </c>
      <c r="G128" s="12">
        <f t="shared" ca="1" si="25"/>
        <v>6.9500000000006557</v>
      </c>
      <c r="H128" s="12">
        <f t="shared" ca="1" si="21"/>
        <v>6.8365742846239712</v>
      </c>
      <c r="I128" s="12">
        <f t="shared" ca="1" si="22"/>
        <v>0.26305184892397326</v>
      </c>
      <c r="J128" s="12">
        <f t="shared" ca="1" si="32"/>
        <v>2749938.2723758384</v>
      </c>
      <c r="K128" s="12">
        <f t="shared" ca="1" si="33"/>
        <v>15135.432942231751</v>
      </c>
      <c r="L128" s="6">
        <f t="shared" si="28"/>
        <v>19050300.493027817</v>
      </c>
      <c r="Q128">
        <f t="shared" ca="1" si="34"/>
        <v>0.99997755359121399</v>
      </c>
    </row>
    <row r="129" spans="1:17" x14ac:dyDescent="0.25">
      <c r="A129" s="11">
        <v>12.8</v>
      </c>
      <c r="B129" s="12">
        <f t="shared" si="29"/>
        <v>236.93371650485437</v>
      </c>
      <c r="C129" s="12">
        <f t="shared" si="30"/>
        <v>181.68877513260972</v>
      </c>
      <c r="D129" s="12" t="s">
        <v>10</v>
      </c>
      <c r="E129" s="12">
        <f t="shared" si="35"/>
        <v>5137378.5742356684</v>
      </c>
      <c r="F129" s="12">
        <f t="shared" si="31"/>
        <v>6.2266902146304028</v>
      </c>
      <c r="G129" s="12">
        <f t="shared" ca="1" si="25"/>
        <v>7.5420000000008534</v>
      </c>
      <c r="H129" s="12">
        <f t="shared" ca="1" si="21"/>
        <v>6.8338493660256052</v>
      </c>
      <c r="I129" s="12">
        <f t="shared" ca="1" si="22"/>
        <v>0.25693774355330218</v>
      </c>
      <c r="J129" s="12">
        <f t="shared" ca="1" si="32"/>
        <v>2749971.7888399861</v>
      </c>
      <c r="K129" s="12">
        <f t="shared" ca="1" si="33"/>
        <v>15135.617414079963</v>
      </c>
      <c r="L129" s="6">
        <f t="shared" si="28"/>
        <v>19050300.493027817</v>
      </c>
      <c r="Q129">
        <f t="shared" ca="1" si="34"/>
        <v>0.99998974139635854</v>
      </c>
    </row>
    <row r="130" spans="1:17" x14ac:dyDescent="0.25">
      <c r="A130" s="11">
        <v>12.9</v>
      </c>
      <c r="B130" s="12">
        <f t="shared" ref="B130:B161" si="36">($N$2*A130*$N$3)/$N$6</f>
        <v>238.78476116504854</v>
      </c>
      <c r="C130" s="12">
        <f t="shared" ref="C130:C161" si="37">IF(B130&gt;$N$4,$N$4,IF(B130&lt;$N$5,$N$5,B130))</f>
        <v>181.68877513260972</v>
      </c>
      <c r="D130" s="12" t="s">
        <v>10</v>
      </c>
      <c r="E130" s="12">
        <f t="shared" si="35"/>
        <v>5258729.0163742974</v>
      </c>
      <c r="F130" s="12">
        <f t="shared" ref="F130:F161" si="38">(C130*$N$6)/(A130*$N$3)</f>
        <v>6.1784212982379199</v>
      </c>
      <c r="G130" s="12">
        <f t="shared" ca="1" si="25"/>
        <v>8.1150000000009417</v>
      </c>
      <c r="H130" s="12">
        <f t="shared" ref="H130:H193" ca="1" si="39">1/(1/(F130+0.08*G130)-0.035/(1+G130^3))</f>
        <v>6.8306700585724229</v>
      </c>
      <c r="I130" s="12">
        <f t="shared" ref="I130:I193" ca="1" si="40">0.5176*(116/H130-0.4*G130-5)*EXP(-21/H130)+0.0068*F130</f>
        <v>0.25100869006140053</v>
      </c>
      <c r="J130" s="12">
        <f t="shared" ref="J130:J161" ca="1" si="41">0.5*I130*$N$7*PI()*$N$6*$N$6*A130*A130*A130</f>
        <v>2749972.2537249783</v>
      </c>
      <c r="K130" s="12">
        <f t="shared" ref="K130:K161" ca="1" si="42">J130/C130</f>
        <v>15135.619972768533</v>
      </c>
      <c r="L130" s="6">
        <f t="shared" si="28"/>
        <v>19050300.493027817</v>
      </c>
      <c r="Q130">
        <f t="shared" ca="1" si="34"/>
        <v>0.99998991044544661</v>
      </c>
    </row>
    <row r="131" spans="1:17" x14ac:dyDescent="0.25">
      <c r="A131" s="11">
        <v>13</v>
      </c>
      <c r="B131" s="12">
        <f t="shared" si="36"/>
        <v>240.6358058252427</v>
      </c>
      <c r="C131" s="12">
        <f t="shared" si="37"/>
        <v>181.68877513260972</v>
      </c>
      <c r="D131" s="12" t="s">
        <v>10</v>
      </c>
      <c r="E131" s="12">
        <f t="shared" si="35"/>
        <v>5381975.5208948907</v>
      </c>
      <c r="F131" s="12">
        <f t="shared" si="38"/>
        <v>6.1308949805591668</v>
      </c>
      <c r="G131" s="12">
        <f t="shared" ca="1" si="25"/>
        <v>8.6700000000006341</v>
      </c>
      <c r="H131" s="12">
        <f t="shared" ca="1" si="39"/>
        <v>6.8269932821762271</v>
      </c>
      <c r="I131" s="12">
        <f t="shared" ca="1" si="40"/>
        <v>0.24525610603142428</v>
      </c>
      <c r="J131" s="12">
        <f t="shared" ca="1" si="41"/>
        <v>2749921.5812731818</v>
      </c>
      <c r="K131" s="12">
        <f t="shared" ca="1" si="42"/>
        <v>15135.341075782411</v>
      </c>
      <c r="L131" s="6">
        <f t="shared" si="28"/>
        <v>19050300.493027817</v>
      </c>
      <c r="Q131">
        <f t="shared" ca="1" si="34"/>
        <v>0.99997148409933889</v>
      </c>
    </row>
    <row r="132" spans="1:17" x14ac:dyDescent="0.25">
      <c r="A132" s="11">
        <v>13.1</v>
      </c>
      <c r="B132" s="12">
        <f t="shared" si="36"/>
        <v>242.48685048543686</v>
      </c>
      <c r="C132" s="12">
        <f t="shared" si="37"/>
        <v>181.68877513260972</v>
      </c>
      <c r="D132" s="12" t="s">
        <v>10</v>
      </c>
      <c r="E132" s="12">
        <f t="shared" si="35"/>
        <v>5507132.7859554449</v>
      </c>
      <c r="F132" s="12">
        <f t="shared" si="38"/>
        <v>6.0840942555167299</v>
      </c>
      <c r="G132" s="12">
        <f t="shared" ca="1" si="25"/>
        <v>9.206000000000337</v>
      </c>
      <c r="H132" s="12">
        <f t="shared" ca="1" si="39"/>
        <v>6.822659099047006</v>
      </c>
      <c r="I132" s="12">
        <f t="shared" ca="1" si="40"/>
        <v>0.23968718083441237</v>
      </c>
      <c r="J132" s="12">
        <f t="shared" ca="1" si="41"/>
        <v>2749977.3582217167</v>
      </c>
      <c r="K132" s="12">
        <f t="shared" ca="1" si="42"/>
        <v>15135.648067496644</v>
      </c>
      <c r="L132" s="6">
        <f t="shared" si="28"/>
        <v>19050300.493027817</v>
      </c>
      <c r="Q132">
        <f t="shared" ca="1" si="34"/>
        <v>0.9999917666260788</v>
      </c>
    </row>
    <row r="133" spans="1:17" x14ac:dyDescent="0.25">
      <c r="A133" s="11">
        <v>13.2</v>
      </c>
      <c r="B133" s="12">
        <f t="shared" si="36"/>
        <v>244.33789514563105</v>
      </c>
      <c r="C133" s="12">
        <f t="shared" si="37"/>
        <v>181.68877513260972</v>
      </c>
      <c r="D133" s="12" t="s">
        <v>10</v>
      </c>
      <c r="E133" s="12">
        <f t="shared" si="35"/>
        <v>5634215.5097139636</v>
      </c>
      <c r="F133" s="12">
        <f t="shared" si="38"/>
        <v>6.038002632368876</v>
      </c>
      <c r="G133" s="12">
        <f t="shared" ca="1" si="25"/>
        <v>9.7260000000000488</v>
      </c>
      <c r="H133" s="12">
        <f t="shared" ca="1" si="39"/>
        <v>6.8178485712144905</v>
      </c>
      <c r="I133" s="12">
        <f t="shared" ca="1" si="40"/>
        <v>0.2342815998669322</v>
      </c>
      <c r="J133" s="12">
        <f t="shared" ca="1" si="41"/>
        <v>2749985.4658559794</v>
      </c>
      <c r="K133" s="12">
        <f t="shared" ca="1" si="42"/>
        <v>15135.692691245453</v>
      </c>
      <c r="L133" s="6">
        <f t="shared" si="28"/>
        <v>19050300.493027817</v>
      </c>
      <c r="Q133">
        <f t="shared" ca="1" si="34"/>
        <v>0.99999471485671976</v>
      </c>
    </row>
    <row r="134" spans="1:17" x14ac:dyDescent="0.25">
      <c r="A134" s="11">
        <v>13.3</v>
      </c>
      <c r="B134" s="12">
        <f t="shared" si="36"/>
        <v>246.18893980582524</v>
      </c>
      <c r="C134" s="12">
        <f t="shared" si="37"/>
        <v>181.68877513260972</v>
      </c>
      <c r="D134" s="12" t="s">
        <v>10</v>
      </c>
      <c r="E134" s="12">
        <f t="shared" si="35"/>
        <v>5763238.3903284455</v>
      </c>
      <c r="F134" s="12">
        <f t="shared" si="38"/>
        <v>5.9926041163360271</v>
      </c>
      <c r="G134" s="12">
        <f t="shared" ca="1" si="25"/>
        <v>10.230999999999769</v>
      </c>
      <c r="H134" s="12">
        <f t="shared" ca="1" si="39"/>
        <v>6.8125992031769043</v>
      </c>
      <c r="I134" s="12">
        <f t="shared" ca="1" si="40"/>
        <v>0.2290327592601446</v>
      </c>
      <c r="J134" s="12">
        <f t="shared" ca="1" si="41"/>
        <v>2749938.3141894131</v>
      </c>
      <c r="K134" s="12">
        <f t="shared" ca="1" si="42"/>
        <v>15135.433172370211</v>
      </c>
      <c r="L134" s="6">
        <f t="shared" si="28"/>
        <v>19050300.493027817</v>
      </c>
      <c r="Q134">
        <f t="shared" ca="1" si="34"/>
        <v>0.99997756879615018</v>
      </c>
    </row>
    <row r="135" spans="1:17" x14ac:dyDescent="0.25">
      <c r="A135" s="11">
        <v>13.4</v>
      </c>
      <c r="B135" s="12">
        <f t="shared" si="36"/>
        <v>248.0399844660194</v>
      </c>
      <c r="C135" s="12">
        <f t="shared" si="37"/>
        <v>181.68877513260972</v>
      </c>
      <c r="D135" s="12"/>
      <c r="E135" s="12">
        <f t="shared" si="35"/>
        <v>5894216.1259568874</v>
      </c>
      <c r="F135" s="12">
        <f t="shared" si="38"/>
        <v>5.9478831900947133</v>
      </c>
      <c r="G135" s="12">
        <f t="shared" ca="1" si="25"/>
        <v>10.720999999999497</v>
      </c>
      <c r="H135" s="12">
        <f t="shared" ca="1" si="39"/>
        <v>6.8068778756593629</v>
      </c>
      <c r="I135" s="12">
        <f t="shared" ca="1" si="40"/>
        <v>0.22394141900429318</v>
      </c>
      <c r="J135" s="12">
        <f t="shared" ca="1" si="41"/>
        <v>2749914.8399266102</v>
      </c>
      <c r="K135" s="12">
        <f t="shared" ca="1" si="42"/>
        <v>15135.303971968118</v>
      </c>
      <c r="L135" s="6">
        <f t="shared" si="28"/>
        <v>19050300.493027817</v>
      </c>
      <c r="Q135">
        <f t="shared" ca="1" si="34"/>
        <v>0.99996903270058557</v>
      </c>
    </row>
    <row r="136" spans="1:17" x14ac:dyDescent="0.25">
      <c r="A136" s="11">
        <v>13.5</v>
      </c>
      <c r="B136" s="12">
        <f t="shared" si="36"/>
        <v>249.89102912621357</v>
      </c>
      <c r="C136" s="12">
        <f t="shared" si="37"/>
        <v>181.68877513260972</v>
      </c>
      <c r="D136" s="12"/>
      <c r="E136" s="12">
        <f t="shared" si="35"/>
        <v>6027163.4147572899</v>
      </c>
      <c r="F136" s="12">
        <f t="shared" si="38"/>
        <v>5.9038247960940122</v>
      </c>
      <c r="G136" s="12">
        <f t="shared" ca="1" si="25"/>
        <v>11.196999999999234</v>
      </c>
      <c r="H136" s="12">
        <f t="shared" ca="1" si="39"/>
        <v>6.8007369012412413</v>
      </c>
      <c r="I136" s="12">
        <f t="shared" ca="1" si="40"/>
        <v>0.21900084324760002</v>
      </c>
      <c r="J136" s="12">
        <f t="shared" ca="1" si="41"/>
        <v>2749903.8962977724</v>
      </c>
      <c r="K136" s="12">
        <f t="shared" ca="1" si="42"/>
        <v>15135.243739139592</v>
      </c>
      <c r="L136" s="6">
        <f t="shared" si="28"/>
        <v>19050300.493027817</v>
      </c>
      <c r="Q136">
        <f t="shared" ca="1" si="34"/>
        <v>0.99996505319918993</v>
      </c>
    </row>
    <row r="137" spans="1:17" x14ac:dyDescent="0.25">
      <c r="A137" s="11">
        <v>13.6</v>
      </c>
      <c r="B137" s="12">
        <f t="shared" si="36"/>
        <v>251.74207378640773</v>
      </c>
      <c r="C137" s="12">
        <f t="shared" si="37"/>
        <v>181.68877513260972</v>
      </c>
      <c r="D137" s="12"/>
      <c r="E137" s="12">
        <f t="shared" si="35"/>
        <v>6162094.9548876537</v>
      </c>
      <c r="F137" s="12">
        <f t="shared" si="38"/>
        <v>5.8604143196521443</v>
      </c>
      <c r="G137" s="12">
        <f t="shared" ca="1" si="25"/>
        <v>11.658999999998978</v>
      </c>
      <c r="H137" s="12">
        <f t="shared" ca="1" si="39"/>
        <v>6.7941529478955545</v>
      </c>
      <c r="I137" s="12">
        <f t="shared" ca="1" si="40"/>
        <v>0.21421170963227257</v>
      </c>
      <c r="J137" s="12">
        <f t="shared" ca="1" si="41"/>
        <v>2749985.1983393454</v>
      </c>
      <c r="K137" s="12">
        <f t="shared" ca="1" si="42"/>
        <v>15135.691218856011</v>
      </c>
      <c r="L137" s="6">
        <f t="shared" si="28"/>
        <v>19050300.493027817</v>
      </c>
      <c r="Q137">
        <f t="shared" ca="1" si="34"/>
        <v>0.99999461757794383</v>
      </c>
    </row>
    <row r="138" spans="1:17" x14ac:dyDescent="0.25">
      <c r="A138" s="11">
        <v>13.7</v>
      </c>
      <c r="B138" s="12">
        <f t="shared" si="36"/>
        <v>253.59311844660192</v>
      </c>
      <c r="C138" s="12">
        <f t="shared" si="37"/>
        <v>181.68877513260972</v>
      </c>
      <c r="D138" s="12"/>
      <c r="E138" s="12">
        <f t="shared" si="35"/>
        <v>6299025.4445059802</v>
      </c>
      <c r="F138" s="12">
        <f t="shared" si="38"/>
        <v>5.8176375727933705</v>
      </c>
      <c r="G138" s="12">
        <f t="shared" ca="1" si="25"/>
        <v>12.109999999998728</v>
      </c>
      <c r="H138" s="12">
        <f t="shared" ca="1" si="39"/>
        <v>6.7873448351991232</v>
      </c>
      <c r="I138" s="12">
        <f t="shared" ca="1" si="40"/>
        <v>0.20955100607061991</v>
      </c>
      <c r="J138" s="12">
        <f t="shared" ca="1" si="41"/>
        <v>2749931.498251379</v>
      </c>
      <c r="K138" s="12">
        <f t="shared" ca="1" si="42"/>
        <v>15135.395658010675</v>
      </c>
      <c r="L138" s="6">
        <f t="shared" si="28"/>
        <v>19050300.493027817</v>
      </c>
      <c r="Q138">
        <f t="shared" ca="1" si="34"/>
        <v>0.99997509027322873</v>
      </c>
    </row>
    <row r="139" spans="1:17" x14ac:dyDescent="0.25">
      <c r="A139" s="11">
        <v>13.8</v>
      </c>
      <c r="B139" s="12">
        <f t="shared" si="36"/>
        <v>255.44416310679614</v>
      </c>
      <c r="C139" s="12">
        <f t="shared" si="37"/>
        <v>181.68877513260972</v>
      </c>
      <c r="D139" s="12"/>
      <c r="E139" s="12">
        <f t="shared" si="35"/>
        <v>6437969.5817702673</v>
      </c>
      <c r="F139" s="12">
        <f t="shared" si="38"/>
        <v>5.7754807787876201</v>
      </c>
      <c r="G139" s="12">
        <f t="shared" ca="1" si="25"/>
        <v>12.548999999998484</v>
      </c>
      <c r="H139" s="12">
        <f t="shared" ca="1" si="39"/>
        <v>6.7802144626780629</v>
      </c>
      <c r="I139" s="12">
        <f t="shared" ca="1" si="40"/>
        <v>0.20502653702292159</v>
      </c>
      <c r="J139" s="12">
        <f t="shared" ca="1" si="41"/>
        <v>2749905.4350193022</v>
      </c>
      <c r="K139" s="12">
        <f t="shared" ca="1" si="42"/>
        <v>15135.252208135702</v>
      </c>
      <c r="L139" s="6">
        <f t="shared" si="28"/>
        <v>19050300.493027817</v>
      </c>
      <c r="Q139">
        <f t="shared" ca="1" si="34"/>
        <v>0.99996561273429174</v>
      </c>
    </row>
    <row r="140" spans="1:17" x14ac:dyDescent="0.25">
      <c r="A140" s="11">
        <v>13.9</v>
      </c>
      <c r="B140" s="12">
        <f t="shared" si="36"/>
        <v>257.2952077669903</v>
      </c>
      <c r="C140" s="12">
        <f t="shared" si="37"/>
        <v>181.68877513260972</v>
      </c>
      <c r="D140" s="12"/>
      <c r="E140" s="12">
        <f t="shared" si="35"/>
        <v>6578942.0648385147</v>
      </c>
      <c r="F140" s="12">
        <f t="shared" si="38"/>
        <v>5.7339305573574935</v>
      </c>
      <c r="G140" s="12">
        <f t="shared" ca="1" si="25"/>
        <v>12.975999999998248</v>
      </c>
      <c r="H140" s="12">
        <f t="shared" ca="1" si="39"/>
        <v>6.7727449514112816</v>
      </c>
      <c r="I140" s="12">
        <f t="shared" ca="1" si="40"/>
        <v>0.20063846234354246</v>
      </c>
      <c r="J140" s="12">
        <f t="shared" ca="1" si="41"/>
        <v>2749976.7077842704</v>
      </c>
      <c r="K140" s="12">
        <f t="shared" ca="1" si="42"/>
        <v>15135.644487542704</v>
      </c>
      <c r="L140" s="6">
        <f t="shared" si="28"/>
        <v>19050300.493027817</v>
      </c>
      <c r="Q140">
        <f t="shared" ca="1" si="34"/>
        <v>0.99999153010337105</v>
      </c>
    </row>
    <row r="141" spans="1:17" x14ac:dyDescent="0.25">
      <c r="A141" s="11">
        <v>14</v>
      </c>
      <c r="B141" s="12">
        <f t="shared" si="36"/>
        <v>259.14625242718444</v>
      </c>
      <c r="C141" s="12">
        <f t="shared" si="37"/>
        <v>181.68877513260972</v>
      </c>
      <c r="D141" s="12"/>
      <c r="E141" s="12">
        <f t="shared" si="35"/>
        <v>6721957.5918687209</v>
      </c>
      <c r="F141" s="12">
        <f t="shared" si="38"/>
        <v>5.6929739105192256</v>
      </c>
      <c r="G141" s="12">
        <f t="shared" ca="1" si="25"/>
        <v>13.392999999998016</v>
      </c>
      <c r="H141" s="12">
        <f t="shared" ca="1" si="39"/>
        <v>6.7650803440316185</v>
      </c>
      <c r="I141" s="12">
        <f t="shared" ca="1" si="40"/>
        <v>0.19637053440610755</v>
      </c>
      <c r="J141" s="12">
        <f t="shared" ca="1" si="41"/>
        <v>2749988.3428551089</v>
      </c>
      <c r="K141" s="12">
        <f t="shared" ca="1" si="42"/>
        <v>15135.708526010849</v>
      </c>
      <c r="L141" s="6">
        <f t="shared" si="28"/>
        <v>19050300.493027817</v>
      </c>
      <c r="Q141">
        <f t="shared" ca="1" si="34"/>
        <v>0.99999576103822141</v>
      </c>
    </row>
    <row r="142" spans="1:17" x14ac:dyDescent="0.25">
      <c r="A142" s="11">
        <v>14.1</v>
      </c>
      <c r="B142" s="12">
        <f t="shared" si="36"/>
        <v>260.99729708737863</v>
      </c>
      <c r="C142" s="12">
        <f t="shared" si="37"/>
        <v>181.68877513260972</v>
      </c>
      <c r="D142" s="12"/>
      <c r="E142" s="12">
        <f t="shared" si="35"/>
        <v>6867030.8610188859</v>
      </c>
      <c r="F142" s="12">
        <f t="shared" si="38"/>
        <v>5.6525982090261815</v>
      </c>
      <c r="G142" s="12">
        <f t="shared" ca="1" si="25"/>
        <v>13.799999999997791</v>
      </c>
      <c r="H142" s="12">
        <f t="shared" ca="1" si="39"/>
        <v>6.757206009196822</v>
      </c>
      <c r="I142" s="12">
        <f t="shared" ca="1" si="40"/>
        <v>0.19222239183586967</v>
      </c>
      <c r="J142" s="12">
        <f t="shared" ca="1" si="41"/>
        <v>2749993.9519078792</v>
      </c>
      <c r="K142" s="12">
        <f t="shared" ca="1" si="42"/>
        <v>15135.739397773654</v>
      </c>
      <c r="L142" s="6">
        <f t="shared" si="28"/>
        <v>19050300.493027817</v>
      </c>
      <c r="Q142">
        <f t="shared" ca="1" si="34"/>
        <v>0.99999780069377431</v>
      </c>
    </row>
    <row r="143" spans="1:17" x14ac:dyDescent="0.25">
      <c r="A143" s="11">
        <v>14.2</v>
      </c>
      <c r="B143" s="12">
        <f t="shared" si="36"/>
        <v>262.84834174757282</v>
      </c>
      <c r="C143" s="12">
        <f t="shared" si="37"/>
        <v>181.68877513260972</v>
      </c>
      <c r="D143" s="12"/>
      <c r="E143" s="12">
        <f t="shared" si="35"/>
        <v>7014176.5704470119</v>
      </c>
      <c r="F143" s="12">
        <f t="shared" si="38"/>
        <v>5.6127911793851526</v>
      </c>
      <c r="G143" s="12">
        <f t="shared" ca="1" si="25"/>
        <v>14.19799999999757</v>
      </c>
      <c r="H143" s="12">
        <f t="shared" ca="1" si="39"/>
        <v>6.7491879829830612</v>
      </c>
      <c r="I143" s="12">
        <f t="shared" ca="1" si="40"/>
        <v>0.18818533080013533</v>
      </c>
      <c r="J143" s="12">
        <f t="shared" ca="1" si="41"/>
        <v>2749927.3712502699</v>
      </c>
      <c r="K143" s="12">
        <f t="shared" ca="1" si="42"/>
        <v>15135.372943337707</v>
      </c>
      <c r="L143" s="6">
        <f t="shared" si="28"/>
        <v>19050300.493027817</v>
      </c>
      <c r="Q143">
        <f t="shared" ca="1" si="34"/>
        <v>0.99997358954555271</v>
      </c>
    </row>
    <row r="144" spans="1:17" x14ac:dyDescent="0.25">
      <c r="A144" s="11">
        <v>14.3</v>
      </c>
      <c r="B144" s="12">
        <f t="shared" si="36"/>
        <v>264.69938640776701</v>
      </c>
      <c r="C144" s="12">
        <f t="shared" si="37"/>
        <v>181.68877513260972</v>
      </c>
      <c r="D144" s="12"/>
      <c r="E144" s="12">
        <f t="shared" si="35"/>
        <v>7163409.4183110986</v>
      </c>
      <c r="F144" s="12">
        <f t="shared" si="38"/>
        <v>5.5735408914174238</v>
      </c>
      <c r="G144" s="12">
        <f t="shared" ca="1" si="25"/>
        <v>14.585999999997355</v>
      </c>
      <c r="H144" s="12">
        <f t="shared" ca="1" si="39"/>
        <v>6.7409331939787682</v>
      </c>
      <c r="I144" s="12">
        <f t="shared" ca="1" si="40"/>
        <v>0.18426728543869755</v>
      </c>
      <c r="J144" s="12">
        <f t="shared" ca="1" si="41"/>
        <v>2749962.5166628873</v>
      </c>
      <c r="K144" s="12">
        <f t="shared" ca="1" si="42"/>
        <v>15135.566380783646</v>
      </c>
      <c r="L144" s="6">
        <f t="shared" si="28"/>
        <v>19050300.493027817</v>
      </c>
      <c r="Q144">
        <f t="shared" ca="1" si="34"/>
        <v>0.9999863696955954</v>
      </c>
    </row>
    <row r="145" spans="1:17" x14ac:dyDescent="0.25">
      <c r="A145" s="11">
        <v>14.4</v>
      </c>
      <c r="B145" s="12">
        <f t="shared" si="36"/>
        <v>266.55043106796114</v>
      </c>
      <c r="C145" s="12">
        <f t="shared" si="37"/>
        <v>181.68877513260972</v>
      </c>
      <c r="D145" s="12"/>
      <c r="E145" s="12">
        <f t="shared" si="35"/>
        <v>7314744.1027691429</v>
      </c>
      <c r="F145" s="12">
        <f t="shared" si="38"/>
        <v>5.5348357463381364</v>
      </c>
      <c r="G145" s="12">
        <f t="shared" ca="1" si="25"/>
        <v>14.965999999997145</v>
      </c>
      <c r="H145" s="12">
        <f t="shared" ca="1" si="39"/>
        <v>6.7325888485185637</v>
      </c>
      <c r="I145" s="12">
        <f t="shared" ca="1" si="40"/>
        <v>0.18045091538339841</v>
      </c>
      <c r="J145" s="12">
        <f t="shared" ca="1" si="41"/>
        <v>2749900.5607083491</v>
      </c>
      <c r="K145" s="12">
        <f t="shared" ca="1" si="42"/>
        <v>15135.225380331125</v>
      </c>
      <c r="L145" s="6">
        <f t="shared" si="28"/>
        <v>19050300.493027817</v>
      </c>
      <c r="Q145">
        <f t="shared" ca="1" si="34"/>
        <v>0.99996384025758145</v>
      </c>
    </row>
    <row r="146" spans="1:17" x14ac:dyDescent="0.25">
      <c r="A146" s="11">
        <v>14.5</v>
      </c>
      <c r="B146" s="12">
        <f t="shared" si="36"/>
        <v>268.40147572815533</v>
      </c>
      <c r="C146" s="12">
        <f t="shared" si="37"/>
        <v>181.68877513260972</v>
      </c>
      <c r="D146" s="12"/>
      <c r="E146" s="12">
        <f t="shared" si="35"/>
        <v>7468195.3219791465</v>
      </c>
      <c r="F146" s="12">
        <f t="shared" si="38"/>
        <v>5.4966644653289078</v>
      </c>
      <c r="G146" s="12">
        <f t="shared" ca="1" si="25"/>
        <v>15.336999999996939</v>
      </c>
      <c r="H146" s="12">
        <f t="shared" ca="1" si="39"/>
        <v>6.7240629572997896</v>
      </c>
      <c r="I146" s="12">
        <f t="shared" ca="1" si="40"/>
        <v>0.17674415209376684</v>
      </c>
      <c r="J146" s="12">
        <f t="shared" ca="1" si="41"/>
        <v>2749916.3538621669</v>
      </c>
      <c r="K146" s="12">
        <f t="shared" ca="1" si="42"/>
        <v>15135.312304544281</v>
      </c>
      <c r="L146" s="6">
        <f t="shared" si="28"/>
        <v>19050300.493027817</v>
      </c>
      <c r="Q146">
        <f t="shared" ca="1" si="34"/>
        <v>0.9999695832226061</v>
      </c>
    </row>
    <row r="147" spans="1:17" x14ac:dyDescent="0.25">
      <c r="A147" s="11">
        <v>14.6</v>
      </c>
      <c r="B147" s="12">
        <f t="shared" si="36"/>
        <v>270.25252038834952</v>
      </c>
      <c r="C147" s="12">
        <f t="shared" si="37"/>
        <v>181.68877513260972</v>
      </c>
      <c r="D147" s="12"/>
      <c r="E147" s="12">
        <f t="shared" si="35"/>
        <v>7623777.7740991078</v>
      </c>
      <c r="F147" s="12">
        <f t="shared" si="38"/>
        <v>5.4590160785800803</v>
      </c>
      <c r="G147" s="12">
        <f t="shared" ca="1" si="25"/>
        <v>15.699999999996738</v>
      </c>
      <c r="H147" s="12">
        <f t="shared" ca="1" si="39"/>
        <v>6.7154238129865202</v>
      </c>
      <c r="I147" s="12">
        <f t="shared" ca="1" si="40"/>
        <v>0.17313788702779417</v>
      </c>
      <c r="J147" s="12">
        <f t="shared" ca="1" si="41"/>
        <v>2749926.6145353736</v>
      </c>
      <c r="K147" s="12">
        <f t="shared" ca="1" si="42"/>
        <v>15135.368778441467</v>
      </c>
      <c r="L147" s="6">
        <f t="shared" si="28"/>
        <v>19050300.493027817</v>
      </c>
      <c r="Q147">
        <f t="shared" ca="1" si="34"/>
        <v>0.9999733143764995</v>
      </c>
    </row>
    <row r="148" spans="1:17" x14ac:dyDescent="0.25">
      <c r="A148" s="11">
        <v>14.7</v>
      </c>
      <c r="B148" s="12">
        <f t="shared" si="36"/>
        <v>272.10356504854366</v>
      </c>
      <c r="C148" s="12">
        <f t="shared" si="37"/>
        <v>181.68877513260972</v>
      </c>
      <c r="D148" s="12"/>
      <c r="E148" s="12">
        <f t="shared" si="35"/>
        <v>7781506.1572870258</v>
      </c>
      <c r="F148" s="12">
        <f t="shared" si="38"/>
        <v>5.4218799147802157</v>
      </c>
      <c r="G148" s="12">
        <f t="shared" ca="1" si="25"/>
        <v>16.054999999996639</v>
      </c>
      <c r="H148" s="12">
        <f t="shared" ca="1" si="39"/>
        <v>6.706660209384987</v>
      </c>
      <c r="I148" s="12">
        <f t="shared" ca="1" si="40"/>
        <v>0.16963151718965686</v>
      </c>
      <c r="J148" s="12">
        <f t="shared" ca="1" si="41"/>
        <v>2749976.4489192814</v>
      </c>
      <c r="K148" s="12">
        <f t="shared" ca="1" si="42"/>
        <v>15135.643062771203</v>
      </c>
      <c r="L148" s="6">
        <f t="shared" si="28"/>
        <v>19050300.493027817</v>
      </c>
      <c r="Q148">
        <f t="shared" ca="1" si="34"/>
        <v>0.99999143597064777</v>
      </c>
    </row>
    <row r="149" spans="1:17" x14ac:dyDescent="0.25">
      <c r="A149" s="11">
        <v>14.8</v>
      </c>
      <c r="B149" s="12">
        <f t="shared" si="36"/>
        <v>273.95460970873785</v>
      </c>
      <c r="C149" s="12">
        <f t="shared" si="37"/>
        <v>181.68877513260972</v>
      </c>
      <c r="D149" s="12"/>
      <c r="E149" s="12">
        <f t="shared" si="35"/>
        <v>7941395.1697009075</v>
      </c>
      <c r="F149" s="12">
        <f t="shared" si="38"/>
        <v>5.3852455910317003</v>
      </c>
      <c r="G149" s="12">
        <f t="shared" ca="1" si="25"/>
        <v>16.402999999997064</v>
      </c>
      <c r="H149" s="12">
        <f t="shared" ca="1" si="39"/>
        <v>6.6978412603762472</v>
      </c>
      <c r="I149" s="12">
        <f t="shared" ca="1" si="40"/>
        <v>0.16621566723952191</v>
      </c>
      <c r="J149" s="12">
        <f t="shared" ca="1" si="41"/>
        <v>2749967.2853011512</v>
      </c>
      <c r="K149" s="12">
        <f t="shared" ca="1" si="42"/>
        <v>15135.592626974476</v>
      </c>
      <c r="L149" s="6">
        <f t="shared" si="28"/>
        <v>19050300.493027817</v>
      </c>
      <c r="Q149">
        <f t="shared" ca="1" si="34"/>
        <v>0.99998810374587321</v>
      </c>
    </row>
    <row r="150" spans="1:17" x14ac:dyDescent="0.25">
      <c r="A150" s="11">
        <v>14.9</v>
      </c>
      <c r="B150" s="12">
        <f t="shared" si="36"/>
        <v>275.80565436893204</v>
      </c>
      <c r="C150" s="12">
        <f t="shared" si="37"/>
        <v>181.68877513260972</v>
      </c>
      <c r="D150" s="12"/>
      <c r="E150" s="12">
        <f t="shared" si="35"/>
        <v>8103459.5094987405</v>
      </c>
      <c r="F150" s="12">
        <f t="shared" si="38"/>
        <v>5.3491030031724272</v>
      </c>
      <c r="G150" s="12">
        <f t="shared" ca="1" si="25"/>
        <v>16.743999999997481</v>
      </c>
      <c r="H150" s="12">
        <f t="shared" ca="1" si="39"/>
        <v>6.6889565009805647</v>
      </c>
      <c r="I150" s="12">
        <f t="shared" ca="1" si="40"/>
        <v>0.16288962167149412</v>
      </c>
      <c r="J150" s="12">
        <f t="shared" ca="1" si="41"/>
        <v>2749936.3619427523</v>
      </c>
      <c r="K150" s="12">
        <f t="shared" ca="1" si="42"/>
        <v>15135.422427365962</v>
      </c>
      <c r="L150" s="6">
        <f t="shared" si="28"/>
        <v>19050300.493027817</v>
      </c>
      <c r="Q150">
        <f t="shared" ca="1" si="34"/>
        <v>0.99997685888827359</v>
      </c>
    </row>
    <row r="151" spans="1:17" x14ac:dyDescent="0.25">
      <c r="A151" s="11">
        <v>15</v>
      </c>
      <c r="B151" s="12">
        <f t="shared" si="36"/>
        <v>277.65669902912617</v>
      </c>
      <c r="C151" s="12">
        <f t="shared" si="37"/>
        <v>181.68877513260972</v>
      </c>
      <c r="D151" s="12"/>
      <c r="E151" s="12">
        <f t="shared" si="35"/>
        <v>8267713.8748385319</v>
      </c>
      <c r="F151" s="12">
        <f t="shared" si="38"/>
        <v>5.3134423164846112</v>
      </c>
      <c r="G151" s="12">
        <f t="shared" ca="1" si="25"/>
        <v>17.077999999997889</v>
      </c>
      <c r="H151" s="12">
        <f t="shared" ca="1" si="39"/>
        <v>6.6799957907048499</v>
      </c>
      <c r="I151" s="12">
        <f t="shared" ca="1" si="40"/>
        <v>0.15965270612285379</v>
      </c>
      <c r="J151" s="12">
        <f t="shared" ca="1" si="41"/>
        <v>2749922.6949321609</v>
      </c>
      <c r="K151" s="12">
        <f t="shared" ca="1" si="42"/>
        <v>15135.347205269378</v>
      </c>
      <c r="L151" s="6">
        <f t="shared" si="28"/>
        <v>19050300.493027817</v>
      </c>
      <c r="Q151">
        <f t="shared" ca="1" si="34"/>
        <v>0.99997188906624035</v>
      </c>
    </row>
    <row r="152" spans="1:17" x14ac:dyDescent="0.25">
      <c r="A152" s="11">
        <v>15.1</v>
      </c>
      <c r="B152" s="12">
        <f t="shared" si="36"/>
        <v>279.50774368932036</v>
      </c>
      <c r="C152" s="12">
        <f t="shared" si="37"/>
        <v>181.68877513260972</v>
      </c>
      <c r="D152" s="12"/>
      <c r="E152" s="12">
        <f t="shared" si="35"/>
        <v>8434172.9638782796</v>
      </c>
      <c r="F152" s="12">
        <f t="shared" si="38"/>
        <v>5.2782539567727929</v>
      </c>
      <c r="G152" s="12">
        <f t="shared" ca="1" si="25"/>
        <v>17.404999999998289</v>
      </c>
      <c r="H152" s="12">
        <f t="shared" ca="1" si="39"/>
        <v>6.6709492949921074</v>
      </c>
      <c r="I152" s="12">
        <f t="shared" ca="1" si="40"/>
        <v>0.15650428185590914</v>
      </c>
      <c r="J152" s="12">
        <f t="shared" ca="1" si="41"/>
        <v>2749967.0474172812</v>
      </c>
      <c r="K152" s="12">
        <f t="shared" ca="1" si="42"/>
        <v>15135.591317681319</v>
      </c>
      <c r="L152" s="6">
        <f t="shared" si="28"/>
        <v>19050300.493027817</v>
      </c>
      <c r="Q152">
        <f t="shared" ca="1" si="34"/>
        <v>0.99998801724264774</v>
      </c>
    </row>
    <row r="153" spans="1:17" x14ac:dyDescent="0.25">
      <c r="A153" s="11">
        <v>15.2</v>
      </c>
      <c r="B153" s="12">
        <f t="shared" si="36"/>
        <v>281.35878834951455</v>
      </c>
      <c r="C153" s="12">
        <f t="shared" si="37"/>
        <v>181.68877513260972</v>
      </c>
      <c r="D153" s="12"/>
      <c r="E153" s="12">
        <f t="shared" si="35"/>
        <v>8602851.4747759849</v>
      </c>
      <c r="F153" s="12">
        <f t="shared" si="38"/>
        <v>5.2435286017940239</v>
      </c>
      <c r="G153" s="12">
        <f t="shared" ca="1" si="25"/>
        <v>17.725999999998681</v>
      </c>
      <c r="H153" s="12">
        <f t="shared" ca="1" si="39"/>
        <v>6.6618874284203962</v>
      </c>
      <c r="I153" s="12">
        <f t="shared" ca="1" si="40"/>
        <v>0.15343471996090918</v>
      </c>
      <c r="J153" s="12">
        <f t="shared" ca="1" si="41"/>
        <v>2749950.2227032254</v>
      </c>
      <c r="K153" s="12">
        <f t="shared" ca="1" si="42"/>
        <v>15135.498715845881</v>
      </c>
      <c r="L153" s="6">
        <f t="shared" si="28"/>
        <v>19050300.493027817</v>
      </c>
      <c r="Q153">
        <f t="shared" ca="1" si="34"/>
        <v>0.99998189916480928</v>
      </c>
    </row>
    <row r="154" spans="1:17" x14ac:dyDescent="0.25">
      <c r="A154" s="11">
        <v>15.3</v>
      </c>
      <c r="B154" s="12">
        <f t="shared" si="36"/>
        <v>283.20983300970875</v>
      </c>
      <c r="C154" s="12">
        <f t="shared" si="37"/>
        <v>181.68877513260972</v>
      </c>
      <c r="D154" s="12"/>
      <c r="E154" s="12">
        <f t="shared" si="35"/>
        <v>8773764.1056896504</v>
      </c>
      <c r="F154" s="12">
        <f t="shared" si="38"/>
        <v>5.2092571730241275</v>
      </c>
      <c r="G154" s="12">
        <f t="shared" ca="1" si="25"/>
        <v>18.040999999999066</v>
      </c>
      <c r="H154" s="12">
        <f t="shared" ca="1" si="39"/>
        <v>6.6528009300933197</v>
      </c>
      <c r="I154" s="12">
        <f t="shared" ca="1" si="40"/>
        <v>0.15044329853684119</v>
      </c>
      <c r="J154" s="12">
        <f t="shared" ca="1" si="41"/>
        <v>2749904.1930085197</v>
      </c>
      <c r="K154" s="12">
        <f t="shared" ca="1" si="42"/>
        <v>15135.245372211019</v>
      </c>
      <c r="L154" s="6">
        <f t="shared" si="28"/>
        <v>19050300.493027817</v>
      </c>
      <c r="Q154">
        <f t="shared" ca="1" si="34"/>
        <v>0.99996516109400713</v>
      </c>
    </row>
    <row r="155" spans="1:17" x14ac:dyDescent="0.25">
      <c r="A155" s="11">
        <v>15.4</v>
      </c>
      <c r="B155" s="12">
        <f t="shared" si="36"/>
        <v>285.06087766990288</v>
      </c>
      <c r="C155" s="12">
        <f t="shared" si="37"/>
        <v>181.68877513260972</v>
      </c>
      <c r="D155" s="12"/>
      <c r="E155" s="12">
        <f t="shared" si="35"/>
        <v>8946925.5547772683</v>
      </c>
      <c r="F155" s="12">
        <f t="shared" si="38"/>
        <v>5.1754308277447514</v>
      </c>
      <c r="G155" s="12">
        <f t="shared" ca="1" si="25"/>
        <v>18.349999999999444</v>
      </c>
      <c r="H155" s="12">
        <f t="shared" ca="1" si="39"/>
        <v>6.6436807993808475</v>
      </c>
      <c r="I155" s="12">
        <f t="shared" ca="1" si="40"/>
        <v>0.14752933376021643</v>
      </c>
      <c r="J155" s="12">
        <f t="shared" ca="1" si="41"/>
        <v>2749862.4297886356</v>
      </c>
      <c r="K155" s="12">
        <f t="shared" ca="1" si="42"/>
        <v>15135.01551090091</v>
      </c>
      <c r="L155" s="6">
        <f t="shared" si="28"/>
        <v>19050300.493027817</v>
      </c>
      <c r="Q155">
        <f t="shared" ca="1" si="34"/>
        <v>0.99994997446859479</v>
      </c>
    </row>
    <row r="156" spans="1:17" x14ac:dyDescent="0.25">
      <c r="A156" s="11">
        <v>15.5</v>
      </c>
      <c r="B156" s="12">
        <f t="shared" si="36"/>
        <v>286.91192233009707</v>
      </c>
      <c r="C156" s="12">
        <f t="shared" si="37"/>
        <v>181.68877513260972</v>
      </c>
      <c r="D156" s="12"/>
      <c r="E156" s="12">
        <f t="shared" si="35"/>
        <v>9122350.520196842</v>
      </c>
      <c r="F156" s="12">
        <f t="shared" si="38"/>
        <v>5.1420409514367202</v>
      </c>
      <c r="G156" s="12">
        <f t="shared" ca="1" si="25"/>
        <v>18.652999999999814</v>
      </c>
      <c r="H156" s="12">
        <f t="shared" ca="1" si="39"/>
        <v>6.6345182845390003</v>
      </c>
      <c r="I156" s="12">
        <f t="shared" ca="1" si="40"/>
        <v>0.14469217584675922</v>
      </c>
      <c r="J156" s="12">
        <f t="shared" ca="1" si="41"/>
        <v>2749859.8866752014</v>
      </c>
      <c r="K156" s="12">
        <f t="shared" ca="1" si="42"/>
        <v>15135.001513814781</v>
      </c>
      <c r="L156" s="6">
        <f t="shared" si="28"/>
        <v>19050300.493027817</v>
      </c>
      <c r="Q156">
        <f t="shared" ca="1" si="34"/>
        <v>0.99994904970007326</v>
      </c>
    </row>
    <row r="157" spans="1:17" x14ac:dyDescent="0.25">
      <c r="A157" s="11">
        <v>15.6</v>
      </c>
      <c r="B157" s="12">
        <f t="shared" si="36"/>
        <v>288.76296699029126</v>
      </c>
      <c r="C157" s="12">
        <f t="shared" si="37"/>
        <v>181.68877513260972</v>
      </c>
      <c r="D157" s="12"/>
      <c r="E157" s="12">
        <f t="shared" si="35"/>
        <v>9300053.7001063693</v>
      </c>
      <c r="F157" s="12">
        <f t="shared" si="38"/>
        <v>5.1090791504659725</v>
      </c>
      <c r="G157" s="12">
        <f t="shared" ca="1" si="25"/>
        <v>18.950000000000177</v>
      </c>
      <c r="H157" s="12">
        <f t="shared" ca="1" si="39"/>
        <v>6.6253048722764847</v>
      </c>
      <c r="I157" s="12">
        <f t="shared" ca="1" si="40"/>
        <v>0.14193120518602079</v>
      </c>
      <c r="J157" s="12">
        <f t="shared" ca="1" si="41"/>
        <v>2749932.9790641856</v>
      </c>
      <c r="K157" s="12">
        <f t="shared" ca="1" si="42"/>
        <v>15135.403808281959</v>
      </c>
      <c r="L157" s="6">
        <f t="shared" si="28"/>
        <v>19050300.493027817</v>
      </c>
      <c r="Q157">
        <f t="shared" ca="1" si="34"/>
        <v>0.99997562875061297</v>
      </c>
    </row>
    <row r="158" spans="1:17" x14ac:dyDescent="0.25">
      <c r="A158" s="11">
        <v>15.7</v>
      </c>
      <c r="B158" s="12">
        <f t="shared" si="36"/>
        <v>290.61401165048539</v>
      </c>
      <c r="C158" s="12">
        <f t="shared" si="37"/>
        <v>181.68877513260972</v>
      </c>
      <c r="D158" s="12"/>
      <c r="E158" s="12">
        <f t="shared" si="35"/>
        <v>9480049.7926638536</v>
      </c>
      <c r="F158" s="12">
        <f t="shared" si="38"/>
        <v>5.0765372450489918</v>
      </c>
      <c r="G158" s="12">
        <f t="shared" ca="1" si="25"/>
        <v>19.242000000000534</v>
      </c>
      <c r="H158" s="12">
        <f t="shared" ca="1" si="39"/>
        <v>6.6161122498093494</v>
      </c>
      <c r="I158" s="12">
        <f t="shared" ca="1" si="40"/>
        <v>0.13923659669527461</v>
      </c>
      <c r="J158" s="12">
        <f t="shared" ca="1" si="41"/>
        <v>2749937.2284005387</v>
      </c>
      <c r="K158" s="12">
        <f t="shared" ca="1" si="42"/>
        <v>15135.427196277997</v>
      </c>
      <c r="L158" s="6">
        <f t="shared" si="28"/>
        <v>19050300.493027817</v>
      </c>
      <c r="Q158">
        <f t="shared" ca="1" si="34"/>
        <v>0.99997717396383223</v>
      </c>
    </row>
    <row r="159" spans="1:17" x14ac:dyDescent="0.25">
      <c r="A159" s="11">
        <v>15.8</v>
      </c>
      <c r="B159" s="12">
        <f t="shared" si="36"/>
        <v>292.46505631067959</v>
      </c>
      <c r="C159" s="12">
        <f t="shared" si="37"/>
        <v>181.68877513260972</v>
      </c>
      <c r="D159" s="12"/>
      <c r="E159" s="12">
        <f t="shared" si="35"/>
        <v>9662353.4960272964</v>
      </c>
      <c r="F159" s="12">
        <f t="shared" si="38"/>
        <v>5.0444072624853904</v>
      </c>
      <c r="G159" s="12">
        <f t="shared" ref="G159:G201" ca="1" si="43">IF(K159&gt;$N$9,G159+0.001,G159)</f>
        <v>19.529000000000885</v>
      </c>
      <c r="H159" s="12">
        <f t="shared" ca="1" si="39"/>
        <v>6.6069323579049204</v>
      </c>
      <c r="I159" s="12">
        <f t="shared" ca="1" si="40"/>
        <v>0.13660767476371066</v>
      </c>
      <c r="J159" s="12">
        <f t="shared" ca="1" si="41"/>
        <v>2749899.2579943733</v>
      </c>
      <c r="K159" s="12">
        <f t="shared" ca="1" si="42"/>
        <v>15135.218210301084</v>
      </c>
      <c r="L159" s="6">
        <f t="shared" si="28"/>
        <v>19050300.493027817</v>
      </c>
      <c r="Q159">
        <f t="shared" ref="Q159:Q190" ca="1" si="44">J159/(2750000)</f>
        <v>0.99996336654340845</v>
      </c>
    </row>
    <row r="160" spans="1:17" x14ac:dyDescent="0.25">
      <c r="A160" s="11">
        <v>15.9</v>
      </c>
      <c r="B160" s="12">
        <f t="shared" si="36"/>
        <v>294.31610097087378</v>
      </c>
      <c r="C160" s="12">
        <f t="shared" si="37"/>
        <v>181.68877513260972</v>
      </c>
      <c r="D160" s="12"/>
      <c r="E160" s="12">
        <f t="shared" si="35"/>
        <v>9846979.5083546899</v>
      </c>
      <c r="F160" s="12">
        <f t="shared" si="38"/>
        <v>5.0126814306458591</v>
      </c>
      <c r="G160" s="12">
        <f t="shared" ca="1" si="43"/>
        <v>19.811000000001229</v>
      </c>
      <c r="H160" s="12">
        <f t="shared" ca="1" si="39"/>
        <v>6.5977573479429461</v>
      </c>
      <c r="I160" s="12">
        <f t="shared" ca="1" si="40"/>
        <v>0.13404379703010968</v>
      </c>
      <c r="J160" s="12">
        <f t="shared" ca="1" si="41"/>
        <v>2749846.9220365528</v>
      </c>
      <c r="K160" s="12">
        <f t="shared" ca="1" si="42"/>
        <v>15134.930157515311</v>
      </c>
      <c r="L160" s="6">
        <f t="shared" ref="L160:L201" si="45">0.5*$N$14*C160*C160</f>
        <v>19050300.493027817</v>
      </c>
      <c r="Q160">
        <f t="shared" ca="1" si="44"/>
        <v>0.99994433528601923</v>
      </c>
    </row>
    <row r="161" spans="1:17" x14ac:dyDescent="0.25">
      <c r="A161" s="11">
        <v>16</v>
      </c>
      <c r="B161" s="12">
        <f t="shared" si="36"/>
        <v>296.16714563106797</v>
      </c>
      <c r="C161" s="12">
        <f t="shared" si="37"/>
        <v>181.68877513260972</v>
      </c>
      <c r="D161" s="12"/>
      <c r="E161" s="12">
        <f t="shared" ref="E161:E201" si="46">0.5*0.48*$N$7*PI()*$N$6*$N$6*A161*A161*A161</f>
        <v>10033942.527804038</v>
      </c>
      <c r="F161" s="12">
        <f t="shared" si="38"/>
        <v>4.981352171704323</v>
      </c>
      <c r="G161" s="12">
        <f t="shared" ca="1" si="43"/>
        <v>20.088000000001568</v>
      </c>
      <c r="H161" s="12">
        <f t="shared" ca="1" si="39"/>
        <v>6.5885795743036502</v>
      </c>
      <c r="I161" s="12">
        <f t="shared" ca="1" si="40"/>
        <v>0.13154435153445532</v>
      </c>
      <c r="J161" s="12">
        <f t="shared" ca="1" si="41"/>
        <v>2749809.298237449</v>
      </c>
      <c r="K161" s="12">
        <f t="shared" ca="1" si="42"/>
        <v>15134.723079235015</v>
      </c>
      <c r="L161" s="6">
        <f t="shared" si="45"/>
        <v>19050300.493027817</v>
      </c>
      <c r="Q161">
        <f t="shared" ca="1" si="44"/>
        <v>0.99993065390452696</v>
      </c>
    </row>
    <row r="162" spans="1:17" x14ac:dyDescent="0.25">
      <c r="A162" s="11">
        <v>16.100000000000001</v>
      </c>
      <c r="B162" s="12">
        <f t="shared" ref="B162:B193" si="47">($N$2*A162*$N$3)/$N$6</f>
        <v>298.01819029126216</v>
      </c>
      <c r="C162" s="12">
        <f t="shared" ref="C162:C193" si="48">IF(B162&gt;$N$4,$N$4,IF(B162&lt;$N$5,$N$5,B162))</f>
        <v>181.68877513260972</v>
      </c>
      <c r="D162" s="12"/>
      <c r="E162" s="12">
        <f t="shared" si="46"/>
        <v>10223257.252533343</v>
      </c>
      <c r="F162" s="12">
        <f t="shared" ref="F162:F193" si="49">(C162*$N$6)/(A162*$N$3)</f>
        <v>4.9504120961036744</v>
      </c>
      <c r="G162" s="12">
        <f t="shared" ca="1" si="43"/>
        <v>20.3600000000019</v>
      </c>
      <c r="H162" s="12">
        <f t="shared" ca="1" si="39"/>
        <v>6.5793915871921698</v>
      </c>
      <c r="I162" s="12">
        <f t="shared" ca="1" si="40"/>
        <v>0.12910875397888572</v>
      </c>
      <c r="J162" s="12">
        <f t="shared" ref="J162:J193" ca="1" si="50">0.5*I162*$N$7*PI()*$N$6*$N$6*A162*A162*A162</f>
        <v>2749816.678083722</v>
      </c>
      <c r="K162" s="12">
        <f t="shared" ref="K162:K193" ca="1" si="51">J162/C162</f>
        <v>15134.763697298886</v>
      </c>
      <c r="L162" s="6">
        <f t="shared" si="45"/>
        <v>19050300.493027817</v>
      </c>
      <c r="Q162">
        <f t="shared" ca="1" si="44"/>
        <v>0.9999333374849898</v>
      </c>
    </row>
    <row r="163" spans="1:17" x14ac:dyDescent="0.25">
      <c r="A163" s="11">
        <v>16.2</v>
      </c>
      <c r="B163" s="12">
        <f t="shared" si="47"/>
        <v>299.86923495145629</v>
      </c>
      <c r="C163" s="12">
        <f t="shared" si="48"/>
        <v>181.68877513260972</v>
      </c>
      <c r="D163" s="12"/>
      <c r="E163" s="12">
        <f t="shared" si="46"/>
        <v>10414938.380700594</v>
      </c>
      <c r="F163" s="12">
        <f t="shared" si="49"/>
        <v>4.9198539967450099</v>
      </c>
      <c r="G163" s="12">
        <f t="shared" ca="1" si="43"/>
        <v>20.627000000002226</v>
      </c>
      <c r="H163" s="12">
        <f t="shared" ca="1" si="39"/>
        <v>6.5701861258553809</v>
      </c>
      <c r="I163" s="12">
        <f t="shared" ca="1" si="40"/>
        <v>0.1267364450922969</v>
      </c>
      <c r="J163" s="12">
        <f t="shared" ca="1" si="50"/>
        <v>2749900.5546360761</v>
      </c>
      <c r="K163" s="12">
        <f t="shared" ca="1" si="51"/>
        <v>15135.225346909836</v>
      </c>
      <c r="L163" s="6">
        <f t="shared" si="45"/>
        <v>19050300.493027817</v>
      </c>
      <c r="Q163">
        <f t="shared" ca="1" si="44"/>
        <v>0.99996383804948219</v>
      </c>
    </row>
    <row r="164" spans="1:17" x14ac:dyDescent="0.25">
      <c r="A164" s="11">
        <v>16.3</v>
      </c>
      <c r="B164" s="12">
        <f t="shared" si="47"/>
        <v>301.72027961165048</v>
      </c>
      <c r="C164" s="12">
        <f t="shared" si="48"/>
        <v>181.68877513260972</v>
      </c>
      <c r="D164" s="12"/>
      <c r="E164" s="12">
        <f t="shared" si="46"/>
        <v>10609000.610463807</v>
      </c>
      <c r="F164" s="12">
        <f t="shared" si="49"/>
        <v>4.8896708433907463</v>
      </c>
      <c r="G164" s="12">
        <f t="shared" ca="1" si="43"/>
        <v>20.890000000002548</v>
      </c>
      <c r="H164" s="12">
        <f t="shared" ca="1" si="39"/>
        <v>6.561036092452774</v>
      </c>
      <c r="I164" s="12">
        <f t="shared" ca="1" si="40"/>
        <v>0.12441746825828745</v>
      </c>
      <c r="J164" s="12">
        <f t="shared" ca="1" si="50"/>
        <v>2749885.4098011102</v>
      </c>
      <c r="K164" s="12">
        <f t="shared" ca="1" si="51"/>
        <v>15135.141990990051</v>
      </c>
      <c r="L164" s="6">
        <f t="shared" si="45"/>
        <v>19050300.493027817</v>
      </c>
      <c r="Q164">
        <f t="shared" ca="1" si="44"/>
        <v>0.99995833083676733</v>
      </c>
    </row>
    <row r="165" spans="1:17" x14ac:dyDescent="0.25">
      <c r="A165" s="11">
        <v>16.399999999999999</v>
      </c>
      <c r="B165" s="12">
        <f t="shared" si="47"/>
        <v>303.57132427184462</v>
      </c>
      <c r="C165" s="12">
        <f t="shared" si="48"/>
        <v>181.68877513260972</v>
      </c>
      <c r="D165" s="12"/>
      <c r="E165" s="12">
        <f t="shared" si="46"/>
        <v>10805458.639980966</v>
      </c>
      <c r="F165" s="12">
        <f t="shared" si="49"/>
        <v>4.8598557772725108</v>
      </c>
      <c r="G165" s="12">
        <f t="shared" ca="1" si="43"/>
        <v>21.149000000002864</v>
      </c>
      <c r="H165" s="12">
        <f t="shared" ca="1" si="39"/>
        <v>6.551934588500548</v>
      </c>
      <c r="I165" s="12">
        <f t="shared" ca="1" si="40"/>
        <v>0.12215123169685231</v>
      </c>
      <c r="J165" s="12">
        <f t="shared" ca="1" si="50"/>
        <v>2749791.8373397295</v>
      </c>
      <c r="K165" s="12">
        <f t="shared" ca="1" si="51"/>
        <v>15134.626975897278</v>
      </c>
      <c r="L165" s="6">
        <f t="shared" si="45"/>
        <v>19050300.493027817</v>
      </c>
      <c r="Q165">
        <f t="shared" ca="1" si="44"/>
        <v>0.9999243044871744</v>
      </c>
    </row>
    <row r="166" spans="1:17" x14ac:dyDescent="0.25">
      <c r="A166" s="11">
        <v>16.5</v>
      </c>
      <c r="B166" s="12">
        <f t="shared" si="47"/>
        <v>305.42236893203886</v>
      </c>
      <c r="C166" s="12">
        <f t="shared" si="48"/>
        <v>181.68877513260972</v>
      </c>
      <c r="D166" s="12"/>
      <c r="E166" s="12">
        <f t="shared" si="46"/>
        <v>11004327.167410087</v>
      </c>
      <c r="F166" s="12">
        <f t="shared" si="49"/>
        <v>4.830402105895101</v>
      </c>
      <c r="G166" s="12">
        <f t="shared" ca="1" si="43"/>
        <v>21.403000000003175</v>
      </c>
      <c r="H166" s="12">
        <f t="shared" ca="1" si="39"/>
        <v>6.5427949034020312</v>
      </c>
      <c r="I166" s="12">
        <f t="shared" ca="1" si="40"/>
        <v>0.11994664171370381</v>
      </c>
      <c r="J166" s="12">
        <f t="shared" ca="1" si="50"/>
        <v>2749858.516770239</v>
      </c>
      <c r="K166" s="12">
        <f t="shared" ca="1" si="51"/>
        <v>15134.993973971103</v>
      </c>
      <c r="L166" s="6">
        <f t="shared" si="45"/>
        <v>19050300.493027817</v>
      </c>
      <c r="Q166">
        <f t="shared" ca="1" si="44"/>
        <v>0.99994855155281415</v>
      </c>
    </row>
    <row r="167" spans="1:17" x14ac:dyDescent="0.25">
      <c r="A167" s="11">
        <v>16.600000000000001</v>
      </c>
      <c r="B167" s="12">
        <f t="shared" si="47"/>
        <v>307.27341359223306</v>
      </c>
      <c r="C167" s="12">
        <f t="shared" si="48"/>
        <v>181.68877513260972</v>
      </c>
      <c r="D167" s="12"/>
      <c r="E167" s="12">
        <f t="shared" si="46"/>
        <v>11205620.89090916</v>
      </c>
      <c r="F167" s="12">
        <f t="shared" si="49"/>
        <v>4.8013032980282624</v>
      </c>
      <c r="G167" s="12">
        <f t="shared" ca="1" si="43"/>
        <v>21.65300000000348</v>
      </c>
      <c r="H167" s="12">
        <f t="shared" ca="1" si="39"/>
        <v>6.5336904541620964</v>
      </c>
      <c r="I167" s="12">
        <f t="shared" ca="1" si="40"/>
        <v>0.11779373565139473</v>
      </c>
      <c r="J167" s="12">
        <f t="shared" ca="1" si="50"/>
        <v>2749899.885486457</v>
      </c>
      <c r="K167" s="12">
        <f t="shared" ca="1" si="51"/>
        <v>15135.221663965644</v>
      </c>
      <c r="L167" s="6">
        <f t="shared" si="45"/>
        <v>19050300.493027817</v>
      </c>
      <c r="Q167">
        <f t="shared" ca="1" si="44"/>
        <v>0.99996359472234797</v>
      </c>
    </row>
    <row r="168" spans="1:17" x14ac:dyDescent="0.25">
      <c r="A168" s="11">
        <v>16.7</v>
      </c>
      <c r="B168" s="12">
        <f t="shared" si="47"/>
        <v>309.12445825242719</v>
      </c>
      <c r="C168" s="12">
        <f t="shared" si="48"/>
        <v>181.68877513260972</v>
      </c>
      <c r="D168" s="12"/>
      <c r="E168" s="12">
        <f t="shared" si="46"/>
        <v>11409354.508636175</v>
      </c>
      <c r="F168" s="12">
        <f t="shared" si="49"/>
        <v>4.7725529788783936</v>
      </c>
      <c r="G168" s="12">
        <f t="shared" ca="1" si="43"/>
        <v>21.899000000003781</v>
      </c>
      <c r="H168" s="12">
        <f t="shared" ca="1" si="39"/>
        <v>6.5246148369850916</v>
      </c>
      <c r="I168" s="12">
        <f t="shared" ca="1" si="40"/>
        <v>0.11569199542862056</v>
      </c>
      <c r="J168" s="12">
        <f t="shared" ca="1" si="50"/>
        <v>2749939.5617846823</v>
      </c>
      <c r="K168" s="12">
        <f t="shared" ca="1" si="51"/>
        <v>15135.440039031448</v>
      </c>
      <c r="L168" s="6">
        <f t="shared" si="45"/>
        <v>19050300.493027817</v>
      </c>
      <c r="Q168">
        <f t="shared" ca="1" si="44"/>
        <v>0.99997802246715717</v>
      </c>
    </row>
    <row r="169" spans="1:17" x14ac:dyDescent="0.25">
      <c r="A169" s="11">
        <v>16.8</v>
      </c>
      <c r="B169" s="12">
        <f t="shared" si="47"/>
        <v>310.97550291262138</v>
      </c>
      <c r="C169" s="12">
        <f t="shared" si="48"/>
        <v>181.68877513260972</v>
      </c>
      <c r="D169" s="12"/>
      <c r="E169" s="12">
        <f t="shared" si="46"/>
        <v>11615542.718749151</v>
      </c>
      <c r="F169" s="12">
        <f t="shared" si="49"/>
        <v>4.7441449254326882</v>
      </c>
      <c r="G169" s="12">
        <f t="shared" ca="1" si="43"/>
        <v>22.142000000004078</v>
      </c>
      <c r="H169" s="12">
        <f t="shared" ca="1" si="39"/>
        <v>6.5156417874000221</v>
      </c>
      <c r="I169" s="12">
        <f t="shared" ca="1" si="40"/>
        <v>0.11363139138774746</v>
      </c>
      <c r="J169" s="12">
        <f t="shared" ca="1" si="50"/>
        <v>2749771.4184485106</v>
      </c>
      <c r="K169" s="12">
        <f t="shared" ca="1" si="51"/>
        <v>15134.514592007827</v>
      </c>
      <c r="L169" s="6">
        <f t="shared" si="45"/>
        <v>19050300.493027817</v>
      </c>
      <c r="Q169">
        <f t="shared" ca="1" si="44"/>
        <v>0.99991687943582208</v>
      </c>
    </row>
    <row r="170" spans="1:17" x14ac:dyDescent="0.25">
      <c r="A170" s="11">
        <v>16.899999999999999</v>
      </c>
      <c r="B170" s="12">
        <f t="shared" si="47"/>
        <v>312.82654757281551</v>
      </c>
      <c r="C170" s="12">
        <f t="shared" si="48"/>
        <v>181.68877513260972</v>
      </c>
      <c r="D170" s="12"/>
      <c r="E170" s="12">
        <f t="shared" si="46"/>
        <v>11824200.21940607</v>
      </c>
      <c r="F170" s="12">
        <f t="shared" si="49"/>
        <v>4.71607306196859</v>
      </c>
      <c r="G170" s="12">
        <f t="shared" ca="1" si="43"/>
        <v>22.380000000004369</v>
      </c>
      <c r="H170" s="12">
        <f t="shared" ca="1" si="39"/>
        <v>6.5066052369174807</v>
      </c>
      <c r="I170" s="12">
        <f t="shared" ca="1" si="40"/>
        <v>0.11163049700297989</v>
      </c>
      <c r="J170" s="12">
        <f t="shared" ca="1" si="50"/>
        <v>2749877.8065730077</v>
      </c>
      <c r="K170" s="12">
        <f t="shared" ca="1" si="51"/>
        <v>15135.100143451054</v>
      </c>
      <c r="L170" s="6">
        <f t="shared" si="45"/>
        <v>19050300.493027817</v>
      </c>
      <c r="Q170">
        <f t="shared" ca="1" si="44"/>
        <v>0.99995556602654823</v>
      </c>
    </row>
    <row r="171" spans="1:17" x14ac:dyDescent="0.25">
      <c r="A171" s="11">
        <v>17</v>
      </c>
      <c r="B171" s="12">
        <f t="shared" si="47"/>
        <v>314.6775922330097</v>
      </c>
      <c r="C171" s="12">
        <f t="shared" si="48"/>
        <v>181.68877513260972</v>
      </c>
      <c r="D171" s="12"/>
      <c r="E171" s="12">
        <f t="shared" si="46"/>
        <v>12035341.708764952</v>
      </c>
      <c r="F171" s="12">
        <f t="shared" si="49"/>
        <v>4.6883314557217153</v>
      </c>
      <c r="G171" s="12">
        <f t="shared" ca="1" si="43"/>
        <v>22.615000000004656</v>
      </c>
      <c r="H171" s="12">
        <f t="shared" ca="1" si="39"/>
        <v>6.4976592013486716</v>
      </c>
      <c r="I171" s="12">
        <f t="shared" ca="1" si="40"/>
        <v>0.10966977172681454</v>
      </c>
      <c r="J171" s="12">
        <f t="shared" ca="1" si="50"/>
        <v>2749819.1205301294</v>
      </c>
      <c r="K171" s="12">
        <f t="shared" ca="1" si="51"/>
        <v>15134.777140322019</v>
      </c>
      <c r="L171" s="6">
        <f t="shared" si="45"/>
        <v>19050300.493027817</v>
      </c>
      <c r="Q171">
        <f t="shared" ca="1" si="44"/>
        <v>0.99993422564731982</v>
      </c>
    </row>
    <row r="172" spans="1:17" x14ac:dyDescent="0.25">
      <c r="A172" s="11">
        <v>17.100000000000001</v>
      </c>
      <c r="B172" s="12">
        <f t="shared" si="47"/>
        <v>316.5286368932039</v>
      </c>
      <c r="C172" s="12">
        <f t="shared" si="48"/>
        <v>181.68877513260972</v>
      </c>
      <c r="D172" s="12"/>
      <c r="E172" s="12">
        <f t="shared" si="46"/>
        <v>12248981.884983782</v>
      </c>
      <c r="F172" s="12">
        <f t="shared" si="49"/>
        <v>4.660914312705799</v>
      </c>
      <c r="G172" s="12">
        <f t="shared" ca="1" si="43"/>
        <v>22.846000000004938</v>
      </c>
      <c r="H172" s="12">
        <f t="shared" ca="1" si="39"/>
        <v>6.4887178820160472</v>
      </c>
      <c r="I172" s="12">
        <f t="shared" ca="1" si="40"/>
        <v>0.10775831405124425</v>
      </c>
      <c r="J172" s="12">
        <f t="shared" ca="1" si="50"/>
        <v>2749853.4099376751</v>
      </c>
      <c r="K172" s="12">
        <f t="shared" ca="1" si="51"/>
        <v>15134.965866386801</v>
      </c>
      <c r="L172" s="6">
        <f t="shared" si="45"/>
        <v>19050300.493027817</v>
      </c>
      <c r="Q172">
        <f t="shared" ca="1" si="44"/>
        <v>0.99994669452279095</v>
      </c>
    </row>
    <row r="173" spans="1:17" x14ac:dyDescent="0.25">
      <c r="A173" s="11">
        <v>17.2</v>
      </c>
      <c r="B173" s="12">
        <f t="shared" si="47"/>
        <v>318.37968155339803</v>
      </c>
      <c r="C173" s="12">
        <f t="shared" si="48"/>
        <v>181.68877513260972</v>
      </c>
      <c r="D173" s="12"/>
      <c r="E173" s="12">
        <f t="shared" si="46"/>
        <v>12465135.446220554</v>
      </c>
      <c r="F173" s="12">
        <f t="shared" si="49"/>
        <v>4.6338159736784403</v>
      </c>
      <c r="G173" s="12">
        <f t="shared" ca="1" si="43"/>
        <v>23.074000000005217</v>
      </c>
      <c r="H173" s="12">
        <f t="shared" ca="1" si="39"/>
        <v>6.4798555889602474</v>
      </c>
      <c r="I173" s="12">
        <f t="shared" ca="1" si="40"/>
        <v>0.10588610259698385</v>
      </c>
      <c r="J173" s="12">
        <f t="shared" ca="1" si="50"/>
        <v>2749759.6057162704</v>
      </c>
      <c r="K173" s="12">
        <f t="shared" ca="1" si="51"/>
        <v>15134.449575706012</v>
      </c>
      <c r="L173" s="6">
        <f t="shared" si="45"/>
        <v>19050300.493027817</v>
      </c>
      <c r="Q173">
        <f t="shared" ca="1" si="44"/>
        <v>0.99991258389682558</v>
      </c>
    </row>
    <row r="174" spans="1:17" x14ac:dyDescent="0.25">
      <c r="A174" s="11">
        <v>17.3</v>
      </c>
      <c r="B174" s="12">
        <f t="shared" si="47"/>
        <v>320.23072621359228</v>
      </c>
      <c r="C174" s="12">
        <f t="shared" si="48"/>
        <v>181.68877513260972</v>
      </c>
      <c r="D174" s="12"/>
      <c r="E174" s="12">
        <f t="shared" si="46"/>
        <v>12683817.090633288</v>
      </c>
      <c r="F174" s="12">
        <f t="shared" si="49"/>
        <v>4.6070309102467721</v>
      </c>
      <c r="G174" s="12">
        <f t="shared" ca="1" si="43"/>
        <v>23.298000000005491</v>
      </c>
      <c r="H174" s="12">
        <f t="shared" ca="1" si="39"/>
        <v>6.4709867909258749</v>
      </c>
      <c r="I174" s="12">
        <f t="shared" ca="1" si="40"/>
        <v>0.10406230663944704</v>
      </c>
      <c r="J174" s="12">
        <f t="shared" ca="1" si="50"/>
        <v>2749806.7988419589</v>
      </c>
      <c r="K174" s="12">
        <f t="shared" ca="1" si="51"/>
        <v>15134.709322768835</v>
      </c>
      <c r="L174" s="6">
        <f t="shared" si="45"/>
        <v>19050300.493027817</v>
      </c>
      <c r="Q174">
        <f t="shared" ca="1" si="44"/>
        <v>0.99992974503343957</v>
      </c>
    </row>
    <row r="175" spans="1:17" x14ac:dyDescent="0.25">
      <c r="A175" s="11">
        <v>17.399999999999999</v>
      </c>
      <c r="B175" s="12">
        <f t="shared" si="47"/>
        <v>322.08177087378635</v>
      </c>
      <c r="C175" s="12">
        <f t="shared" si="48"/>
        <v>181.68877513260972</v>
      </c>
      <c r="D175" s="12"/>
      <c r="E175" s="12">
        <f t="shared" si="46"/>
        <v>12905041.516379962</v>
      </c>
      <c r="F175" s="12">
        <f t="shared" si="49"/>
        <v>4.5805537211074236</v>
      </c>
      <c r="G175" s="12">
        <f t="shared" ca="1" si="43"/>
        <v>23.519000000005761</v>
      </c>
      <c r="H175" s="12">
        <f t="shared" ca="1" si="39"/>
        <v>6.4621860598282259</v>
      </c>
      <c r="I175" s="12">
        <f t="shared" ca="1" si="40"/>
        <v>0.10227690892368058</v>
      </c>
      <c r="J175" s="12">
        <f t="shared" ca="1" si="50"/>
        <v>2749766.1579731461</v>
      </c>
      <c r="K175" s="12">
        <f t="shared" ca="1" si="51"/>
        <v>15134.485638786249</v>
      </c>
      <c r="L175" s="6">
        <f t="shared" si="45"/>
        <v>19050300.493027817</v>
      </c>
      <c r="Q175">
        <f t="shared" ca="1" si="44"/>
        <v>0.99991496653568945</v>
      </c>
    </row>
    <row r="176" spans="1:17" x14ac:dyDescent="0.25">
      <c r="A176" s="11">
        <v>17.5</v>
      </c>
      <c r="B176" s="12">
        <f t="shared" si="47"/>
        <v>323.9328155339806</v>
      </c>
      <c r="C176" s="12">
        <f t="shared" si="48"/>
        <v>181.68877513260972</v>
      </c>
      <c r="D176" s="12"/>
      <c r="E176" s="12">
        <f t="shared" si="46"/>
        <v>13128823.421618594</v>
      </c>
      <c r="F176" s="12">
        <f t="shared" si="49"/>
        <v>4.5543791284153814</v>
      </c>
      <c r="G176" s="12">
        <f t="shared" ca="1" si="43"/>
        <v>23.736000000006026</v>
      </c>
      <c r="H176" s="12">
        <f t="shared" ca="1" si="39"/>
        <v>6.4533681163732259</v>
      </c>
      <c r="I176" s="12">
        <f t="shared" ca="1" si="40"/>
        <v>0.10053914003698683</v>
      </c>
      <c r="J176" s="12">
        <f t="shared" ca="1" si="50"/>
        <v>2749917.9510562182</v>
      </c>
      <c r="K176" s="12">
        <f t="shared" ca="1" si="51"/>
        <v>15135.321095368316</v>
      </c>
      <c r="L176" s="6">
        <f t="shared" si="45"/>
        <v>19050300.493027817</v>
      </c>
      <c r="Q176">
        <f t="shared" ca="1" si="44"/>
        <v>0.99997016402044303</v>
      </c>
    </row>
    <row r="177" spans="1:17" x14ac:dyDescent="0.25">
      <c r="A177" s="11">
        <v>17.600000000000001</v>
      </c>
      <c r="B177" s="12">
        <f t="shared" si="47"/>
        <v>325.78386019417474</v>
      </c>
      <c r="C177" s="12">
        <f t="shared" si="48"/>
        <v>181.68877513260972</v>
      </c>
      <c r="D177" s="12"/>
      <c r="E177" s="12">
        <f t="shared" si="46"/>
        <v>13355177.504507177</v>
      </c>
      <c r="F177" s="12">
        <f t="shared" si="49"/>
        <v>4.528501974276657</v>
      </c>
      <c r="G177" s="12">
        <f t="shared" ca="1" si="43"/>
        <v>23.951000000006289</v>
      </c>
      <c r="H177" s="12">
        <f t="shared" ca="1" si="39"/>
        <v>6.4446877685402502</v>
      </c>
      <c r="I177" s="12">
        <f t="shared" ca="1" si="40"/>
        <v>9.8829332822150659E-2</v>
      </c>
      <c r="J177" s="12">
        <f t="shared" ca="1" si="50"/>
        <v>2749756.8385246652</v>
      </c>
      <c r="K177" s="12">
        <f t="shared" ca="1" si="51"/>
        <v>15134.434345312153</v>
      </c>
      <c r="L177" s="6">
        <f t="shared" si="45"/>
        <v>19050300.493027817</v>
      </c>
      <c r="Q177">
        <f t="shared" ca="1" si="44"/>
        <v>0.99991157764533278</v>
      </c>
    </row>
    <row r="178" spans="1:17" x14ac:dyDescent="0.25">
      <c r="A178" s="11">
        <v>17.7</v>
      </c>
      <c r="B178" s="12">
        <f t="shared" si="47"/>
        <v>327.63490485436893</v>
      </c>
      <c r="C178" s="12">
        <f t="shared" si="48"/>
        <v>181.68877513260972</v>
      </c>
      <c r="D178" s="12"/>
      <c r="E178" s="12">
        <f t="shared" si="46"/>
        <v>13584118.463203702</v>
      </c>
      <c r="F178" s="12">
        <f t="shared" si="49"/>
        <v>4.5029172173598404</v>
      </c>
      <c r="G178" s="12">
        <f t="shared" ca="1" si="43"/>
        <v>24.162000000006547</v>
      </c>
      <c r="H178" s="12">
        <f t="shared" ca="1" si="39"/>
        <v>6.4359799861051696</v>
      </c>
      <c r="I178" s="12">
        <f t="shared" ca="1" si="40"/>
        <v>9.7166403447343508E-2</v>
      </c>
      <c r="J178" s="12">
        <f t="shared" ca="1" si="50"/>
        <v>2749833.1980669978</v>
      </c>
      <c r="K178" s="12">
        <f t="shared" ca="1" si="51"/>
        <v>15134.854621921299</v>
      </c>
      <c r="L178" s="6">
        <f t="shared" si="45"/>
        <v>19050300.493027817</v>
      </c>
      <c r="Q178">
        <f t="shared" ca="1" si="44"/>
        <v>0.99993934475163559</v>
      </c>
    </row>
    <row r="179" spans="1:17" x14ac:dyDescent="0.25">
      <c r="A179" s="11">
        <v>17.8</v>
      </c>
      <c r="B179" s="12">
        <f t="shared" si="47"/>
        <v>329.48594951456317</v>
      </c>
      <c r="C179" s="12">
        <f t="shared" si="48"/>
        <v>181.68877513260972</v>
      </c>
      <c r="D179" s="12"/>
      <c r="E179" s="12">
        <f t="shared" si="46"/>
        <v>13815660.995866181</v>
      </c>
      <c r="F179" s="12">
        <f t="shared" si="49"/>
        <v>4.4776199296218628</v>
      </c>
      <c r="G179" s="12">
        <f t="shared" ca="1" si="43"/>
        <v>24.370000000006801</v>
      </c>
      <c r="H179" s="12">
        <f t="shared" ca="1" si="39"/>
        <v>6.4273198201996795</v>
      </c>
      <c r="I179" s="12">
        <f t="shared" ca="1" si="40"/>
        <v>9.5540344325110813E-2</v>
      </c>
      <c r="J179" s="12">
        <f t="shared" ca="1" si="50"/>
        <v>2749902.1013001218</v>
      </c>
      <c r="K179" s="12">
        <f t="shared" ca="1" si="51"/>
        <v>15135.233859620896</v>
      </c>
      <c r="L179" s="6">
        <f t="shared" si="45"/>
        <v>19050300.493027817</v>
      </c>
      <c r="Q179">
        <f t="shared" ca="1" si="44"/>
        <v>0.99996440047277158</v>
      </c>
    </row>
    <row r="180" spans="1:17" x14ac:dyDescent="0.25">
      <c r="A180" s="11">
        <v>17.899999999999999</v>
      </c>
      <c r="B180" s="12">
        <f t="shared" si="47"/>
        <v>331.33699417475725</v>
      </c>
      <c r="C180" s="12">
        <f t="shared" si="48"/>
        <v>181.68877513260972</v>
      </c>
      <c r="D180" s="12"/>
      <c r="E180" s="12">
        <f t="shared" si="46"/>
        <v>14049819.800652605</v>
      </c>
      <c r="F180" s="12">
        <f t="shared" si="49"/>
        <v>4.4526052931435292</v>
      </c>
      <c r="G180" s="12">
        <f t="shared" ca="1" si="43"/>
        <v>24.575000000007051</v>
      </c>
      <c r="H180" s="12">
        <f t="shared" ca="1" si="39"/>
        <v>6.4187024438849996</v>
      </c>
      <c r="I180" s="12">
        <f t="shared" ca="1" si="40"/>
        <v>9.3950804492193229E-2</v>
      </c>
      <c r="J180" s="12">
        <f t="shared" ca="1" si="50"/>
        <v>2749983.0692534545</v>
      </c>
      <c r="K180" s="12">
        <f t="shared" ca="1" si="51"/>
        <v>15135.679500543258</v>
      </c>
      <c r="L180" s="6">
        <f t="shared" si="45"/>
        <v>19050300.493027817</v>
      </c>
      <c r="Q180">
        <f t="shared" ca="1" si="44"/>
        <v>0.9999938433648925</v>
      </c>
    </row>
    <row r="181" spans="1:17" x14ac:dyDescent="0.25">
      <c r="A181" s="11">
        <v>18</v>
      </c>
      <c r="B181" s="12">
        <f t="shared" si="47"/>
        <v>333.1880388349515</v>
      </c>
      <c r="C181" s="12">
        <f t="shared" si="48"/>
        <v>181.68877513260972</v>
      </c>
      <c r="D181" s="12"/>
      <c r="E181" s="12">
        <f t="shared" si="46"/>
        <v>14286609.575720981</v>
      </c>
      <c r="F181" s="12">
        <f t="shared" si="49"/>
        <v>4.4278685970705087</v>
      </c>
      <c r="G181" s="12">
        <f t="shared" ca="1" si="43"/>
        <v>24.7780000000073</v>
      </c>
      <c r="H181" s="12">
        <f t="shared" ca="1" si="39"/>
        <v>6.4102031288716059</v>
      </c>
      <c r="I181" s="12">
        <f t="shared" ca="1" si="40"/>
        <v>9.2387755564022164E-2</v>
      </c>
      <c r="J181" s="12">
        <f t="shared" ca="1" si="50"/>
        <v>2749807.9027506849</v>
      </c>
      <c r="K181" s="12">
        <f t="shared" ca="1" si="51"/>
        <v>15134.715398591215</v>
      </c>
      <c r="L181" s="6">
        <f t="shared" si="45"/>
        <v>19050300.493027817</v>
      </c>
      <c r="Q181">
        <f t="shared" ca="1" si="44"/>
        <v>0.9999301464547945</v>
      </c>
    </row>
    <row r="182" spans="1:17" x14ac:dyDescent="0.25">
      <c r="A182" s="11">
        <v>18.100000000000001</v>
      </c>
      <c r="B182" s="12">
        <f t="shared" si="47"/>
        <v>335.03908349514563</v>
      </c>
      <c r="C182" s="12">
        <f t="shared" si="48"/>
        <v>181.68877513260972</v>
      </c>
      <c r="D182" s="12"/>
      <c r="E182" s="12">
        <f t="shared" si="46"/>
        <v>14526045.01922931</v>
      </c>
      <c r="F182" s="12">
        <f t="shared" si="49"/>
        <v>4.4034052346557555</v>
      </c>
      <c r="G182" s="12">
        <f t="shared" ca="1" si="43"/>
        <v>24.977000000007543</v>
      </c>
      <c r="H182" s="12">
        <f t="shared" ca="1" si="39"/>
        <v>6.4016572791785125</v>
      </c>
      <c r="I182" s="12">
        <f t="shared" ca="1" si="40"/>
        <v>9.0870246964459028E-2</v>
      </c>
      <c r="J182" s="12">
        <f t="shared" ca="1" si="50"/>
        <v>2749969.3714879528</v>
      </c>
      <c r="K182" s="12">
        <f t="shared" ca="1" si="51"/>
        <v>15135.604109174188</v>
      </c>
      <c r="L182" s="6">
        <f t="shared" si="45"/>
        <v>19050300.493027817</v>
      </c>
      <c r="Q182">
        <f t="shared" ca="1" si="44"/>
        <v>0.99998886235925555</v>
      </c>
    </row>
    <row r="183" spans="1:17" x14ac:dyDescent="0.25">
      <c r="A183" s="11">
        <v>18.2</v>
      </c>
      <c r="B183" s="12">
        <f t="shared" si="47"/>
        <v>336.89012815533982</v>
      </c>
      <c r="C183" s="12">
        <f t="shared" si="48"/>
        <v>181.68877513260972</v>
      </c>
      <c r="D183" s="12"/>
      <c r="E183" s="12">
        <f t="shared" si="46"/>
        <v>14768140.829335578</v>
      </c>
      <c r="F183" s="12">
        <f t="shared" si="49"/>
        <v>4.3792107003994056</v>
      </c>
      <c r="G183" s="12">
        <f t="shared" ca="1" si="43"/>
        <v>25.174000000007783</v>
      </c>
      <c r="H183" s="12">
        <f t="shared" ca="1" si="39"/>
        <v>6.3932203642528664</v>
      </c>
      <c r="I183" s="12">
        <f t="shared" ca="1" si="40"/>
        <v>8.9378577631540265E-2</v>
      </c>
      <c r="J183" s="12">
        <f t="shared" ca="1" si="50"/>
        <v>2749907.1283089351</v>
      </c>
      <c r="K183" s="12">
        <f t="shared" ca="1" si="51"/>
        <v>15135.261527861874</v>
      </c>
      <c r="L183" s="6">
        <f t="shared" si="45"/>
        <v>19050300.493027817</v>
      </c>
      <c r="Q183">
        <f t="shared" ca="1" si="44"/>
        <v>0.99996622847597638</v>
      </c>
    </row>
    <row r="184" spans="1:17" x14ac:dyDescent="0.25">
      <c r="A184" s="11">
        <v>18.3</v>
      </c>
      <c r="B184" s="12">
        <f t="shared" si="47"/>
        <v>338.74117281553401</v>
      </c>
      <c r="C184" s="12">
        <f t="shared" si="48"/>
        <v>181.68877513260972</v>
      </c>
      <c r="D184" s="12"/>
      <c r="E184" s="12">
        <f t="shared" si="46"/>
        <v>15012911.7041978</v>
      </c>
      <c r="F184" s="12">
        <f t="shared" si="49"/>
        <v>4.3552805872824685</v>
      </c>
      <c r="G184" s="12">
        <f t="shared" ca="1" si="43"/>
        <v>25.368000000008021</v>
      </c>
      <c r="H184" s="12">
        <f t="shared" ca="1" si="39"/>
        <v>6.3848079794468342</v>
      </c>
      <c r="I184" s="12">
        <f t="shared" ca="1" si="40"/>
        <v>8.7922138320966126E-2</v>
      </c>
      <c r="J184" s="12">
        <f t="shared" ca="1" si="50"/>
        <v>2749931.8738686051</v>
      </c>
      <c r="K184" s="12">
        <f t="shared" ca="1" si="51"/>
        <v>15135.397725376839</v>
      </c>
      <c r="L184" s="6">
        <f t="shared" si="45"/>
        <v>19050300.493027817</v>
      </c>
      <c r="Q184">
        <f t="shared" ca="1" si="44"/>
        <v>0.99997522686131091</v>
      </c>
    </row>
    <row r="185" spans="1:17" x14ac:dyDescent="0.25">
      <c r="A185" s="11">
        <v>18.399999999999999</v>
      </c>
      <c r="B185" s="12">
        <f t="shared" si="47"/>
        <v>340.59221747572815</v>
      </c>
      <c r="C185" s="12">
        <f t="shared" si="48"/>
        <v>181.68877513260972</v>
      </c>
      <c r="D185" s="12"/>
      <c r="E185" s="12">
        <f t="shared" si="46"/>
        <v>15260372.34197396</v>
      </c>
      <c r="F185" s="12">
        <f t="shared" si="49"/>
        <v>4.3316105840907158</v>
      </c>
      <c r="G185" s="12">
        <f t="shared" ca="1" si="43"/>
        <v>25.560000000008255</v>
      </c>
      <c r="H185" s="12">
        <f t="shared" ca="1" si="39"/>
        <v>6.376495799443104</v>
      </c>
      <c r="I185" s="12">
        <f t="shared" ca="1" si="40"/>
        <v>8.6490922760920061E-2</v>
      </c>
      <c r="J185" s="12">
        <f t="shared" ca="1" si="50"/>
        <v>2749757.6781928148</v>
      </c>
      <c r="K185" s="12">
        <f t="shared" ca="1" si="51"/>
        <v>15134.438966776243</v>
      </c>
      <c r="L185" s="6">
        <f t="shared" si="45"/>
        <v>19050300.493027817</v>
      </c>
      <c r="Q185">
        <f t="shared" ca="1" si="44"/>
        <v>0.99991188297920541</v>
      </c>
    </row>
    <row r="186" spans="1:17" x14ac:dyDescent="0.25">
      <c r="A186" s="11">
        <v>18.5</v>
      </c>
      <c r="B186" s="12">
        <f t="shared" si="47"/>
        <v>342.44326213592234</v>
      </c>
      <c r="C186" s="12">
        <f t="shared" si="48"/>
        <v>181.68877513260972</v>
      </c>
      <c r="D186" s="12"/>
      <c r="E186" s="12">
        <f t="shared" si="46"/>
        <v>15510537.440822082</v>
      </c>
      <c r="F186" s="12">
        <f t="shared" si="49"/>
        <v>4.3081964728253599</v>
      </c>
      <c r="G186" s="12">
        <f t="shared" ca="1" si="43"/>
        <v>25.749000000008486</v>
      </c>
      <c r="H186" s="12">
        <f t="shared" ca="1" si="39"/>
        <v>6.368199608834634</v>
      </c>
      <c r="I186" s="12">
        <f t="shared" ca="1" si="40"/>
        <v>8.5094357731168857E-2</v>
      </c>
      <c r="J186" s="12">
        <f t="shared" ca="1" si="50"/>
        <v>2749706.7116500051</v>
      </c>
      <c r="K186" s="12">
        <f t="shared" ca="1" si="51"/>
        <v>15134.158451137493</v>
      </c>
      <c r="L186" s="6">
        <f t="shared" si="45"/>
        <v>19050300.493027817</v>
      </c>
      <c r="Q186">
        <f t="shared" ca="1" si="44"/>
        <v>0.99989334969091093</v>
      </c>
    </row>
    <row r="187" spans="1:17" x14ac:dyDescent="0.25">
      <c r="A187" s="11">
        <v>18.600000000000001</v>
      </c>
      <c r="B187" s="12">
        <f t="shared" si="47"/>
        <v>344.29430679611653</v>
      </c>
      <c r="C187" s="12">
        <f t="shared" si="48"/>
        <v>181.68877513260972</v>
      </c>
      <c r="D187" s="12"/>
      <c r="E187" s="12">
        <f t="shared" si="46"/>
        <v>15763421.698900145</v>
      </c>
      <c r="F187" s="12">
        <f t="shared" si="49"/>
        <v>4.2850341261972664</v>
      </c>
      <c r="G187" s="12">
        <f t="shared" ca="1" si="43"/>
        <v>25.935000000008714</v>
      </c>
      <c r="H187" s="12">
        <f t="shared" ca="1" si="39"/>
        <v>6.3599152748875669</v>
      </c>
      <c r="I187" s="12">
        <f t="shared" ca="1" si="40"/>
        <v>8.3732174016450112E-2</v>
      </c>
      <c r="J187" s="12">
        <f t="shared" ca="1" si="50"/>
        <v>2749803.2683062349</v>
      </c>
      <c r="K187" s="12">
        <f t="shared" ca="1" si="51"/>
        <v>15134.689890992044</v>
      </c>
      <c r="L187" s="6">
        <f t="shared" si="45"/>
        <v>19050300.493027817</v>
      </c>
      <c r="Q187">
        <f t="shared" ca="1" si="44"/>
        <v>0.99992846120226719</v>
      </c>
    </row>
    <row r="188" spans="1:17" x14ac:dyDescent="0.25">
      <c r="A188" s="11">
        <v>18.7</v>
      </c>
      <c r="B188" s="12">
        <f t="shared" si="47"/>
        <v>346.14535145631061</v>
      </c>
      <c r="C188" s="12">
        <f t="shared" si="48"/>
        <v>181.68877513260972</v>
      </c>
      <c r="D188" s="12"/>
      <c r="E188" s="12">
        <f t="shared" si="46"/>
        <v>16019039.814366145</v>
      </c>
      <c r="F188" s="12">
        <f t="shared" si="49"/>
        <v>4.2621195052015599</v>
      </c>
      <c r="G188" s="12">
        <f t="shared" ca="1" si="43"/>
        <v>26.119000000008938</v>
      </c>
      <c r="H188" s="12">
        <f t="shared" ca="1" si="39"/>
        <v>6.3517187464191291</v>
      </c>
      <c r="I188" s="12">
        <f t="shared" ca="1" si="40"/>
        <v>8.2394381702760575E-2</v>
      </c>
      <c r="J188" s="12">
        <f t="shared" ca="1" si="50"/>
        <v>2749747.6687012571</v>
      </c>
      <c r="K188" s="12">
        <f t="shared" ca="1" si="51"/>
        <v>15134.383875362089</v>
      </c>
      <c r="L188" s="6">
        <f t="shared" si="45"/>
        <v>19050300.493027817</v>
      </c>
      <c r="Q188">
        <f t="shared" ca="1" si="44"/>
        <v>0.99990824316409344</v>
      </c>
    </row>
    <row r="189" spans="1:17" x14ac:dyDescent="0.25">
      <c r="A189" s="11">
        <v>18.8</v>
      </c>
      <c r="B189" s="12">
        <f t="shared" si="47"/>
        <v>347.99639611650485</v>
      </c>
      <c r="C189" s="12">
        <f t="shared" si="48"/>
        <v>181.68877513260972</v>
      </c>
      <c r="D189" s="12"/>
      <c r="E189" s="12">
        <f t="shared" si="46"/>
        <v>16277406.485378105</v>
      </c>
      <c r="F189" s="12">
        <f t="shared" si="49"/>
        <v>4.2394486567696363</v>
      </c>
      <c r="G189" s="12">
        <f t="shared" ca="1" si="43"/>
        <v>26.30000000000916</v>
      </c>
      <c r="H189" s="12">
        <f t="shared" ca="1" si="39"/>
        <v>6.3435260731903922</v>
      </c>
      <c r="I189" s="12">
        <f t="shared" ca="1" si="40"/>
        <v>8.1090450771049358E-2</v>
      </c>
      <c r="J189" s="12">
        <f t="shared" ca="1" si="50"/>
        <v>2749879.6443394017</v>
      </c>
      <c r="K189" s="12">
        <f t="shared" ca="1" si="51"/>
        <v>15135.110258365377</v>
      </c>
      <c r="L189" s="6">
        <f t="shared" si="45"/>
        <v>19050300.493027817</v>
      </c>
      <c r="Q189">
        <f t="shared" ca="1" si="44"/>
        <v>0.99995623430523695</v>
      </c>
    </row>
    <row r="190" spans="1:17" x14ac:dyDescent="0.25">
      <c r="A190" s="11">
        <v>18.899999999999999</v>
      </c>
      <c r="B190" s="12">
        <f t="shared" si="47"/>
        <v>349.84744077669893</v>
      </c>
      <c r="C190" s="12">
        <f t="shared" si="48"/>
        <v>181.68877513260972</v>
      </c>
      <c r="D190" s="12"/>
      <c r="E190" s="12">
        <f t="shared" si="46"/>
        <v>16538536.410093999</v>
      </c>
      <c r="F190" s="12">
        <f t="shared" si="49"/>
        <v>4.217017711495723</v>
      </c>
      <c r="G190" s="12">
        <f t="shared" ca="1" si="43"/>
        <v>26.479000000009378</v>
      </c>
      <c r="H190" s="12">
        <f t="shared" ca="1" si="39"/>
        <v>6.3354133746853414</v>
      </c>
      <c r="I190" s="12">
        <f t="shared" ca="1" si="40"/>
        <v>7.9810403177656697E-2</v>
      </c>
      <c r="J190" s="12">
        <f t="shared" ca="1" si="50"/>
        <v>2749890.1226207437</v>
      </c>
      <c r="K190" s="12">
        <f t="shared" ca="1" si="51"/>
        <v>15135.167929959753</v>
      </c>
      <c r="L190" s="6">
        <f t="shared" si="45"/>
        <v>19050300.493027817</v>
      </c>
      <c r="Q190">
        <f t="shared" ca="1" si="44"/>
        <v>0.99996004458936139</v>
      </c>
    </row>
    <row r="191" spans="1:17" x14ac:dyDescent="0.25">
      <c r="A191" s="11">
        <v>19</v>
      </c>
      <c r="B191" s="12">
        <f t="shared" si="47"/>
        <v>351.69848543689318</v>
      </c>
      <c r="C191" s="12">
        <f t="shared" si="48"/>
        <v>181.68877513260972</v>
      </c>
      <c r="D191" s="12"/>
      <c r="E191" s="12">
        <f t="shared" si="46"/>
        <v>16802444.286671851</v>
      </c>
      <c r="F191" s="12">
        <f t="shared" si="49"/>
        <v>4.1948228814352193</v>
      </c>
      <c r="G191" s="12">
        <f t="shared" ca="1" si="43"/>
        <v>26.656000000009595</v>
      </c>
      <c r="H191" s="12">
        <f t="shared" ca="1" si="39"/>
        <v>6.3273768594216993</v>
      </c>
      <c r="I191" s="12">
        <f t="shared" ca="1" si="40"/>
        <v>7.855399642649892E-2</v>
      </c>
      <c r="J191" s="12">
        <f t="shared" ca="1" si="50"/>
        <v>2749789.8926076405</v>
      </c>
      <c r="K191" s="12">
        <f t="shared" ca="1" si="51"/>
        <v>15134.61627225261</v>
      </c>
      <c r="L191" s="6">
        <f t="shared" si="45"/>
        <v>19050300.493027817</v>
      </c>
      <c r="Q191">
        <f t="shared" ref="Q191:Q201" ca="1" si="52">J191/(2750000)</f>
        <v>0.99992359731186931</v>
      </c>
    </row>
    <row r="192" spans="1:17" x14ac:dyDescent="0.25">
      <c r="A192" s="11">
        <v>19.100000000000001</v>
      </c>
      <c r="B192" s="12">
        <f t="shared" si="47"/>
        <v>353.54953009708731</v>
      </c>
      <c r="C192" s="12">
        <f t="shared" si="48"/>
        <v>181.68877513260972</v>
      </c>
      <c r="D192" s="12"/>
      <c r="E192" s="12">
        <f t="shared" si="46"/>
        <v>17069144.813269641</v>
      </c>
      <c r="F192" s="12">
        <f t="shared" si="49"/>
        <v>4.1728604579722077</v>
      </c>
      <c r="G192" s="12">
        <f t="shared" ca="1" si="43"/>
        <v>26.830000000009807</v>
      </c>
      <c r="H192" s="12">
        <f t="shared" ca="1" si="39"/>
        <v>6.3193328217164471</v>
      </c>
      <c r="I192" s="12">
        <f t="shared" ca="1" si="40"/>
        <v>7.7330734643950988E-2</v>
      </c>
      <c r="J192" s="12">
        <f t="shared" ca="1" si="50"/>
        <v>2749936.4753210982</v>
      </c>
      <c r="K192" s="12">
        <f t="shared" ca="1" si="51"/>
        <v>15135.423051391006</v>
      </c>
      <c r="L192" s="6">
        <f t="shared" si="45"/>
        <v>19050300.493027817</v>
      </c>
      <c r="Q192">
        <f t="shared" ca="1" si="52"/>
        <v>0.99997690011676299</v>
      </c>
    </row>
    <row r="193" spans="1:17" x14ac:dyDescent="0.25">
      <c r="A193" s="11">
        <v>19.2</v>
      </c>
      <c r="B193" s="12">
        <f t="shared" si="47"/>
        <v>355.4005747572815</v>
      </c>
      <c r="C193" s="12">
        <f t="shared" si="48"/>
        <v>181.68877513260972</v>
      </c>
      <c r="D193" s="12"/>
      <c r="E193" s="12">
        <f t="shared" si="46"/>
        <v>17338652.688045375</v>
      </c>
      <c r="F193" s="12">
        <f t="shared" si="49"/>
        <v>4.1511268097536025</v>
      </c>
      <c r="G193" s="12">
        <f t="shared" ca="1" si="43"/>
        <v>27.003000000010019</v>
      </c>
      <c r="H193" s="12">
        <f t="shared" ca="1" si="39"/>
        <v>6.3114376143838005</v>
      </c>
      <c r="I193" s="12">
        <f t="shared" ca="1" si="40"/>
        <v>7.6120920508631187E-2</v>
      </c>
      <c r="J193" s="12">
        <f t="shared" ca="1" si="50"/>
        <v>2749654.5895697223</v>
      </c>
      <c r="K193" s="12">
        <f t="shared" ca="1" si="51"/>
        <v>15133.87157551601</v>
      </c>
      <c r="L193" s="6">
        <f t="shared" si="45"/>
        <v>19050300.493027817</v>
      </c>
      <c r="Q193">
        <f t="shared" ca="1" si="52"/>
        <v>0.99987439620717178</v>
      </c>
    </row>
    <row r="194" spans="1:17" x14ac:dyDescent="0.25">
      <c r="A194" s="11">
        <v>19.3</v>
      </c>
      <c r="B194" s="12">
        <f t="shared" ref="B194:B201" si="53">($N$2*A194*$N$3)/$N$6</f>
        <v>357.25161941747569</v>
      </c>
      <c r="C194" s="12">
        <f t="shared" ref="C194:C201" si="54">IF(B194&gt;$N$4,$N$4,IF(B194&lt;$N$5,$N$5,B194))</f>
        <v>181.68877513260972</v>
      </c>
      <c r="D194" s="12"/>
      <c r="E194" s="12">
        <f t="shared" si="46"/>
        <v>17610982.609157063</v>
      </c>
      <c r="F194" s="12">
        <f t="shared" ref="F194:F201" si="55">(C194*$N$6)/(A194*$N$3)</f>
        <v>4.1296183806875213</v>
      </c>
      <c r="G194" s="12">
        <f t="shared" ca="1" si="43"/>
        <v>27.173000000010227</v>
      </c>
      <c r="H194" s="12">
        <f t="shared" ref="H194:H201" ca="1" si="56">1/(1/(F194+0.08*G194)-0.035/(1+G194^3))</f>
        <v>6.3035276907344091</v>
      </c>
      <c r="I194" s="12">
        <f t="shared" ref="I194:I201" ca="1" si="57">0.5176*(116/H194-0.4*G194-5)*EXP(-21/H194)+0.0068*F194</f>
        <v>7.4943812841888183E-2</v>
      </c>
      <c r="J194" s="12">
        <f t="shared" ref="J194:J201" ca="1" si="58">0.5*I194*$N$7*PI()*$N$6*$N$6*A194*A194*A194</f>
        <v>2749654.5512966965</v>
      </c>
      <c r="K194" s="12">
        <f t="shared" ref="K194:K201" ca="1" si="59">J194/C194</f>
        <v>15133.871364864439</v>
      </c>
      <c r="L194" s="6">
        <f t="shared" si="45"/>
        <v>19050300.493027817</v>
      </c>
      <c r="Q194">
        <f t="shared" ca="1" si="52"/>
        <v>0.99987438228970782</v>
      </c>
    </row>
    <row r="195" spans="1:17" x14ac:dyDescent="0.25">
      <c r="A195" s="11">
        <v>19.399999999999999</v>
      </c>
      <c r="B195" s="12">
        <f t="shared" si="53"/>
        <v>359.10266407766983</v>
      </c>
      <c r="C195" s="12">
        <f t="shared" si="54"/>
        <v>181.68877513260972</v>
      </c>
      <c r="D195" s="12"/>
      <c r="E195" s="12">
        <f t="shared" si="46"/>
        <v>17886149.274762679</v>
      </c>
      <c r="F195" s="12">
        <f t="shared" si="55"/>
        <v>4.1083316880035659</v>
      </c>
      <c r="G195" s="12">
        <f t="shared" ca="1" si="43"/>
        <v>27.340000000010431</v>
      </c>
      <c r="H195" s="12">
        <f t="shared" ca="1" si="56"/>
        <v>6.2955995647128136</v>
      </c>
      <c r="I195" s="12">
        <f t="shared" ca="1" si="57"/>
        <v>7.3799203947073594E-2</v>
      </c>
      <c r="J195" s="12">
        <f t="shared" ca="1" si="58"/>
        <v>2749965.7878250284</v>
      </c>
      <c r="K195" s="12">
        <f t="shared" ca="1" si="59"/>
        <v>15135.584384989677</v>
      </c>
      <c r="L195" s="6">
        <f t="shared" si="45"/>
        <v>19050300.493027817</v>
      </c>
      <c r="Q195">
        <f t="shared" ca="1" si="52"/>
        <v>0.99998755920910121</v>
      </c>
    </row>
    <row r="196" spans="1:17" x14ac:dyDescent="0.25">
      <c r="A196" s="11">
        <v>19.5</v>
      </c>
      <c r="B196" s="12">
        <f t="shared" si="53"/>
        <v>360.95370873786402</v>
      </c>
      <c r="C196" s="12">
        <f t="shared" si="54"/>
        <v>181.68877513260972</v>
      </c>
      <c r="D196" s="12"/>
      <c r="E196" s="12">
        <f t="shared" si="46"/>
        <v>18164167.383020252</v>
      </c>
      <c r="F196" s="12">
        <f t="shared" si="55"/>
        <v>4.0872633203727773</v>
      </c>
      <c r="G196" s="12">
        <f t="shared" ca="1" si="43"/>
        <v>27.506000000010633</v>
      </c>
      <c r="H196" s="12">
        <f t="shared" ca="1" si="56"/>
        <v>6.2878098107913516</v>
      </c>
      <c r="I196" s="12">
        <f t="shared" ca="1" si="57"/>
        <v>7.2667415745651526E-2</v>
      </c>
      <c r="J196" s="12">
        <f t="shared" ca="1" si="58"/>
        <v>2749881.4643656998</v>
      </c>
      <c r="K196" s="12">
        <f t="shared" ca="1" si="59"/>
        <v>15135.12027563968</v>
      </c>
      <c r="L196" s="6">
        <f t="shared" si="45"/>
        <v>19050300.493027817</v>
      </c>
      <c r="Q196">
        <f t="shared" ca="1" si="52"/>
        <v>0.99995689613298178</v>
      </c>
    </row>
    <row r="197" spans="1:17" x14ac:dyDescent="0.25">
      <c r="A197" s="11">
        <v>19.600000000000001</v>
      </c>
      <c r="B197" s="12">
        <f t="shared" si="53"/>
        <v>362.80475339805827</v>
      </c>
      <c r="C197" s="12">
        <f t="shared" si="54"/>
        <v>181.68877513260972</v>
      </c>
      <c r="D197" s="12"/>
      <c r="E197" s="12">
        <f t="shared" si="46"/>
        <v>18445051.632087775</v>
      </c>
      <c r="F197" s="12">
        <f t="shared" si="55"/>
        <v>4.0664099360851607</v>
      </c>
      <c r="G197" s="12">
        <f t="shared" ca="1" si="43"/>
        <v>27.670000000010834</v>
      </c>
      <c r="H197" s="12">
        <f t="shared" ca="1" si="56"/>
        <v>6.2800750907088103</v>
      </c>
      <c r="I197" s="12">
        <f t="shared" ca="1" si="57"/>
        <v>7.1557992582098967E-2</v>
      </c>
      <c r="J197" s="12">
        <f t="shared" ca="1" si="58"/>
        <v>2749772.6413861858</v>
      </c>
      <c r="K197" s="12">
        <f t="shared" ca="1" si="59"/>
        <v>15134.521322955703</v>
      </c>
      <c r="L197" s="6">
        <f t="shared" si="45"/>
        <v>19050300.493027817</v>
      </c>
      <c r="Q197">
        <f t="shared" ca="1" si="52"/>
        <v>0.99991732414043122</v>
      </c>
    </row>
    <row r="198" spans="1:17" x14ac:dyDescent="0.25">
      <c r="A198" s="11">
        <v>19.7</v>
      </c>
      <c r="B198" s="12">
        <f t="shared" si="53"/>
        <v>364.65579805825234</v>
      </c>
      <c r="C198" s="12">
        <f t="shared" si="54"/>
        <v>181.68877513260972</v>
      </c>
      <c r="D198" s="12"/>
      <c r="E198" s="12">
        <f t="shared" si="46"/>
        <v>18728816.720123224</v>
      </c>
      <c r="F198" s="12">
        <f t="shared" si="55"/>
        <v>4.0457682612826984</v>
      </c>
      <c r="G198" s="12">
        <f t="shared" ca="1" si="43"/>
        <v>27.832000000011032</v>
      </c>
      <c r="H198" s="12">
        <f t="shared" ca="1" si="56"/>
        <v>6.2723921283007549</v>
      </c>
      <c r="I198" s="12">
        <f t="shared" ca="1" si="57"/>
        <v>7.0470747334726302E-2</v>
      </c>
      <c r="J198" s="12">
        <f t="shared" ca="1" si="58"/>
        <v>2749653.5645045857</v>
      </c>
      <c r="K198" s="12">
        <f t="shared" ca="1" si="59"/>
        <v>15133.86593364223</v>
      </c>
      <c r="L198" s="6">
        <f t="shared" si="45"/>
        <v>19050300.493027817</v>
      </c>
      <c r="Q198">
        <f t="shared" ca="1" si="52"/>
        <v>0.99987402345621301</v>
      </c>
    </row>
    <row r="199" spans="1:17" x14ac:dyDescent="0.25">
      <c r="A199" s="11">
        <v>19.8</v>
      </c>
      <c r="B199" s="12">
        <f t="shared" si="53"/>
        <v>366.50684271844659</v>
      </c>
      <c r="C199" s="12">
        <f t="shared" si="54"/>
        <v>181.68877513260972</v>
      </c>
      <c r="D199" s="12"/>
      <c r="E199" s="12">
        <f t="shared" si="46"/>
        <v>19015477.34528463</v>
      </c>
      <c r="F199" s="12">
        <f t="shared" si="55"/>
        <v>4.0253350882459173</v>
      </c>
      <c r="G199" s="12">
        <f t="shared" ca="1" si="43"/>
        <v>27.991000000011226</v>
      </c>
      <c r="H199" s="12">
        <f t="shared" ca="1" si="56"/>
        <v>6.2646777187823544</v>
      </c>
      <c r="I199" s="12">
        <f t="shared" ca="1" si="57"/>
        <v>6.9415233147793964E-2</v>
      </c>
      <c r="J199" s="12">
        <f t="shared" ca="1" si="58"/>
        <v>2749924.569457348</v>
      </c>
      <c r="K199" s="12">
        <f t="shared" ca="1" si="59"/>
        <v>15135.357522501059</v>
      </c>
      <c r="L199" s="6">
        <f t="shared" si="45"/>
        <v>19050300.493027817</v>
      </c>
      <c r="Q199">
        <f t="shared" ca="1" si="52"/>
        <v>0.99997257071176293</v>
      </c>
    </row>
    <row r="200" spans="1:17" x14ac:dyDescent="0.25">
      <c r="A200" s="11">
        <v>19.899999999999999</v>
      </c>
      <c r="B200" s="12">
        <f t="shared" si="53"/>
        <v>368.35788737864067</v>
      </c>
      <c r="C200" s="12">
        <f t="shared" si="54"/>
        <v>181.68877513260972</v>
      </c>
      <c r="D200" s="12"/>
      <c r="E200" s="12">
        <f t="shared" si="46"/>
        <v>19305048.205729969</v>
      </c>
      <c r="F200" s="12">
        <f t="shared" si="55"/>
        <v>4.0051072737321194</v>
      </c>
      <c r="G200" s="12">
        <f t="shared" ca="1" si="43"/>
        <v>28.149000000011419</v>
      </c>
      <c r="H200" s="12">
        <f t="shared" ca="1" si="56"/>
        <v>6.2570887064920386</v>
      </c>
      <c r="I200" s="12">
        <f t="shared" ca="1" si="57"/>
        <v>6.8371805922968959E-2</v>
      </c>
      <c r="J200" s="12">
        <f t="shared" ca="1" si="58"/>
        <v>2749835.4359494369</v>
      </c>
      <c r="K200" s="12">
        <f t="shared" ca="1" si="59"/>
        <v>15134.866939041262</v>
      </c>
      <c r="L200" s="6">
        <f t="shared" si="45"/>
        <v>19050300.493027817</v>
      </c>
      <c r="Q200">
        <f t="shared" ca="1" si="52"/>
        <v>0.99994015852706797</v>
      </c>
    </row>
    <row r="201" spans="1:17" x14ac:dyDescent="0.25">
      <c r="A201" s="11">
        <v>20</v>
      </c>
      <c r="B201" s="12">
        <f t="shared" si="53"/>
        <v>370.20893203883492</v>
      </c>
      <c r="C201" s="12">
        <f t="shared" si="54"/>
        <v>181.68877513260972</v>
      </c>
      <c r="D201" s="12"/>
      <c r="E201" s="12">
        <f t="shared" si="46"/>
        <v>19597543.999617264</v>
      </c>
      <c r="F201" s="12">
        <f t="shared" si="55"/>
        <v>3.9850817373634584</v>
      </c>
      <c r="G201" s="12">
        <f t="shared" ca="1" si="43"/>
        <v>28.30500000001161</v>
      </c>
      <c r="H201" s="12">
        <f t="shared" ca="1" si="56"/>
        <v>6.2495420143618983</v>
      </c>
      <c r="I201" s="12">
        <f t="shared" ca="1" si="57"/>
        <v>6.7350032159316814E-2</v>
      </c>
      <c r="J201" s="12">
        <f t="shared" ca="1" si="58"/>
        <v>2749781.7054538517</v>
      </c>
      <c r="K201" s="12">
        <f t="shared" ca="1" si="59"/>
        <v>15134.571210834903</v>
      </c>
      <c r="L201" s="6">
        <f t="shared" si="45"/>
        <v>19050300.493027817</v>
      </c>
      <c r="Q201">
        <f t="shared" ca="1" si="52"/>
        <v>0.99992062016503702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H1" zoomScaleNormal="100" workbookViewId="0">
      <selection activeCell="O16" sqref="O16"/>
    </sheetView>
  </sheetViews>
  <sheetFormatPr defaultRowHeight="15" x14ac:dyDescent="0.25"/>
  <cols>
    <col min="1" max="1" width="14.140625" style="5" customWidth="1"/>
    <col min="2" max="3" width="17.28515625" style="4" customWidth="1"/>
    <col min="4" max="4" width="14" style="4" customWidth="1"/>
    <col min="5" max="5" width="15.28515625" style="5" customWidth="1"/>
    <col min="6" max="6" width="17.140625" style="4" customWidth="1"/>
    <col min="7" max="7" width="25.140625" style="4" customWidth="1"/>
    <col min="8" max="8" width="17.7109375" style="4" customWidth="1"/>
    <col min="9" max="9" width="22.5703125" customWidth="1"/>
    <col min="10" max="11" width="22.5703125" style="6" customWidth="1"/>
    <col min="12" max="12" width="15" customWidth="1"/>
    <col min="13" max="13" width="17.42578125" customWidth="1"/>
    <col min="14" max="14" width="11.7109375" customWidth="1"/>
    <col min="15" max="15" width="16" bestFit="1" customWidth="1"/>
    <col min="16" max="16" width="11.42578125" customWidth="1"/>
  </cols>
  <sheetData>
    <row r="1" spans="1:14" x14ac:dyDescent="0.25">
      <c r="A1" s="19">
        <v>2.9990000000000001</v>
      </c>
      <c r="B1" s="9" t="s">
        <v>20</v>
      </c>
      <c r="C1" s="18">
        <v>0.7</v>
      </c>
      <c r="D1" s="9" t="s">
        <v>55</v>
      </c>
      <c r="E1" s="17" t="s">
        <v>51</v>
      </c>
      <c r="F1" s="9" t="s">
        <v>21</v>
      </c>
      <c r="G1" s="9" t="s">
        <v>22</v>
      </c>
      <c r="H1" s="9" t="s">
        <v>26</v>
      </c>
      <c r="I1" s="9">
        <v>0</v>
      </c>
      <c r="J1" s="17" t="s">
        <v>52</v>
      </c>
      <c r="K1" s="19" t="s">
        <v>53</v>
      </c>
      <c r="L1" s="19" t="s">
        <v>54</v>
      </c>
      <c r="M1" t="s">
        <v>57</v>
      </c>
      <c r="N1" t="s">
        <v>58</v>
      </c>
    </row>
    <row r="2" spans="1:14" x14ac:dyDescent="0.25">
      <c r="A2" s="5">
        <f>'Power Data'!A31</f>
        <v>3</v>
      </c>
      <c r="B2" s="4">
        <f>'Power Data'!C31</f>
        <v>57.595865315812873</v>
      </c>
      <c r="C2" s="4">
        <f>B2*$C$1</f>
        <v>40.317105721069005</v>
      </c>
      <c r="D2" s="4">
        <f ca="1">'Power Data'!J31</f>
        <v>65817.749991365097</v>
      </c>
      <c r="E2" s="5">
        <f ca="1">D2/2750000</f>
        <v>2.3933727269587309E-2</v>
      </c>
      <c r="F2" s="4">
        <f ca="1">D2/B2</f>
        <v>1142.7513004704335</v>
      </c>
      <c r="G2" s="4">
        <f>B2*'Power Data'!$M$11</f>
        <v>963688.7608069164</v>
      </c>
      <c r="H2" s="4">
        <f ca="1">G2-D2</f>
        <v>897871.01081555127</v>
      </c>
      <c r="I2">
        <f ca="1">H2/'Power Data'!$M$8</f>
        <v>0.32649854938747319</v>
      </c>
      <c r="J2" s="6">
        <f ca="1">I2+E2</f>
        <v>0.3504322766570605</v>
      </c>
      <c r="K2" s="6">
        <f>0.5*1058.2*B2*B2</f>
        <v>1755174.8064516163</v>
      </c>
      <c r="L2" s="6">
        <f>0.5*1058.2*C2*C2</f>
        <v>860035.65516129171</v>
      </c>
      <c r="M2">
        <f>K2-L2</f>
        <v>895139.15129032463</v>
      </c>
      <c r="N2">
        <f>M2</f>
        <v>895139.15129032463</v>
      </c>
    </row>
    <row r="3" spans="1:14" x14ac:dyDescent="0.25">
      <c r="A3" s="5">
        <f>'Power Data'!A32</f>
        <v>3.1</v>
      </c>
      <c r="B3" s="4">
        <f>'Power Data'!C32</f>
        <v>57.595865315812873</v>
      </c>
      <c r="C3" s="4">
        <f t="shared" ref="C3:C66" si="0">B3*$C$1</f>
        <v>40.317105721069005</v>
      </c>
      <c r="D3" s="4">
        <f ca="1">'Power Data'!J32</f>
        <v>72971.816279888895</v>
      </c>
      <c r="E3" s="5">
        <f t="shared" ref="E3:E66" ca="1" si="1">D3/2750000</f>
        <v>2.6535205919959597E-2</v>
      </c>
      <c r="F3" s="4">
        <f t="shared" ref="F3:F66" ca="1" si="2">D3/B3</f>
        <v>1266.9627564368684</v>
      </c>
      <c r="G3" s="4">
        <f>B3*'Power Data'!$M$11</f>
        <v>963688.7608069164</v>
      </c>
      <c r="H3" s="4">
        <f t="shared" ref="H3:H66" ca="1" si="3">G3-D3</f>
        <v>890716.94452702755</v>
      </c>
      <c r="I3">
        <f ca="1">H3/'Power Data'!$M$8</f>
        <v>0.32389707073710094</v>
      </c>
      <c r="J3" s="6">
        <f t="shared" ref="J3:J66" ca="1" si="4">I3+E3</f>
        <v>0.35043227665706056</v>
      </c>
      <c r="K3" s="6">
        <f t="shared" ref="K3:K66" si="5">0.5*1058.2*B3*B3</f>
        <v>1755174.8064516163</v>
      </c>
      <c r="L3" s="6">
        <f t="shared" ref="L3:L66" si="6">0.5*1058.2*C3*C3</f>
        <v>860035.65516129171</v>
      </c>
      <c r="M3">
        <f t="shared" ref="M3:M66" si="7">K3-L3</f>
        <v>895139.15129032463</v>
      </c>
      <c r="N3">
        <f ca="1">'Available Power (2)'!G4</f>
        <v>890716.94452702755</v>
      </c>
    </row>
    <row r="4" spans="1:14" x14ac:dyDescent="0.25">
      <c r="A4" s="5">
        <f>'Power Data'!A33</f>
        <v>3.2</v>
      </c>
      <c r="B4" s="4">
        <f>'Power Data'!C33</f>
        <v>59.233429126213593</v>
      </c>
      <c r="C4" s="4">
        <f t="shared" si="0"/>
        <v>41.463400388349513</v>
      </c>
      <c r="D4" s="4">
        <f ca="1">'Power Data'!J33</f>
        <v>80272.004533577565</v>
      </c>
      <c r="E4" s="5">
        <f t="shared" ca="1" si="1"/>
        <v>2.9189819830391841E-2</v>
      </c>
      <c r="F4" s="4">
        <f t="shared" ca="1" si="2"/>
        <v>1355.1807774379452</v>
      </c>
      <c r="G4" s="4">
        <f>B4*'Power Data'!$M$11</f>
        <v>991088.32899699721</v>
      </c>
      <c r="H4" s="4">
        <f t="shared" ca="1" si="3"/>
        <v>910816.32446341962</v>
      </c>
      <c r="I4">
        <f ca="1">H4/'Power Data'!$M$8</f>
        <v>0.33120593616851624</v>
      </c>
      <c r="J4" s="6">
        <f t="shared" ca="1" si="4"/>
        <v>0.36039575599890805</v>
      </c>
      <c r="K4" s="6">
        <f t="shared" si="5"/>
        <v>1856399.7975931442</v>
      </c>
      <c r="L4" s="6">
        <f t="shared" si="6"/>
        <v>909635.90082064073</v>
      </c>
      <c r="M4">
        <f t="shared" si="7"/>
        <v>946763.8967725035</v>
      </c>
      <c r="N4">
        <f ca="1">'Available Power (2)'!G5</f>
        <v>910816.32446341962</v>
      </c>
    </row>
    <row r="5" spans="1:14" x14ac:dyDescent="0.25">
      <c r="A5" s="5">
        <f>'Power Data'!A34</f>
        <v>3.3</v>
      </c>
      <c r="B5" s="4">
        <f>'Power Data'!C34</f>
        <v>61.084473786407763</v>
      </c>
      <c r="C5" s="4">
        <f t="shared" si="0"/>
        <v>42.759131650485429</v>
      </c>
      <c r="D5" s="4">
        <f ca="1">'Power Data'!J34</f>
        <v>88035.126554051996</v>
      </c>
      <c r="E5" s="5">
        <f t="shared" ca="1" si="1"/>
        <v>3.2012773292382543E-2</v>
      </c>
      <c r="F5" s="4">
        <f t="shared" ca="1" si="2"/>
        <v>1441.202994755783</v>
      </c>
      <c r="G5" s="4">
        <f>B5*'Power Data'!$M$11</f>
        <v>1022059.8392781533</v>
      </c>
      <c r="H5" s="4">
        <f t="shared" ca="1" si="3"/>
        <v>934024.71272410126</v>
      </c>
      <c r="I5">
        <f ca="1">H5/'Power Data'!$M$8</f>
        <v>0.33964535008149138</v>
      </c>
      <c r="J5" s="6">
        <f t="shared" ca="1" si="4"/>
        <v>0.37165812337387394</v>
      </c>
      <c r="K5" s="6">
        <f t="shared" si="5"/>
        <v>1974237.6753700527</v>
      </c>
      <c r="L5" s="6">
        <f t="shared" si="6"/>
        <v>967376.46093132568</v>
      </c>
      <c r="M5">
        <f t="shared" si="7"/>
        <v>1006861.214438727</v>
      </c>
      <c r="N5">
        <f ca="1">'Available Power (2)'!G6</f>
        <v>934024.71272410126</v>
      </c>
    </row>
    <row r="6" spans="1:14" x14ac:dyDescent="0.25">
      <c r="A6" s="5">
        <f>'Power Data'!A35</f>
        <v>3.4</v>
      </c>
      <c r="B6" s="4">
        <f>'Power Data'!C35</f>
        <v>62.935518446601932</v>
      </c>
      <c r="C6" s="4">
        <f t="shared" si="0"/>
        <v>44.054862912621353</v>
      </c>
      <c r="D6" s="4">
        <f ca="1">'Power Data'!J35</f>
        <v>96283.290594108024</v>
      </c>
      <c r="E6" s="5">
        <f t="shared" ca="1" si="1"/>
        <v>3.5012105670584735E-2</v>
      </c>
      <c r="F6" s="4">
        <f t="shared" ca="1" si="2"/>
        <v>1529.8720495295552</v>
      </c>
      <c r="G6" s="4">
        <f>B6*'Power Data'!$M$11</f>
        <v>1053031.3495593094</v>
      </c>
      <c r="H6" s="4">
        <f t="shared" ca="1" si="3"/>
        <v>956748.05896520137</v>
      </c>
      <c r="I6">
        <f ca="1">H6/'Power Data'!$M$8</f>
        <v>0.34790838507825506</v>
      </c>
      <c r="J6" s="6">
        <f t="shared" ca="1" si="4"/>
        <v>0.38292049074883977</v>
      </c>
      <c r="K6" s="6">
        <f t="shared" si="5"/>
        <v>2095701.3340016347</v>
      </c>
      <c r="L6" s="6">
        <f t="shared" si="6"/>
        <v>1026893.6536608011</v>
      </c>
      <c r="M6">
        <f t="shared" si="7"/>
        <v>1068807.6803408335</v>
      </c>
      <c r="N6">
        <f ca="1">'Available Power (2)'!G7</f>
        <v>956748.05896520137</v>
      </c>
    </row>
    <row r="7" spans="1:14" x14ac:dyDescent="0.25">
      <c r="A7" s="5">
        <f>'Power Data'!A36</f>
        <v>3.5</v>
      </c>
      <c r="B7" s="4">
        <f>'Power Data'!C36</f>
        <v>64.786563106796109</v>
      </c>
      <c r="C7" s="4">
        <f t="shared" si="0"/>
        <v>45.350594174757276</v>
      </c>
      <c r="D7" s="4">
        <f ca="1">'Power Data'!J36</f>
        <v>105031.19489676322</v>
      </c>
      <c r="E7" s="5">
        <f t="shared" ca="1" si="1"/>
        <v>3.8193161780641173E-2</v>
      </c>
      <c r="F7" s="4">
        <f t="shared" ca="1" si="2"/>
        <v>1621.1879417592604</v>
      </c>
      <c r="G7" s="4">
        <f>B7*'Power Data'!$M$11</f>
        <v>1084002.8598404655</v>
      </c>
      <c r="H7" s="4">
        <f t="shared" ca="1" si="3"/>
        <v>978971.66494370229</v>
      </c>
      <c r="I7">
        <f ca="1">H7/'Power Data'!$M$8</f>
        <v>0.35598969634316446</v>
      </c>
      <c r="J7" s="6">
        <f t="shared" ca="1" si="4"/>
        <v>0.39418285812380566</v>
      </c>
      <c r="K7" s="6">
        <f t="shared" si="5"/>
        <v>2220790.7734878915</v>
      </c>
      <c r="L7" s="6">
        <f t="shared" si="6"/>
        <v>1088187.4790090669</v>
      </c>
      <c r="M7">
        <f t="shared" si="7"/>
        <v>1132603.2944788246</v>
      </c>
      <c r="N7">
        <f ca="1">'Available Power (2)'!G8</f>
        <v>978971.66494370229</v>
      </c>
    </row>
    <row r="8" spans="1:14" x14ac:dyDescent="0.25">
      <c r="A8" s="5">
        <f>'Power Data'!A37</f>
        <v>3.6</v>
      </c>
      <c r="B8" s="4">
        <f>'Power Data'!C37</f>
        <v>66.637607766990286</v>
      </c>
      <c r="C8" s="4">
        <f t="shared" si="0"/>
        <v>46.6463254368932</v>
      </c>
      <c r="D8" s="4">
        <f ca="1">'Power Data'!J37</f>
        <v>114293.53770503521</v>
      </c>
      <c r="E8" s="5">
        <f t="shared" ca="1" si="1"/>
        <v>4.1561286438194622E-2</v>
      </c>
      <c r="F8" s="4">
        <f t="shared" ca="1" si="2"/>
        <v>1715.150671444899</v>
      </c>
      <c r="G8" s="4">
        <f>B8*'Power Data'!$M$11</f>
        <v>1114974.3701216218</v>
      </c>
      <c r="H8" s="4">
        <f t="shared" ca="1" si="3"/>
        <v>1000680.8324165866</v>
      </c>
      <c r="I8">
        <f ca="1">H8/'Power Data'!$M$8</f>
        <v>0.36388393906057692</v>
      </c>
      <c r="J8" s="6">
        <f t="shared" ca="1" si="4"/>
        <v>0.40544522549877154</v>
      </c>
      <c r="K8" s="6">
        <f t="shared" si="5"/>
        <v>2349505.9938288229</v>
      </c>
      <c r="L8" s="6">
        <f t="shared" si="6"/>
        <v>1151257.9369761231</v>
      </c>
      <c r="M8">
        <f t="shared" si="7"/>
        <v>1198248.0568526997</v>
      </c>
      <c r="N8">
        <f ca="1">'Available Power (2)'!G9</f>
        <v>1000680.8324165866</v>
      </c>
    </row>
    <row r="9" spans="1:14" x14ac:dyDescent="0.25">
      <c r="A9" s="5">
        <f>'Power Data'!A38</f>
        <v>3.7</v>
      </c>
      <c r="B9" s="4">
        <f>'Power Data'!C38</f>
        <v>68.488652427184462</v>
      </c>
      <c r="C9" s="4">
        <f t="shared" si="0"/>
        <v>47.942056699029123</v>
      </c>
      <c r="D9" s="4">
        <f ca="1">'Power Data'!J38</f>
        <v>124085.01726194166</v>
      </c>
      <c r="E9" s="5">
        <f t="shared" ca="1" si="1"/>
        <v>4.5121824458887877E-2</v>
      </c>
      <c r="F9" s="4">
        <f t="shared" ca="1" si="2"/>
        <v>1811.7602385864718</v>
      </c>
      <c r="G9" s="4">
        <f>B9*'Power Data'!$M$11</f>
        <v>1145945.8804027778</v>
      </c>
      <c r="H9" s="4">
        <f t="shared" ca="1" si="3"/>
        <v>1021860.8631408361</v>
      </c>
      <c r="I9">
        <f ca="1">H9/'Power Data'!$M$8</f>
        <v>0.37158576841484953</v>
      </c>
      <c r="J9" s="6">
        <f t="shared" ca="1" si="4"/>
        <v>0.41670759287373738</v>
      </c>
      <c r="K9" s="6">
        <f t="shared" si="5"/>
        <v>2481846.9950244282</v>
      </c>
      <c r="L9" s="6">
        <f t="shared" si="6"/>
        <v>1216105.0275619698</v>
      </c>
      <c r="M9">
        <f t="shared" si="7"/>
        <v>1265741.9674624584</v>
      </c>
      <c r="N9">
        <f ca="1">'Available Power (2)'!G10</f>
        <v>1021860.8631408361</v>
      </c>
    </row>
    <row r="10" spans="1:14" x14ac:dyDescent="0.25">
      <c r="A10" s="5">
        <f>'Power Data'!A39</f>
        <v>3.8</v>
      </c>
      <c r="B10" s="4">
        <f>'Power Data'!C39</f>
        <v>70.339697087378639</v>
      </c>
      <c r="C10" s="4">
        <f t="shared" si="0"/>
        <v>49.237787961165047</v>
      </c>
      <c r="D10" s="4">
        <f ca="1">'Power Data'!J39</f>
        <v>134420.33181050009</v>
      </c>
      <c r="E10" s="5">
        <f t="shared" ca="1" si="1"/>
        <v>4.8880120658363668E-2</v>
      </c>
      <c r="F10" s="4">
        <f t="shared" ca="1" si="2"/>
        <v>1911.0166431839771</v>
      </c>
      <c r="G10" s="4">
        <f>B10*'Power Data'!$M$11</f>
        <v>1176917.3906839341</v>
      </c>
      <c r="H10" s="4">
        <f t="shared" ca="1" si="3"/>
        <v>1042497.058873434</v>
      </c>
      <c r="I10">
        <f ca="1">H10/'Power Data'!$M$8</f>
        <v>0.37908983959033965</v>
      </c>
      <c r="J10" s="6">
        <f t="shared" ca="1" si="4"/>
        <v>0.42796996024870332</v>
      </c>
      <c r="K10" s="6">
        <f t="shared" si="5"/>
        <v>2617813.7770747077</v>
      </c>
      <c r="L10" s="6">
        <f t="shared" si="6"/>
        <v>1282728.7507666065</v>
      </c>
      <c r="M10">
        <f t="shared" si="7"/>
        <v>1335085.0263081011</v>
      </c>
      <c r="N10">
        <f ca="1">'Available Power (2)'!G11</f>
        <v>1042497.058873434</v>
      </c>
    </row>
    <row r="11" spans="1:14" x14ac:dyDescent="0.25">
      <c r="A11" s="5">
        <f>'Power Data'!A40</f>
        <v>3.9</v>
      </c>
      <c r="B11" s="4">
        <f>'Power Data'!C40</f>
        <v>72.190741747572815</v>
      </c>
      <c r="C11" s="4">
        <f t="shared" si="0"/>
        <v>50.533519223300971</v>
      </c>
      <c r="D11" s="4">
        <f ca="1">'Power Data'!J40</f>
        <v>145314.17959372821</v>
      </c>
      <c r="E11" s="5">
        <f t="shared" ca="1" si="1"/>
        <v>5.2841519852264804E-2</v>
      </c>
      <c r="F11" s="4">
        <f t="shared" ca="1" si="2"/>
        <v>2012.9198852374161</v>
      </c>
      <c r="G11" s="4">
        <f>B11*'Power Data'!$M$11</f>
        <v>1207888.9009650904</v>
      </c>
      <c r="H11" s="4">
        <f t="shared" ca="1" si="3"/>
        <v>1062574.7213713622</v>
      </c>
      <c r="I11">
        <f ca="1">H11/'Power Data'!$M$8</f>
        <v>0.38639080777140444</v>
      </c>
      <c r="J11" s="6">
        <f t="shared" ca="1" si="4"/>
        <v>0.43923232762366926</v>
      </c>
      <c r="K11" s="6">
        <f t="shared" si="5"/>
        <v>2757406.3399796607</v>
      </c>
      <c r="L11" s="6">
        <f t="shared" si="6"/>
        <v>1351129.1065900337</v>
      </c>
      <c r="M11">
        <f t="shared" si="7"/>
        <v>1406277.233389627</v>
      </c>
      <c r="N11">
        <f ca="1">'Available Power (2)'!G12</f>
        <v>1062574.7213713622</v>
      </c>
    </row>
    <row r="12" spans="1:14" x14ac:dyDescent="0.25">
      <c r="A12" s="5">
        <f>'Power Data'!A41</f>
        <v>4</v>
      </c>
      <c r="B12" s="4">
        <f>'Power Data'!C41</f>
        <v>74.041786407766992</v>
      </c>
      <c r="C12" s="4">
        <f t="shared" si="0"/>
        <v>51.829250485436894</v>
      </c>
      <c r="D12" s="4">
        <f ca="1">'Power Data'!J41</f>
        <v>156781.25885464365</v>
      </c>
      <c r="E12" s="5">
        <f t="shared" ca="1" si="1"/>
        <v>5.701136685623405E-2</v>
      </c>
      <c r="F12" s="4">
        <f t="shared" ca="1" si="2"/>
        <v>2117.4699647467887</v>
      </c>
      <c r="G12" s="4">
        <f>B12*'Power Data'!$M$11</f>
        <v>1238860.4112462464</v>
      </c>
      <c r="H12" s="4">
        <f t="shared" ca="1" si="3"/>
        <v>1082079.1523916028</v>
      </c>
      <c r="I12">
        <f ca="1">H12/'Power Data'!$M$8</f>
        <v>0.393483328142401</v>
      </c>
      <c r="J12" s="6">
        <f t="shared" ca="1" si="4"/>
        <v>0.45049469499863504</v>
      </c>
      <c r="K12" s="6">
        <f t="shared" si="5"/>
        <v>2900624.6837392882</v>
      </c>
      <c r="L12" s="6">
        <f t="shared" si="6"/>
        <v>1421306.0950322512</v>
      </c>
      <c r="M12">
        <f t="shared" si="7"/>
        <v>1479318.588707037</v>
      </c>
      <c r="N12">
        <f ca="1">'Available Power (2)'!G13</f>
        <v>1082079.1523916028</v>
      </c>
    </row>
    <row r="13" spans="1:14" x14ac:dyDescent="0.25">
      <c r="A13" s="5">
        <f>'Power Data'!A42</f>
        <v>4.0999999999999996</v>
      </c>
      <c r="B13" s="4">
        <f>'Power Data'!C42</f>
        <v>75.892831067961154</v>
      </c>
      <c r="C13" s="4">
        <f t="shared" si="0"/>
        <v>53.124981747572804</v>
      </c>
      <c r="D13" s="4">
        <f ca="1">'Power Data'!J42</f>
        <v>168836.2678362639</v>
      </c>
      <c r="E13" s="5">
        <f t="shared" ca="1" si="1"/>
        <v>6.1395006485914144E-2</v>
      </c>
      <c r="F13" s="4">
        <f t="shared" ca="1" si="2"/>
        <v>2224.6668817120944</v>
      </c>
      <c r="G13" s="4">
        <f>B13*'Power Data'!$M$11</f>
        <v>1269831.9215274025</v>
      </c>
      <c r="H13" s="4">
        <f t="shared" ca="1" si="3"/>
        <v>1100995.6536911386</v>
      </c>
      <c r="I13">
        <f ca="1">H13/'Power Data'!$M$8</f>
        <v>0.40036205588768675</v>
      </c>
      <c r="J13" s="6">
        <f t="shared" ca="1" si="4"/>
        <v>0.46175706237360092</v>
      </c>
      <c r="K13" s="6">
        <f t="shared" si="5"/>
        <v>3047468.8083535889</v>
      </c>
      <c r="L13" s="6">
        <f t="shared" si="6"/>
        <v>1493259.7160932582</v>
      </c>
      <c r="M13">
        <f t="shared" si="7"/>
        <v>1554209.0922603307</v>
      </c>
      <c r="N13">
        <f ca="1">'Available Power (2)'!G14</f>
        <v>1100995.6536911386</v>
      </c>
    </row>
    <row r="14" spans="1:14" x14ac:dyDescent="0.25">
      <c r="A14" s="5">
        <f>'Power Data'!A43</f>
        <v>4.2</v>
      </c>
      <c r="B14" s="4">
        <f>'Power Data'!C43</f>
        <v>77.743875728155345</v>
      </c>
      <c r="C14" s="4">
        <f t="shared" si="0"/>
        <v>54.420713009708741</v>
      </c>
      <c r="D14" s="4">
        <f ca="1">'Power Data'!J43</f>
        <v>181493.90478160686</v>
      </c>
      <c r="E14" s="5">
        <f t="shared" ca="1" si="1"/>
        <v>6.599778355694795E-2</v>
      </c>
      <c r="F14" s="4">
        <f t="shared" ca="1" si="2"/>
        <v>2334.5106361333346</v>
      </c>
      <c r="G14" s="4">
        <f>B14*'Power Data'!$M$11</f>
        <v>1300803.4318085588</v>
      </c>
      <c r="H14" s="4">
        <f t="shared" ca="1" si="3"/>
        <v>1119309.5270269518</v>
      </c>
      <c r="I14">
        <f ca="1">H14/'Power Data'!$M$8</f>
        <v>0.40702164619161885</v>
      </c>
      <c r="J14" s="6">
        <f t="shared" ca="1" si="4"/>
        <v>0.47301942974856681</v>
      </c>
      <c r="K14" s="6">
        <f t="shared" si="5"/>
        <v>3197938.7138225655</v>
      </c>
      <c r="L14" s="6">
        <f t="shared" si="6"/>
        <v>1566989.9697730571</v>
      </c>
      <c r="M14">
        <f t="shared" si="7"/>
        <v>1630948.7440495084</v>
      </c>
      <c r="N14">
        <f ca="1">'Available Power (2)'!G15</f>
        <v>1119309.5270269518</v>
      </c>
    </row>
    <row r="15" spans="1:14" x14ac:dyDescent="0.25">
      <c r="A15" s="5">
        <f>'Power Data'!A44</f>
        <v>4.3</v>
      </c>
      <c r="B15" s="4">
        <f>'Power Data'!C44</f>
        <v>79.594920388349507</v>
      </c>
      <c r="C15" s="4">
        <f t="shared" si="0"/>
        <v>55.716444271844651</v>
      </c>
      <c r="D15" s="4">
        <f ca="1">'Power Data'!J44</f>
        <v>194768.86793368988</v>
      </c>
      <c r="E15" s="5">
        <f t="shared" ca="1" si="1"/>
        <v>7.0825042884978137E-2</v>
      </c>
      <c r="F15" s="4">
        <f t="shared" ca="1" si="2"/>
        <v>2447.0012280105084</v>
      </c>
      <c r="G15" s="4">
        <f>B15*'Power Data'!$M$11</f>
        <v>1331774.9420897148</v>
      </c>
      <c r="H15" s="4">
        <f t="shared" ca="1" si="3"/>
        <v>1137006.074156025</v>
      </c>
      <c r="I15">
        <f ca="1">H15/'Power Data'!$M$8</f>
        <v>0.41345675423855455</v>
      </c>
      <c r="J15" s="6">
        <f t="shared" ca="1" si="4"/>
        <v>0.4842817971235327</v>
      </c>
      <c r="K15" s="6">
        <f t="shared" si="5"/>
        <v>3352034.4001462143</v>
      </c>
      <c r="L15" s="6">
        <f t="shared" si="6"/>
        <v>1642496.8560716447</v>
      </c>
      <c r="M15">
        <f t="shared" si="7"/>
        <v>1709537.5440745696</v>
      </c>
      <c r="N15">
        <f ca="1">'Available Power (2)'!G16</f>
        <v>1137006.074156025</v>
      </c>
    </row>
    <row r="16" spans="1:14" x14ac:dyDescent="0.25">
      <c r="A16" s="5">
        <f>'Power Data'!A45</f>
        <v>4.4000000000000004</v>
      </c>
      <c r="B16" s="4">
        <f>'Power Data'!C45</f>
        <v>81.445965048543684</v>
      </c>
      <c r="C16" s="4">
        <f t="shared" si="0"/>
        <v>57.012175533980574</v>
      </c>
      <c r="D16" s="4">
        <f ca="1">'Power Data'!J45</f>
        <v>208675.85553553075</v>
      </c>
      <c r="E16" s="5">
        <f t="shared" ca="1" si="1"/>
        <v>7.588212928564754E-2</v>
      </c>
      <c r="F16" s="4">
        <f t="shared" ca="1" si="2"/>
        <v>2562.1386573436153</v>
      </c>
      <c r="G16" s="4">
        <f>B16*'Power Data'!$M$11</f>
        <v>1362746.4523708711</v>
      </c>
      <c r="H16" s="4">
        <f t="shared" ca="1" si="3"/>
        <v>1154070.5968353404</v>
      </c>
      <c r="I16">
        <f ca="1">H16/'Power Data'!$M$8</f>
        <v>0.41966203521285106</v>
      </c>
      <c r="J16" s="6">
        <f t="shared" ca="1" si="4"/>
        <v>0.49554416449849858</v>
      </c>
      <c r="K16" s="6">
        <f t="shared" si="5"/>
        <v>3509755.8673245381</v>
      </c>
      <c r="L16" s="6">
        <f t="shared" si="6"/>
        <v>1719780.3749890232</v>
      </c>
      <c r="M16">
        <f t="shared" si="7"/>
        <v>1789975.4923355149</v>
      </c>
      <c r="N16">
        <f ca="1">'Available Power (2)'!G17</f>
        <v>1154070.5968353404</v>
      </c>
    </row>
    <row r="17" spans="1:14" x14ac:dyDescent="0.25">
      <c r="A17" s="5">
        <f>'Power Data'!A46</f>
        <v>4.5</v>
      </c>
      <c r="B17" s="4">
        <f>'Power Data'!C46</f>
        <v>83.297009708737875</v>
      </c>
      <c r="C17" s="4">
        <f t="shared" si="0"/>
        <v>58.307906796116505</v>
      </c>
      <c r="D17" s="4">
        <f ca="1">'Power Data'!J46</f>
        <v>223229.56583014692</v>
      </c>
      <c r="E17" s="5">
        <f t="shared" ca="1" si="1"/>
        <v>8.1174387574598883E-2</v>
      </c>
      <c r="F17" s="4">
        <f t="shared" ca="1" si="2"/>
        <v>2679.9229241326548</v>
      </c>
      <c r="G17" s="4">
        <f>B17*'Power Data'!$M$11</f>
        <v>1393717.9626520274</v>
      </c>
      <c r="H17" s="4">
        <f t="shared" ca="1" si="3"/>
        <v>1170488.3968218805</v>
      </c>
      <c r="I17">
        <f ca="1">H17/'Power Data'!$M$8</f>
        <v>0.42563214429886564</v>
      </c>
      <c r="J17" s="6">
        <f t="shared" ca="1" si="4"/>
        <v>0.50680653187346447</v>
      </c>
      <c r="K17" s="6">
        <f t="shared" si="5"/>
        <v>3671103.1153575373</v>
      </c>
      <c r="L17" s="6">
        <f t="shared" si="6"/>
        <v>1798840.5265251929</v>
      </c>
      <c r="M17">
        <f t="shared" si="7"/>
        <v>1872262.5888323444</v>
      </c>
      <c r="N17">
        <f ca="1">'Available Power (2)'!G18</f>
        <v>1170488.3968218805</v>
      </c>
    </row>
    <row r="18" spans="1:14" x14ac:dyDescent="0.25">
      <c r="A18" s="5">
        <f>'Power Data'!A47</f>
        <v>4.5999999999999996</v>
      </c>
      <c r="B18" s="4">
        <f>'Power Data'!C47</f>
        <v>85.148054368932037</v>
      </c>
      <c r="C18" s="4">
        <f t="shared" si="0"/>
        <v>59.603638058252422</v>
      </c>
      <c r="D18" s="4">
        <f ca="1">'Power Data'!J47</f>
        <v>238444.69706055609</v>
      </c>
      <c r="E18" s="5">
        <f t="shared" ca="1" si="1"/>
        <v>8.6707162567474946E-2</v>
      </c>
      <c r="F18" s="4">
        <f t="shared" ca="1" si="2"/>
        <v>2800.3540283776279</v>
      </c>
      <c r="G18" s="4">
        <f>B18*'Power Data'!$M$11</f>
        <v>1424689.4729331834</v>
      </c>
      <c r="H18" s="4">
        <f t="shared" ca="1" si="3"/>
        <v>1186244.7758726273</v>
      </c>
      <c r="I18">
        <f ca="1">H18/'Power Data'!$M$8</f>
        <v>0.4313617366809554</v>
      </c>
      <c r="J18" s="6">
        <f t="shared" ca="1" si="4"/>
        <v>0.51806889924843036</v>
      </c>
      <c r="K18" s="6">
        <f t="shared" si="5"/>
        <v>3836076.1442452082</v>
      </c>
      <c r="L18" s="6">
        <f t="shared" si="6"/>
        <v>1879677.3106801517</v>
      </c>
      <c r="M18">
        <f t="shared" si="7"/>
        <v>1956398.8335650566</v>
      </c>
      <c r="N18">
        <f ca="1">'Available Power (2)'!G19</f>
        <v>1186244.7758726273</v>
      </c>
    </row>
    <row r="19" spans="1:14" x14ac:dyDescent="0.25">
      <c r="A19" s="5">
        <f>'Power Data'!A48</f>
        <v>4.7</v>
      </c>
      <c r="B19" s="4">
        <f>'Power Data'!C48</f>
        <v>86.999099029126214</v>
      </c>
      <c r="C19" s="4">
        <f t="shared" si="0"/>
        <v>60.899369320388345</v>
      </c>
      <c r="D19" s="4">
        <f ca="1">'Power Data'!J48</f>
        <v>254335.94746977606</v>
      </c>
      <c r="E19" s="5">
        <f t="shared" ca="1" si="1"/>
        <v>9.2485799079918565E-2</v>
      </c>
      <c r="F19" s="4">
        <f t="shared" ca="1" si="2"/>
        <v>2923.4319700785354</v>
      </c>
      <c r="G19" s="4">
        <f>B19*'Power Data'!$M$11</f>
        <v>1455660.9832143395</v>
      </c>
      <c r="H19" s="4">
        <f t="shared" ca="1" si="3"/>
        <v>1201325.0357445634</v>
      </c>
      <c r="I19">
        <f ca="1">H19/'Power Data'!$M$8</f>
        <v>0.43684546754347764</v>
      </c>
      <c r="J19" s="6">
        <f t="shared" ca="1" si="4"/>
        <v>0.52933126662339625</v>
      </c>
      <c r="K19" s="6">
        <f t="shared" si="5"/>
        <v>4004674.9539875546</v>
      </c>
      <c r="L19" s="6">
        <f t="shared" si="6"/>
        <v>1962290.7274539014</v>
      </c>
      <c r="M19">
        <f t="shared" si="7"/>
        <v>2042384.2265336532</v>
      </c>
      <c r="N19">
        <f ca="1">'Available Power (2)'!G20</f>
        <v>1201325.0357445634</v>
      </c>
    </row>
    <row r="20" spans="1:14" x14ac:dyDescent="0.25">
      <c r="A20" s="5">
        <f>'Power Data'!A49</f>
        <v>4.8</v>
      </c>
      <c r="B20" s="4">
        <f>'Power Data'!C49</f>
        <v>88.850143689320376</v>
      </c>
      <c r="C20" s="4">
        <f t="shared" si="0"/>
        <v>62.195100582524262</v>
      </c>
      <c r="D20" s="4">
        <f ca="1">'Power Data'!J49</f>
        <v>270918.01530082419</v>
      </c>
      <c r="E20" s="5">
        <f t="shared" ca="1" si="1"/>
        <v>9.8515641927572437E-2</v>
      </c>
      <c r="F20" s="4">
        <f t="shared" ca="1" si="2"/>
        <v>3049.1567492353761</v>
      </c>
      <c r="G20" s="4">
        <f>B20*'Power Data'!$M$11</f>
        <v>1486632.4934954955</v>
      </c>
      <c r="H20" s="4">
        <f t="shared" ca="1" si="3"/>
        <v>1215714.4781946712</v>
      </c>
      <c r="I20">
        <f ca="1">H20/'Power Data'!$M$8</f>
        <v>0.44207799207078952</v>
      </c>
      <c r="J20" s="6">
        <f t="shared" ca="1" si="4"/>
        <v>0.54059363399836191</v>
      </c>
      <c r="K20" s="6">
        <f t="shared" si="5"/>
        <v>4176899.5445845732</v>
      </c>
      <c r="L20" s="6">
        <f t="shared" si="6"/>
        <v>2046680.7768464407</v>
      </c>
      <c r="M20">
        <f t="shared" si="7"/>
        <v>2130218.7677381327</v>
      </c>
      <c r="N20">
        <f ca="1">'Available Power (2)'!G21</f>
        <v>1215714.4781946712</v>
      </c>
    </row>
    <row r="21" spans="1:14" x14ac:dyDescent="0.25">
      <c r="A21" s="5">
        <f>'Power Data'!A50</f>
        <v>4.9000000000000004</v>
      </c>
      <c r="B21" s="4">
        <f>'Power Data'!C50</f>
        <v>90.701188349514567</v>
      </c>
      <c r="C21" s="4">
        <f t="shared" si="0"/>
        <v>63.490831844660192</v>
      </c>
      <c r="D21" s="4">
        <f ca="1">'Power Data'!J50</f>
        <v>288205.59879671835</v>
      </c>
      <c r="E21" s="5">
        <f t="shared" ca="1" si="1"/>
        <v>0.1048020359260794</v>
      </c>
      <c r="F21" s="4">
        <f t="shared" ca="1" si="2"/>
        <v>3177.5283658481508</v>
      </c>
      <c r="G21" s="4">
        <f>B21*'Power Data'!$M$11</f>
        <v>1517604.003776652</v>
      </c>
      <c r="H21" s="4">
        <f t="shared" ca="1" si="3"/>
        <v>1229398.4049799338</v>
      </c>
      <c r="I21">
        <f ca="1">H21/'Power Data'!$M$8</f>
        <v>0.44705396544724862</v>
      </c>
      <c r="J21" s="6">
        <f t="shared" ca="1" si="4"/>
        <v>0.55185600137332802</v>
      </c>
      <c r="K21" s="6">
        <f t="shared" si="5"/>
        <v>4352749.9160362696</v>
      </c>
      <c r="L21" s="6">
        <f t="shared" si="6"/>
        <v>2132847.4588577719</v>
      </c>
      <c r="M21">
        <f t="shared" si="7"/>
        <v>2219902.4571784977</v>
      </c>
      <c r="N21">
        <f ca="1">'Available Power (2)'!G22</f>
        <v>1229398.4049799338</v>
      </c>
    </row>
    <row r="22" spans="1:14" x14ac:dyDescent="0.25">
      <c r="A22" s="5">
        <f>'Power Data'!A51</f>
        <v>5</v>
      </c>
      <c r="B22" s="4">
        <f>'Power Data'!C51</f>
        <v>92.552233009708729</v>
      </c>
      <c r="C22" s="4">
        <f t="shared" si="0"/>
        <v>64.786563106796109</v>
      </c>
      <c r="D22" s="4">
        <f ca="1">'Power Data'!J51</f>
        <v>306213.39620047587</v>
      </c>
      <c r="E22" s="5">
        <f t="shared" ca="1" si="1"/>
        <v>0.11135032589108214</v>
      </c>
      <c r="F22" s="4">
        <f t="shared" ca="1" si="2"/>
        <v>3308.5468199168581</v>
      </c>
      <c r="G22" s="4">
        <f>B22*'Power Data'!$M$11</f>
        <v>1548575.5140578079</v>
      </c>
      <c r="H22" s="4">
        <f t="shared" ca="1" si="3"/>
        <v>1242362.1178573319</v>
      </c>
      <c r="I22">
        <f ca="1">H22/'Power Data'!$M$8</f>
        <v>0.45176804285721162</v>
      </c>
      <c r="J22" s="6">
        <f t="shared" ca="1" si="4"/>
        <v>0.5631183687482938</v>
      </c>
      <c r="K22" s="6">
        <f t="shared" si="5"/>
        <v>4532226.0683426363</v>
      </c>
      <c r="L22" s="6">
        <f t="shared" si="6"/>
        <v>2220790.7734878915</v>
      </c>
      <c r="M22">
        <f t="shared" si="7"/>
        <v>2311435.2948547448</v>
      </c>
      <c r="N22">
        <f ca="1">'Available Power (2)'!G23</f>
        <v>1242362.1178573319</v>
      </c>
    </row>
    <row r="23" spans="1:14" x14ac:dyDescent="0.25">
      <c r="A23" s="5">
        <f>'Power Data'!A52</f>
        <v>5.0999999999999996</v>
      </c>
      <c r="B23" s="4">
        <f>'Power Data'!C52</f>
        <v>94.403277669902891</v>
      </c>
      <c r="C23" s="4">
        <f t="shared" si="0"/>
        <v>66.082294368932025</v>
      </c>
      <c r="D23" s="4">
        <f ca="1">'Power Data'!J52</f>
        <v>324956.10575511452</v>
      </c>
      <c r="E23" s="5">
        <f t="shared" ca="1" si="1"/>
        <v>0.11816585663822346</v>
      </c>
      <c r="F23" s="4">
        <f t="shared" ca="1" si="2"/>
        <v>3442.2121114414986</v>
      </c>
      <c r="G23" s="4">
        <f>B23*'Power Data'!$M$11</f>
        <v>1579547.0243389639</v>
      </c>
      <c r="H23" s="4">
        <f t="shared" ca="1" si="3"/>
        <v>1254590.9185838494</v>
      </c>
      <c r="I23">
        <f ca="1">H23/'Power Data'!$M$8</f>
        <v>0.45621487948503614</v>
      </c>
      <c r="J23" s="6">
        <f t="shared" ca="1" si="4"/>
        <v>0.57438073612325957</v>
      </c>
      <c r="K23" s="6">
        <f t="shared" si="5"/>
        <v>4715328.001503678</v>
      </c>
      <c r="L23" s="6">
        <f t="shared" si="6"/>
        <v>2310510.7207368026</v>
      </c>
      <c r="M23">
        <f t="shared" si="7"/>
        <v>2404817.2807668755</v>
      </c>
      <c r="N23">
        <f ca="1">'Available Power (2)'!G24</f>
        <v>1254590.9185838494</v>
      </c>
    </row>
    <row r="24" spans="1:14" x14ac:dyDescent="0.25">
      <c r="A24" s="5">
        <f>'Power Data'!A53</f>
        <v>5.2</v>
      </c>
      <c r="B24" s="4">
        <f>'Power Data'!C53</f>
        <v>96.254322330097082</v>
      </c>
      <c r="C24" s="4">
        <f t="shared" si="0"/>
        <v>67.378025631067956</v>
      </c>
      <c r="D24" s="4">
        <f ca="1">'Power Data'!J53</f>
        <v>344448.42570365209</v>
      </c>
      <c r="E24" s="5">
        <f t="shared" ca="1" si="1"/>
        <v>0.12525397298314622</v>
      </c>
      <c r="F24" s="4">
        <f t="shared" ca="1" si="2"/>
        <v>3578.5242404220735</v>
      </c>
      <c r="G24" s="4">
        <f>B24*'Power Data'!$M$11</f>
        <v>1610518.5346201202</v>
      </c>
      <c r="H24" s="4">
        <f t="shared" ca="1" si="3"/>
        <v>1266070.108916468</v>
      </c>
      <c r="I24">
        <f ca="1">H24/'Power Data'!$M$8</f>
        <v>0.46038913051507929</v>
      </c>
      <c r="J24" s="6">
        <f t="shared" ca="1" si="4"/>
        <v>0.58564310349822546</v>
      </c>
      <c r="K24" s="6">
        <f t="shared" si="5"/>
        <v>4902055.7155193966</v>
      </c>
      <c r="L24" s="6">
        <f t="shared" si="6"/>
        <v>2402007.3006045041</v>
      </c>
      <c r="M24">
        <f t="shared" si="7"/>
        <v>2500048.4149148925</v>
      </c>
      <c r="N24">
        <f ca="1">'Available Power (2)'!G25</f>
        <v>1266070.108916468</v>
      </c>
    </row>
    <row r="25" spans="1:14" x14ac:dyDescent="0.25">
      <c r="A25" s="5">
        <f>'Power Data'!A54</f>
        <v>5.3</v>
      </c>
      <c r="B25" s="4">
        <f>'Power Data'!C54</f>
        <v>98.105366990291245</v>
      </c>
      <c r="C25" s="4">
        <f t="shared" si="0"/>
        <v>68.673756893203873</v>
      </c>
      <c r="D25" s="4">
        <f ca="1">'Power Data'!J54</f>
        <v>364705.05428910593</v>
      </c>
      <c r="E25" s="5">
        <f t="shared" ca="1" si="1"/>
        <v>0.13262001974149307</v>
      </c>
      <c r="F25" s="4">
        <f t="shared" ca="1" si="2"/>
        <v>3717.4832068585815</v>
      </c>
      <c r="G25" s="4">
        <f>B25*'Power Data'!$M$11</f>
        <v>1641490.0449012762</v>
      </c>
      <c r="H25" s="4">
        <f t="shared" ca="1" si="3"/>
        <v>1276784.9906121702</v>
      </c>
      <c r="I25">
        <f ca="1">H25/'Power Data'!$M$8</f>
        <v>0.46428545113169828</v>
      </c>
      <c r="J25" s="6">
        <f t="shared" ca="1" si="4"/>
        <v>0.59690547087319135</v>
      </c>
      <c r="K25" s="6">
        <f t="shared" si="5"/>
        <v>5092409.2103897864</v>
      </c>
      <c r="L25" s="6">
        <f t="shared" si="6"/>
        <v>2495280.5130909951</v>
      </c>
      <c r="M25">
        <f t="shared" si="7"/>
        <v>2597128.6972987913</v>
      </c>
      <c r="N25">
        <f ca="1">'Available Power (2)'!G26</f>
        <v>1276784.9906121702</v>
      </c>
    </row>
    <row r="26" spans="1:14" x14ac:dyDescent="0.25">
      <c r="A26" s="5">
        <f>'Power Data'!A55</f>
        <v>5.4</v>
      </c>
      <c r="B26" s="4">
        <f>'Power Data'!C55</f>
        <v>99.95641165048545</v>
      </c>
      <c r="C26" s="4">
        <f t="shared" si="0"/>
        <v>69.969488155339803</v>
      </c>
      <c r="D26" s="4">
        <f ca="1">'Power Data'!J55</f>
        <v>385740.68975449394</v>
      </c>
      <c r="E26" s="5">
        <f t="shared" ca="1" si="1"/>
        <v>0.1402693417289069</v>
      </c>
      <c r="F26" s="4">
        <f t="shared" ca="1" si="2"/>
        <v>3859.0890107510231</v>
      </c>
      <c r="G26" s="4">
        <f>B26*'Power Data'!$M$11</f>
        <v>1672461.555182433</v>
      </c>
      <c r="H26" s="4">
        <f t="shared" ca="1" si="3"/>
        <v>1286720.865427939</v>
      </c>
      <c r="I26">
        <f ca="1">H26/'Power Data'!$M$8</f>
        <v>0.46789849651925053</v>
      </c>
      <c r="J26" s="6">
        <f t="shared" ca="1" si="4"/>
        <v>0.60816783824815746</v>
      </c>
      <c r="K26" s="6">
        <f t="shared" si="5"/>
        <v>5286388.486114854</v>
      </c>
      <c r="L26" s="6">
        <f t="shared" si="6"/>
        <v>2590330.3581962776</v>
      </c>
      <c r="M26">
        <f t="shared" si="7"/>
        <v>2696058.1279185764</v>
      </c>
      <c r="N26">
        <f ca="1">'Available Power (2)'!G27</f>
        <v>1286720.865427939</v>
      </c>
    </row>
    <row r="27" spans="1:14" x14ac:dyDescent="0.25">
      <c r="A27" s="5">
        <f>'Power Data'!A56</f>
        <v>5.5</v>
      </c>
      <c r="B27" s="4">
        <f>'Power Data'!C56</f>
        <v>101.80745631067961</v>
      </c>
      <c r="C27" s="4">
        <f t="shared" si="0"/>
        <v>71.26521941747572</v>
      </c>
      <c r="D27" s="4">
        <f ca="1">'Power Data'!J56</f>
        <v>407570.03034283337</v>
      </c>
      <c r="E27" s="5">
        <f t="shared" ca="1" si="1"/>
        <v>0.14820728376103032</v>
      </c>
      <c r="F27" s="4">
        <f t="shared" ca="1" si="2"/>
        <v>4003.3416520993978</v>
      </c>
      <c r="G27" s="4">
        <f>B27*'Power Data'!$M$11</f>
        <v>1703433.0654635888</v>
      </c>
      <c r="H27" s="4">
        <f t="shared" ca="1" si="3"/>
        <v>1295863.0351207554</v>
      </c>
      <c r="I27">
        <f ca="1">H27/'Power Data'!$M$8</f>
        <v>0.47122292186209286</v>
      </c>
      <c r="J27" s="6">
        <f t="shared" ca="1" si="4"/>
        <v>0.61943020562312312</v>
      </c>
      <c r="K27" s="6">
        <f t="shared" si="5"/>
        <v>5483993.5426945919</v>
      </c>
      <c r="L27" s="6">
        <f t="shared" si="6"/>
        <v>2687156.8359203492</v>
      </c>
      <c r="M27">
        <f t="shared" si="7"/>
        <v>2796836.7067742427</v>
      </c>
      <c r="N27">
        <f ca="1">'Available Power (2)'!G28</f>
        <v>1295863.0351207554</v>
      </c>
    </row>
    <row r="28" spans="1:14" x14ac:dyDescent="0.25">
      <c r="A28" s="5">
        <f>'Power Data'!A57</f>
        <v>5.6</v>
      </c>
      <c r="B28" s="4">
        <f>'Power Data'!C57</f>
        <v>103.65850097087377</v>
      </c>
      <c r="C28" s="4">
        <f t="shared" si="0"/>
        <v>72.560950679611636</v>
      </c>
      <c r="D28" s="4">
        <f ca="1">'Power Data'!J57</f>
        <v>430207.77429714205</v>
      </c>
      <c r="E28" s="5">
        <f t="shared" ca="1" si="1"/>
        <v>0.1564391906535062</v>
      </c>
      <c r="F28" s="4">
        <f t="shared" ca="1" si="2"/>
        <v>4150.2411309037061</v>
      </c>
      <c r="G28" s="4">
        <f>B28*'Power Data'!$M$11</f>
        <v>1734404.5757447449</v>
      </c>
      <c r="H28" s="4">
        <f t="shared" ca="1" si="3"/>
        <v>1304196.8014476029</v>
      </c>
      <c r="I28">
        <f ca="1">H28/'Power Data'!$M$8</f>
        <v>0.47425338234458286</v>
      </c>
      <c r="J28" s="6">
        <f t="shared" ca="1" si="4"/>
        <v>0.63069257299808901</v>
      </c>
      <c r="K28" s="6">
        <f t="shared" si="5"/>
        <v>5685224.380129003</v>
      </c>
      <c r="L28" s="6">
        <f t="shared" si="6"/>
        <v>2785759.9462632113</v>
      </c>
      <c r="M28">
        <f t="shared" si="7"/>
        <v>2899464.4338657917</v>
      </c>
      <c r="N28">
        <f ca="1">'Available Power (2)'!G29</f>
        <v>1304196.8014476029</v>
      </c>
    </row>
    <row r="29" spans="1:14" x14ac:dyDescent="0.25">
      <c r="A29" s="5">
        <f>'Power Data'!A58</f>
        <v>5.7</v>
      </c>
      <c r="B29" s="4">
        <f>'Power Data'!C58</f>
        <v>105.50954563106797</v>
      </c>
      <c r="C29" s="4">
        <f t="shared" si="0"/>
        <v>73.856681941747567</v>
      </c>
      <c r="D29" s="4">
        <f ca="1">'Power Data'!J58</f>
        <v>453668.61986043787</v>
      </c>
      <c r="E29" s="5">
        <f t="shared" ca="1" si="1"/>
        <v>0.16497040722197742</v>
      </c>
      <c r="F29" s="4">
        <f t="shared" ca="1" si="2"/>
        <v>4299.7874471639489</v>
      </c>
      <c r="G29" s="4">
        <f>B29*'Power Data'!$M$11</f>
        <v>1765376.0860259011</v>
      </c>
      <c r="H29" s="4">
        <f t="shared" ca="1" si="3"/>
        <v>1311707.4661654632</v>
      </c>
      <c r="I29">
        <f ca="1">H29/'Power Data'!$M$8</f>
        <v>0.47698453315107753</v>
      </c>
      <c r="J29" s="6">
        <f t="shared" ca="1" si="4"/>
        <v>0.64195494037305489</v>
      </c>
      <c r="K29" s="6">
        <f t="shared" si="5"/>
        <v>5890080.9984180927</v>
      </c>
      <c r="L29" s="6">
        <f t="shared" si="6"/>
        <v>2886139.6892248648</v>
      </c>
      <c r="M29">
        <f t="shared" si="7"/>
        <v>3003941.3091932279</v>
      </c>
      <c r="N29">
        <f ca="1">'Available Power (2)'!G30</f>
        <v>1311707.4661654632</v>
      </c>
    </row>
    <row r="30" spans="1:14" x14ac:dyDescent="0.25">
      <c r="A30" s="5">
        <f>'Power Data'!A59</f>
        <v>5.8</v>
      </c>
      <c r="B30" s="4">
        <f>'Power Data'!C59</f>
        <v>107.36059029126213</v>
      </c>
      <c r="C30" s="4">
        <f t="shared" si="0"/>
        <v>75.152413203883484</v>
      </c>
      <c r="D30" s="4">
        <f ca="1">'Power Data'!J59</f>
        <v>477967.26527573791</v>
      </c>
      <c r="E30" s="5">
        <f t="shared" ca="1" si="1"/>
        <v>0.1738062782820865</v>
      </c>
      <c r="F30" s="4">
        <f t="shared" ca="1" si="2"/>
        <v>4451.9806008801233</v>
      </c>
      <c r="G30" s="4">
        <f>B30*'Power Data'!$M$11</f>
        <v>1796347.5963070572</v>
      </c>
      <c r="H30" s="4">
        <f t="shared" ca="1" si="3"/>
        <v>1318380.3310313192</v>
      </c>
      <c r="I30">
        <f ca="1">H30/'Power Data'!$M$8</f>
        <v>0.47941102946593428</v>
      </c>
      <c r="J30" s="6">
        <f t="shared" ca="1" si="4"/>
        <v>0.65321730774802078</v>
      </c>
      <c r="K30" s="6">
        <f t="shared" si="5"/>
        <v>6098563.3975618519</v>
      </c>
      <c r="L30" s="6">
        <f t="shared" si="6"/>
        <v>2988296.064805307</v>
      </c>
      <c r="M30">
        <f t="shared" si="7"/>
        <v>3110267.3327565449</v>
      </c>
      <c r="N30">
        <f ca="1">'Available Power (2)'!G31</f>
        <v>1318380.3310313192</v>
      </c>
    </row>
    <row r="31" spans="1:14" x14ac:dyDescent="0.25">
      <c r="A31" s="5">
        <f>'Power Data'!A60</f>
        <v>5.9</v>
      </c>
      <c r="B31" s="4">
        <f>'Power Data'!C60</f>
        <v>109.21163495145632</v>
      </c>
      <c r="C31" s="4">
        <f t="shared" si="0"/>
        <v>76.448144466019414</v>
      </c>
      <c r="D31" s="4">
        <f ca="1">'Power Data'!J60</f>
        <v>503118.40878606035</v>
      </c>
      <c r="E31" s="5">
        <f t="shared" ca="1" si="1"/>
        <v>0.18295214864947648</v>
      </c>
      <c r="F31" s="4">
        <f t="shared" ca="1" si="2"/>
        <v>4606.8205920522332</v>
      </c>
      <c r="G31" s="4">
        <f>B31*'Power Data'!$M$11</f>
        <v>1827319.1065882137</v>
      </c>
      <c r="H31" s="4">
        <f t="shared" ca="1" si="3"/>
        <v>1324200.6978021534</v>
      </c>
      <c r="I31">
        <f ca="1">H31/'Power Data'!$M$8</f>
        <v>0.48152752647351033</v>
      </c>
      <c r="J31" s="6">
        <f t="shared" ca="1" si="4"/>
        <v>0.66447967512298678</v>
      </c>
      <c r="K31" s="6">
        <f t="shared" si="5"/>
        <v>6310671.5775602898</v>
      </c>
      <c r="L31" s="6">
        <f t="shared" si="6"/>
        <v>3092229.073004541</v>
      </c>
      <c r="M31">
        <f t="shared" si="7"/>
        <v>3218442.5045557488</v>
      </c>
      <c r="N31">
        <f ca="1">'Available Power (2)'!G32</f>
        <v>1324200.6978021534</v>
      </c>
    </row>
    <row r="32" spans="1:14" x14ac:dyDescent="0.25">
      <c r="A32" s="5">
        <f>'Power Data'!A61</f>
        <v>6</v>
      </c>
      <c r="B32" s="4">
        <f>'Power Data'!C61</f>
        <v>111.06267961165048</v>
      </c>
      <c r="C32" s="4">
        <f t="shared" si="0"/>
        <v>77.743875728155331</v>
      </c>
      <c r="D32" s="4">
        <f ca="1">'Power Data'!J61</f>
        <v>529136.74863442231</v>
      </c>
      <c r="E32" s="5">
        <f t="shared" ca="1" si="1"/>
        <v>0.19241336313978993</v>
      </c>
      <c r="F32" s="4">
        <f t="shared" ca="1" si="2"/>
        <v>4764.3074206802758</v>
      </c>
      <c r="G32" s="4">
        <f>B32*'Power Data'!$M$11</f>
        <v>1858290.6168693695</v>
      </c>
      <c r="H32" s="4">
        <f t="shared" ca="1" si="3"/>
        <v>1329153.8682349473</v>
      </c>
      <c r="I32">
        <f ca="1">H32/'Power Data'!$M$8</f>
        <v>0.48332867935816265</v>
      </c>
      <c r="J32" s="6">
        <f t="shared" ca="1" si="4"/>
        <v>0.67574204249795256</v>
      </c>
      <c r="K32" s="6">
        <f t="shared" si="5"/>
        <v>6526405.538413397</v>
      </c>
      <c r="L32" s="6">
        <f t="shared" si="6"/>
        <v>3197938.7138225646</v>
      </c>
      <c r="M32">
        <f t="shared" si="7"/>
        <v>3328466.8245908325</v>
      </c>
      <c r="N32">
        <f ca="1">'Available Power (2)'!G33</f>
        <v>1329153.8682349473</v>
      </c>
    </row>
    <row r="33" spans="1:14" x14ac:dyDescent="0.25">
      <c r="A33" s="5">
        <f>'Power Data'!A62</f>
        <v>6.1</v>
      </c>
      <c r="B33" s="4">
        <f>'Power Data'!C62</f>
        <v>112.91372427184464</v>
      </c>
      <c r="C33" s="4">
        <f t="shared" si="0"/>
        <v>79.039606990291247</v>
      </c>
      <c r="D33" s="4">
        <f ca="1">'Power Data'!J62</f>
        <v>556036.98306384159</v>
      </c>
      <c r="E33" s="5">
        <f t="shared" ca="1" si="1"/>
        <v>0.20219526656866968</v>
      </c>
      <c r="F33" s="4">
        <f t="shared" ca="1" si="2"/>
        <v>4924.4410867642509</v>
      </c>
      <c r="G33" s="4">
        <f>B33*'Power Data'!$M$11</f>
        <v>1889262.1271505256</v>
      </c>
      <c r="H33" s="4">
        <f t="shared" ca="1" si="3"/>
        <v>1333225.1440866841</v>
      </c>
      <c r="I33">
        <f ca="1">H33/'Power Data'!$M$8</f>
        <v>0.48480914330424879</v>
      </c>
      <c r="J33" s="6">
        <f t="shared" ca="1" si="4"/>
        <v>0.68700440987291844</v>
      </c>
      <c r="K33" s="6">
        <f t="shared" si="5"/>
        <v>6745765.2801211793</v>
      </c>
      <c r="L33" s="6">
        <f t="shared" si="6"/>
        <v>3305424.9872593777</v>
      </c>
      <c r="M33">
        <f t="shared" si="7"/>
        <v>3440340.2928618016</v>
      </c>
      <c r="N33">
        <f ca="1">'Available Power (2)'!G34</f>
        <v>1333225.1440866841</v>
      </c>
    </row>
    <row r="34" spans="1:14" x14ac:dyDescent="0.25">
      <c r="A34" s="5">
        <f>'Power Data'!A63</f>
        <v>6.2</v>
      </c>
      <c r="B34" s="4">
        <f>'Power Data'!C63</f>
        <v>114.76476893203883</v>
      </c>
      <c r="C34" s="4">
        <f t="shared" si="0"/>
        <v>80.335338252427178</v>
      </c>
      <c r="D34" s="4">
        <f ca="1">'Power Data'!J63</f>
        <v>583833.81031733612</v>
      </c>
      <c r="E34" s="5">
        <f t="shared" ca="1" si="1"/>
        <v>0.2123032037517586</v>
      </c>
      <c r="F34" s="4">
        <f t="shared" ca="1" si="2"/>
        <v>5087.2215903041606</v>
      </c>
      <c r="G34" s="4">
        <f>B34*'Power Data'!$M$11</f>
        <v>1920233.6374316819</v>
      </c>
      <c r="H34" s="4">
        <f t="shared" ca="1" si="3"/>
        <v>1336399.8271143457</v>
      </c>
      <c r="I34">
        <f ca="1">H34/'Power Data'!$M$8</f>
        <v>0.48596357349612573</v>
      </c>
      <c r="J34" s="6">
        <f t="shared" ca="1" si="4"/>
        <v>0.69826677724788433</v>
      </c>
      <c r="K34" s="6">
        <f t="shared" si="5"/>
        <v>6968750.8026836393</v>
      </c>
      <c r="L34" s="6">
        <f t="shared" si="6"/>
        <v>3414687.8933149828</v>
      </c>
      <c r="M34">
        <f t="shared" si="7"/>
        <v>3554062.9093686566</v>
      </c>
      <c r="N34">
        <f ca="1">'Available Power (2)'!G35</f>
        <v>1336399.8271143457</v>
      </c>
    </row>
    <row r="35" spans="1:14" x14ac:dyDescent="0.25">
      <c r="A35" s="5">
        <f>'Power Data'!A64</f>
        <v>6.3</v>
      </c>
      <c r="B35" s="4">
        <f>'Power Data'!C64</f>
        <v>116.61581359223298</v>
      </c>
      <c r="C35" s="4">
        <f t="shared" si="0"/>
        <v>81.63106951456308</v>
      </c>
      <c r="D35" s="4">
        <f ca="1">'Power Data'!J64</f>
        <v>612541.92863792309</v>
      </c>
      <c r="E35" s="5">
        <f t="shared" ca="1" si="1"/>
        <v>0.22274251950469931</v>
      </c>
      <c r="F35" s="4">
        <f t="shared" ca="1" si="2"/>
        <v>5252.6489313000047</v>
      </c>
      <c r="G35" s="4">
        <f>B35*'Power Data'!$M$11</f>
        <v>1951205.1477128377</v>
      </c>
      <c r="H35" s="4">
        <f t="shared" ca="1" si="3"/>
        <v>1338663.2190749147</v>
      </c>
      <c r="I35">
        <f ca="1">H35/'Power Data'!$M$8</f>
        <v>0.4867866251181508</v>
      </c>
      <c r="J35" s="6">
        <f t="shared" ca="1" si="4"/>
        <v>0.70952914462285011</v>
      </c>
      <c r="K35" s="6">
        <f t="shared" si="5"/>
        <v>7195362.1061007679</v>
      </c>
      <c r="L35" s="6">
        <f t="shared" si="6"/>
        <v>3525727.4319893755</v>
      </c>
      <c r="M35">
        <f t="shared" si="7"/>
        <v>3669634.6741113923</v>
      </c>
      <c r="N35">
        <f ca="1">'Available Power (2)'!G36</f>
        <v>1338663.2190749147</v>
      </c>
    </row>
    <row r="36" spans="1:14" x14ac:dyDescent="0.25">
      <c r="A36" s="5">
        <f>'Power Data'!A65</f>
        <v>6.4</v>
      </c>
      <c r="B36" s="4">
        <f>'Power Data'!C65</f>
        <v>118.46685825242719</v>
      </c>
      <c r="C36" s="4">
        <f t="shared" si="0"/>
        <v>82.926800776699025</v>
      </c>
      <c r="D36" s="4">
        <f ca="1">'Power Data'!J65</f>
        <v>642176.03626862052</v>
      </c>
      <c r="E36" s="5">
        <f t="shared" ca="1" si="1"/>
        <v>0.23351855864313473</v>
      </c>
      <c r="F36" s="4">
        <f t="shared" ca="1" si="2"/>
        <v>5420.7231097517806</v>
      </c>
      <c r="G36" s="4">
        <f>B36*'Power Data'!$M$11</f>
        <v>1982176.6579939944</v>
      </c>
      <c r="H36" s="4">
        <f t="shared" ca="1" si="3"/>
        <v>1340000.6217253739</v>
      </c>
      <c r="I36">
        <f ca="1">H36/'Power Data'!$M$8</f>
        <v>0.4872729533546814</v>
      </c>
      <c r="J36" s="6">
        <f t="shared" ca="1" si="4"/>
        <v>0.7207915119978161</v>
      </c>
      <c r="K36" s="6">
        <f t="shared" si="5"/>
        <v>7425599.1903725769</v>
      </c>
      <c r="L36" s="6">
        <f t="shared" si="6"/>
        <v>3638543.6032825629</v>
      </c>
      <c r="M36">
        <f t="shared" si="7"/>
        <v>3787055.587090014</v>
      </c>
      <c r="N36">
        <f ca="1">'Available Power (2)'!G37</f>
        <v>1340000.6217253739</v>
      </c>
    </row>
    <row r="37" spans="1:14" x14ac:dyDescent="0.25">
      <c r="A37" s="5">
        <f>'Power Data'!A66</f>
        <v>6.5</v>
      </c>
      <c r="B37" s="4">
        <f>'Power Data'!C66</f>
        <v>120.31790291262135</v>
      </c>
      <c r="C37" s="4">
        <f t="shared" si="0"/>
        <v>84.222532038834942</v>
      </c>
      <c r="D37" s="4">
        <f ca="1">'Power Data'!J66</f>
        <v>672750.83145244548</v>
      </c>
      <c r="E37" s="5">
        <f t="shared" ca="1" si="1"/>
        <v>0.24463666598270745</v>
      </c>
      <c r="F37" s="4">
        <f t="shared" ca="1" si="2"/>
        <v>5591.4441256594901</v>
      </c>
      <c r="G37" s="4">
        <f>B37*'Power Data'!$M$11</f>
        <v>2013148.1682751502</v>
      </c>
      <c r="H37" s="4">
        <f t="shared" ca="1" si="3"/>
        <v>1340397.3368227049</v>
      </c>
      <c r="I37">
        <f ca="1">H37/'Power Data'!$M$8</f>
        <v>0.48741721339007449</v>
      </c>
      <c r="J37" s="6">
        <f t="shared" ca="1" si="4"/>
        <v>0.73205387937278199</v>
      </c>
      <c r="K37" s="6">
        <f t="shared" si="5"/>
        <v>7659462.0554990554</v>
      </c>
      <c r="L37" s="6">
        <f t="shared" si="6"/>
        <v>3753136.4071945371</v>
      </c>
      <c r="M37">
        <f t="shared" si="7"/>
        <v>3906325.6483045183</v>
      </c>
      <c r="N37">
        <f ca="1">'Available Power (2)'!G38</f>
        <v>1340397.3368227049</v>
      </c>
    </row>
    <row r="38" spans="1:14" x14ac:dyDescent="0.25">
      <c r="A38" s="5">
        <f>'Power Data'!A67</f>
        <v>6.6</v>
      </c>
      <c r="B38" s="4">
        <f>'Power Data'!C67</f>
        <v>122.16894757281553</v>
      </c>
      <c r="C38" s="4">
        <f t="shared" si="0"/>
        <v>85.518263300970858</v>
      </c>
      <c r="D38" s="4">
        <f ca="1">'Power Data'!J67</f>
        <v>704281.01243241597</v>
      </c>
      <c r="E38" s="5">
        <f t="shared" ca="1" si="1"/>
        <v>0.25610218633906034</v>
      </c>
      <c r="F38" s="4">
        <f t="shared" ca="1" si="2"/>
        <v>5764.8119790231322</v>
      </c>
      <c r="G38" s="4">
        <f>B38*'Power Data'!$M$11</f>
        <v>2044119.6785563065</v>
      </c>
      <c r="H38" s="4">
        <f t="shared" ca="1" si="3"/>
        <v>1339838.6661238906</v>
      </c>
      <c r="I38">
        <f ca="1">H38/'Power Data'!$M$8</f>
        <v>0.48721406040868748</v>
      </c>
      <c r="J38" s="6">
        <f t="shared" ca="1" si="4"/>
        <v>0.74331624674774788</v>
      </c>
      <c r="K38" s="6">
        <f t="shared" si="5"/>
        <v>7896950.7014802108</v>
      </c>
      <c r="L38" s="6">
        <f t="shared" si="6"/>
        <v>3869505.8437253027</v>
      </c>
      <c r="M38">
        <f t="shared" si="7"/>
        <v>4027444.857754908</v>
      </c>
      <c r="N38">
        <f ca="1">'Available Power (2)'!G39</f>
        <v>1339838.6661238906</v>
      </c>
    </row>
    <row r="39" spans="1:14" x14ac:dyDescent="0.25">
      <c r="A39" s="5">
        <f>'Power Data'!A68</f>
        <v>6.7</v>
      </c>
      <c r="B39" s="4">
        <f>'Power Data'!C68</f>
        <v>124.0199922330097</v>
      </c>
      <c r="C39" s="4">
        <f t="shared" si="0"/>
        <v>86.813994563106789</v>
      </c>
      <c r="D39" s="4">
        <f ca="1">'Power Data'!J68</f>
        <v>736781.27745154989</v>
      </c>
      <c r="E39" s="5">
        <f t="shared" ca="1" si="1"/>
        <v>0.2679204645278363</v>
      </c>
      <c r="F39" s="4">
        <f t="shared" ca="1" si="2"/>
        <v>5940.8266698427105</v>
      </c>
      <c r="G39" s="4">
        <f>B39*'Power Data'!$M$11</f>
        <v>2075091.1888374626</v>
      </c>
      <c r="H39" s="4">
        <f t="shared" ca="1" si="3"/>
        <v>1338309.9113859127</v>
      </c>
      <c r="I39">
        <f ca="1">H39/'Power Data'!$M$8</f>
        <v>0.48665814959487735</v>
      </c>
      <c r="J39" s="6">
        <f t="shared" ca="1" si="4"/>
        <v>0.75457861412271365</v>
      </c>
      <c r="K39" s="6">
        <f t="shared" si="5"/>
        <v>8138065.1283160383</v>
      </c>
      <c r="L39" s="6">
        <f t="shared" si="6"/>
        <v>3987651.9128748588</v>
      </c>
      <c r="M39">
        <f t="shared" si="7"/>
        <v>4150413.2154411795</v>
      </c>
      <c r="N39">
        <f ca="1">'Available Power (2)'!G40</f>
        <v>1338309.9113859127</v>
      </c>
    </row>
    <row r="40" spans="1:14" x14ac:dyDescent="0.25">
      <c r="A40" s="5">
        <f>'Power Data'!A69</f>
        <v>6.8</v>
      </c>
      <c r="B40" s="4">
        <f>'Power Data'!C69</f>
        <v>125.87103689320386</v>
      </c>
      <c r="C40" s="4">
        <f t="shared" si="0"/>
        <v>88.109725825242705</v>
      </c>
      <c r="D40" s="4">
        <f ca="1">'Power Data'!J69</f>
        <v>770266.3247528642</v>
      </c>
      <c r="E40" s="5">
        <f t="shared" ca="1" si="1"/>
        <v>0.28009684536467788</v>
      </c>
      <c r="F40" s="4">
        <f t="shared" ca="1" si="2"/>
        <v>6119.4881981182207</v>
      </c>
      <c r="G40" s="4">
        <f>B40*'Power Data'!$M$11</f>
        <v>2106062.6991186189</v>
      </c>
      <c r="H40" s="4">
        <f t="shared" ca="1" si="3"/>
        <v>1335796.3743657547</v>
      </c>
      <c r="I40">
        <f ca="1">H40/'Power Data'!$M$8</f>
        <v>0.48574413613300171</v>
      </c>
      <c r="J40" s="6">
        <f t="shared" ca="1" si="4"/>
        <v>0.76584098149767965</v>
      </c>
      <c r="K40" s="6">
        <f t="shared" si="5"/>
        <v>8382805.3360065389</v>
      </c>
      <c r="L40" s="6">
        <f t="shared" si="6"/>
        <v>4107574.6146432045</v>
      </c>
      <c r="M40">
        <f t="shared" si="7"/>
        <v>4275230.721363334</v>
      </c>
      <c r="N40">
        <f ca="1">'Available Power (2)'!G41</f>
        <v>1335796.3743657547</v>
      </c>
    </row>
    <row r="41" spans="1:14" x14ac:dyDescent="0.25">
      <c r="A41" s="5">
        <f>'Power Data'!A70</f>
        <v>6.9</v>
      </c>
      <c r="B41" s="4">
        <f>'Power Data'!C70</f>
        <v>127.72208155339807</v>
      </c>
      <c r="C41" s="4">
        <f t="shared" si="0"/>
        <v>89.40545708737865</v>
      </c>
      <c r="D41" s="4">
        <f ca="1">'Power Data'!J70</f>
        <v>804750.85257937713</v>
      </c>
      <c r="E41" s="5">
        <f t="shared" ca="1" si="1"/>
        <v>0.29263667366522805</v>
      </c>
      <c r="F41" s="4">
        <f t="shared" ca="1" si="2"/>
        <v>6300.7965638496644</v>
      </c>
      <c r="G41" s="4">
        <f>B41*'Power Data'!$M$11</f>
        <v>2137034.2093997751</v>
      </c>
      <c r="H41" s="4">
        <f t="shared" ca="1" si="3"/>
        <v>1332283.356820398</v>
      </c>
      <c r="I41">
        <f ca="1">H41/'Power Data'!$M$8</f>
        <v>0.48446667520741749</v>
      </c>
      <c r="J41" s="6">
        <f t="shared" ca="1" si="4"/>
        <v>0.77710334887264554</v>
      </c>
      <c r="K41" s="6">
        <f t="shared" si="5"/>
        <v>8631171.3245517202</v>
      </c>
      <c r="L41" s="6">
        <f t="shared" si="6"/>
        <v>4229273.9490303434</v>
      </c>
      <c r="M41">
        <f t="shared" si="7"/>
        <v>4401897.3755213767</v>
      </c>
      <c r="N41">
        <f ca="1">'Available Power (2)'!G42</f>
        <v>1332283.356820398</v>
      </c>
    </row>
    <row r="42" spans="1:14" x14ac:dyDescent="0.25">
      <c r="A42" s="5">
        <f>'Power Data'!A71</f>
        <v>7</v>
      </c>
      <c r="B42" s="4">
        <f>'Power Data'!C71</f>
        <v>129.57312621359222</v>
      </c>
      <c r="C42" s="4">
        <f t="shared" si="0"/>
        <v>90.701188349514553</v>
      </c>
      <c r="D42" s="4">
        <f ca="1">'Power Data'!J71</f>
        <v>840249.55917410576</v>
      </c>
      <c r="E42" s="5">
        <f t="shared" ca="1" si="1"/>
        <v>0.30554529424512938</v>
      </c>
      <c r="F42" s="4">
        <f t="shared" ca="1" si="2"/>
        <v>6484.7517670370416</v>
      </c>
      <c r="G42" s="4">
        <f>B42*'Power Data'!$M$11</f>
        <v>2168005.719680931</v>
      </c>
      <c r="H42" s="4">
        <f t="shared" ca="1" si="3"/>
        <v>1327756.1605068252</v>
      </c>
      <c r="I42">
        <f ca="1">H42/'Power Data'!$M$8</f>
        <v>0.48282042200248187</v>
      </c>
      <c r="J42" s="6">
        <f t="shared" ca="1" si="4"/>
        <v>0.7883657162476112</v>
      </c>
      <c r="K42" s="6">
        <f t="shared" si="5"/>
        <v>8883163.0939515661</v>
      </c>
      <c r="L42" s="6">
        <f t="shared" si="6"/>
        <v>4352749.9160362678</v>
      </c>
      <c r="M42">
        <f t="shared" si="7"/>
        <v>4530413.1779152984</v>
      </c>
      <c r="N42">
        <f ca="1">'Available Power (2)'!G43</f>
        <v>1327756.1605068252</v>
      </c>
    </row>
    <row r="43" spans="1:14" x14ac:dyDescent="0.25">
      <c r="A43" s="5">
        <f>'Power Data'!A72</f>
        <v>7.1</v>
      </c>
      <c r="B43" s="4">
        <f>'Power Data'!C72</f>
        <v>131.42417087378641</v>
      </c>
      <c r="C43" s="4">
        <f t="shared" si="0"/>
        <v>91.996919611650483</v>
      </c>
      <c r="D43" s="4">
        <f ca="1">'Power Data'!J72</f>
        <v>876777.14278006798</v>
      </c>
      <c r="E43" s="5">
        <f t="shared" ca="1" si="1"/>
        <v>0.31882805192002472</v>
      </c>
      <c r="F43" s="4">
        <f t="shared" ca="1" si="2"/>
        <v>6671.3538076803507</v>
      </c>
      <c r="G43" s="4">
        <f>B43*'Power Data'!$M$11</f>
        <v>2198977.2299620872</v>
      </c>
      <c r="H43" s="4">
        <f t="shared" ca="1" si="3"/>
        <v>1322200.0871820194</v>
      </c>
      <c r="I43">
        <f ca="1">H43/'Power Data'!$M$8</f>
        <v>0.48080003170255248</v>
      </c>
      <c r="J43" s="6">
        <f t="shared" ca="1" si="4"/>
        <v>0.7996280836225772</v>
      </c>
      <c r="K43" s="6">
        <f t="shared" si="5"/>
        <v>9138780.6442060936</v>
      </c>
      <c r="L43" s="6">
        <f t="shared" si="6"/>
        <v>4478002.5156609863</v>
      </c>
      <c r="M43">
        <f t="shared" si="7"/>
        <v>4660778.1285451073</v>
      </c>
      <c r="N43">
        <f ca="1">'Available Power (2)'!G44</f>
        <v>1322200.0871820194</v>
      </c>
    </row>
    <row r="44" spans="1:14" x14ac:dyDescent="0.25">
      <c r="A44" s="5">
        <f>'Power Data'!A73</f>
        <v>7.2</v>
      </c>
      <c r="B44" s="4">
        <f>'Power Data'!C73</f>
        <v>133.27521553398057</v>
      </c>
      <c r="C44" s="4">
        <f t="shared" si="0"/>
        <v>93.2926508737864</v>
      </c>
      <c r="D44" s="4">
        <f ca="1">'Power Data'!J73</f>
        <v>914348.30164028169</v>
      </c>
      <c r="E44" s="5">
        <f t="shared" ca="1" si="1"/>
        <v>0.33249029150555698</v>
      </c>
      <c r="F44" s="4">
        <f t="shared" ca="1" si="2"/>
        <v>6860.602685779596</v>
      </c>
      <c r="G44" s="4">
        <f>B44*'Power Data'!$M$11</f>
        <v>2229948.7402432435</v>
      </c>
      <c r="H44" s="4">
        <f t="shared" ca="1" si="3"/>
        <v>1315600.4386029618</v>
      </c>
      <c r="I44">
        <f ca="1">H44/'Power Data'!$M$8</f>
        <v>0.47840015949198611</v>
      </c>
      <c r="J44" s="6">
        <f t="shared" ca="1" si="4"/>
        <v>0.81089045099754309</v>
      </c>
      <c r="K44" s="6">
        <f t="shared" si="5"/>
        <v>9398023.9753152914</v>
      </c>
      <c r="L44" s="6">
        <f t="shared" si="6"/>
        <v>4605031.7479044925</v>
      </c>
      <c r="M44">
        <f t="shared" si="7"/>
        <v>4792992.2274107989</v>
      </c>
      <c r="N44">
        <f ca="1">'Available Power (2)'!G45</f>
        <v>1315600.4386029618</v>
      </c>
    </row>
    <row r="45" spans="1:14" x14ac:dyDescent="0.25">
      <c r="A45" s="5">
        <f>'Power Data'!A74</f>
        <v>7.3</v>
      </c>
      <c r="B45" s="4">
        <f>'Power Data'!C74</f>
        <v>135.12626019417476</v>
      </c>
      <c r="C45" s="4">
        <f t="shared" si="0"/>
        <v>94.58838213592233</v>
      </c>
      <c r="D45" s="4">
        <f ca="1">'Power Data'!J74</f>
        <v>952977.73399776407</v>
      </c>
      <c r="E45" s="5">
        <f t="shared" ca="1" si="1"/>
        <v>0.34653735781736877</v>
      </c>
      <c r="F45" s="4">
        <f t="shared" ca="1" si="2"/>
        <v>7052.498401334773</v>
      </c>
      <c r="G45" s="4">
        <f>B45*'Power Data'!$M$11</f>
        <v>2260920.2505243998</v>
      </c>
      <c r="H45" s="4">
        <f t="shared" ca="1" si="3"/>
        <v>1307942.5165266357</v>
      </c>
      <c r="I45">
        <f ca="1">H45/'Power Data'!$M$8</f>
        <v>0.47561546055514026</v>
      </c>
      <c r="J45" s="6">
        <f t="shared" ca="1" si="4"/>
        <v>0.82215281837250909</v>
      </c>
      <c r="K45" s="6">
        <f t="shared" si="5"/>
        <v>9660893.087279167</v>
      </c>
      <c r="L45" s="6">
        <f t="shared" si="6"/>
        <v>4733837.6127667921</v>
      </c>
      <c r="M45">
        <f t="shared" si="7"/>
        <v>4927055.474512375</v>
      </c>
      <c r="N45">
        <f ca="1">'Available Power (2)'!G46</f>
        <v>1307942.5165266357</v>
      </c>
    </row>
    <row r="46" spans="1:14" x14ac:dyDescent="0.25">
      <c r="A46" s="5">
        <f>'Power Data'!A75</f>
        <v>7.4</v>
      </c>
      <c r="B46" s="4">
        <f>'Power Data'!C75</f>
        <v>136.97730485436892</v>
      </c>
      <c r="C46" s="4">
        <f t="shared" si="0"/>
        <v>95.884113398058247</v>
      </c>
      <c r="D46" s="4">
        <f ca="1">'Power Data'!J75</f>
        <v>992680.13809553324</v>
      </c>
      <c r="E46" s="5">
        <f t="shared" ca="1" si="1"/>
        <v>0.36097459567110302</v>
      </c>
      <c r="F46" s="4">
        <f t="shared" ca="1" si="2"/>
        <v>7247.0409543458873</v>
      </c>
      <c r="G46" s="4">
        <f>B46*'Power Data'!$M$11</f>
        <v>2291891.7608055556</v>
      </c>
      <c r="H46" s="4">
        <f t="shared" ca="1" si="3"/>
        <v>1299211.6227100224</v>
      </c>
      <c r="I46">
        <f ca="1">H46/'Power Data'!$M$8</f>
        <v>0.47244059007637179</v>
      </c>
      <c r="J46" s="6">
        <f t="shared" ca="1" si="4"/>
        <v>0.83341518574747475</v>
      </c>
      <c r="K46" s="6">
        <f t="shared" si="5"/>
        <v>9927387.9800977129</v>
      </c>
      <c r="L46" s="6">
        <f t="shared" si="6"/>
        <v>4864420.1102478793</v>
      </c>
      <c r="M46">
        <f t="shared" si="7"/>
        <v>5062967.8698498337</v>
      </c>
      <c r="N46">
        <f ca="1">'Available Power (2)'!G47</f>
        <v>1299211.6227100224</v>
      </c>
    </row>
    <row r="47" spans="1:14" x14ac:dyDescent="0.25">
      <c r="A47" s="5">
        <f>'Power Data'!A76</f>
        <v>7.5</v>
      </c>
      <c r="B47" s="4">
        <f>'Power Data'!C76</f>
        <v>138.82834951456309</v>
      </c>
      <c r="C47" s="4">
        <f t="shared" si="0"/>
        <v>97.179844660194149</v>
      </c>
      <c r="D47" s="4">
        <f ca="1">'Power Data'!J76</f>
        <v>1033470.2121766062</v>
      </c>
      <c r="E47" s="5">
        <f t="shared" ca="1" si="1"/>
        <v>0.37580734988240222</v>
      </c>
      <c r="F47" s="4">
        <f t="shared" ca="1" si="2"/>
        <v>7444.2303448129314</v>
      </c>
      <c r="G47" s="4">
        <f>B47*'Power Data'!$M$11</f>
        <v>2322863.2710867119</v>
      </c>
      <c r="H47" s="4">
        <f t="shared" ca="1" si="3"/>
        <v>1289393.0589101058</v>
      </c>
      <c r="I47">
        <f ca="1">H47/'Power Data'!$M$8</f>
        <v>0.46887020324003847</v>
      </c>
      <c r="J47" s="6">
        <f t="shared" ca="1" si="4"/>
        <v>0.84467755312244064</v>
      </c>
      <c r="K47" s="6">
        <f t="shared" si="5"/>
        <v>10197508.653770933</v>
      </c>
      <c r="L47" s="6">
        <f t="shared" si="6"/>
        <v>4996779.2403477561</v>
      </c>
      <c r="M47">
        <f t="shared" si="7"/>
        <v>5200729.4134231769</v>
      </c>
      <c r="N47">
        <f ca="1">'Available Power (2)'!G48</f>
        <v>1289393.0589101058</v>
      </c>
    </row>
    <row r="48" spans="1:14" x14ac:dyDescent="0.25">
      <c r="A48" s="5">
        <f>'Power Data'!A77</f>
        <v>7.6</v>
      </c>
      <c r="B48" s="4">
        <f>'Power Data'!C77</f>
        <v>140.67939417475728</v>
      </c>
      <c r="C48" s="4">
        <f t="shared" si="0"/>
        <v>98.475575922330094</v>
      </c>
      <c r="D48" s="4">
        <f ca="1">'Power Data'!J77</f>
        <v>1075362.6544840008</v>
      </c>
      <c r="E48" s="5">
        <f t="shared" ca="1" si="1"/>
        <v>0.39104096526690935</v>
      </c>
      <c r="F48" s="4">
        <f t="shared" ca="1" si="2"/>
        <v>7644.0665727359083</v>
      </c>
      <c r="G48" s="4">
        <f>B48*'Power Data'!$M$11</f>
        <v>2353834.7813678682</v>
      </c>
      <c r="H48" s="4">
        <f t="shared" ca="1" si="3"/>
        <v>1278472.1268838674</v>
      </c>
      <c r="I48">
        <f ca="1">H48/'Power Data'!$M$8</f>
        <v>0.46489895523049724</v>
      </c>
      <c r="J48" s="6">
        <f t="shared" ca="1" si="4"/>
        <v>0.85593992049740653</v>
      </c>
      <c r="K48" s="6">
        <f t="shared" si="5"/>
        <v>10471255.108298831</v>
      </c>
      <c r="L48" s="6">
        <f t="shared" si="6"/>
        <v>5130915.0030664261</v>
      </c>
      <c r="M48">
        <f t="shared" si="7"/>
        <v>5340340.1052324045</v>
      </c>
      <c r="N48">
        <f ca="1">'Available Power (2)'!G49</f>
        <v>1278472.1268838674</v>
      </c>
    </row>
    <row r="49" spans="1:16" x14ac:dyDescent="0.25">
      <c r="A49" s="5">
        <f>'Power Data'!A78</f>
        <v>7.7</v>
      </c>
      <c r="B49" s="4">
        <f>'Power Data'!C78</f>
        <v>142.53043883495144</v>
      </c>
      <c r="C49" s="4">
        <f t="shared" si="0"/>
        <v>99.771307184465996</v>
      </c>
      <c r="D49" s="4">
        <f ca="1">'Power Data'!J78</f>
        <v>1118372.1632607351</v>
      </c>
      <c r="E49" s="5">
        <f t="shared" ca="1" si="1"/>
        <v>0.4066807866402673</v>
      </c>
      <c r="F49" s="4">
        <f t="shared" ca="1" si="2"/>
        <v>7846.5496381148232</v>
      </c>
      <c r="G49" s="4">
        <f>B49*'Power Data'!$M$11</f>
        <v>2384806.291649024</v>
      </c>
      <c r="H49" s="4">
        <f t="shared" ca="1" si="3"/>
        <v>1266434.1283882889</v>
      </c>
      <c r="I49">
        <f ca="1">H49/'Power Data'!$M$8</f>
        <v>0.46052150123210506</v>
      </c>
      <c r="J49" s="6">
        <f t="shared" ca="1" si="4"/>
        <v>0.86720228787237241</v>
      </c>
      <c r="K49" s="6">
        <f t="shared" si="5"/>
        <v>10748627.343681397</v>
      </c>
      <c r="L49" s="6">
        <f t="shared" si="6"/>
        <v>5266827.398403883</v>
      </c>
      <c r="M49">
        <f t="shared" si="7"/>
        <v>5481799.9452775139</v>
      </c>
      <c r="N49">
        <f ca="1">'Available Power (2)'!G50</f>
        <v>1266434.1283882889</v>
      </c>
    </row>
    <row r="50" spans="1:16" x14ac:dyDescent="0.25">
      <c r="A50" s="5">
        <f>'Power Data'!A79</f>
        <v>7.8</v>
      </c>
      <c r="B50" s="4">
        <f>'Power Data'!C79</f>
        <v>144.38148349514563</v>
      </c>
      <c r="C50" s="4">
        <f t="shared" si="0"/>
        <v>101.06703844660194</v>
      </c>
      <c r="D50" s="4">
        <f ca="1">'Power Data'!J79</f>
        <v>1162513.4367498257</v>
      </c>
      <c r="E50" s="5">
        <f t="shared" ca="1" si="1"/>
        <v>0.42273215881811843</v>
      </c>
      <c r="F50" s="4">
        <f t="shared" ca="1" si="2"/>
        <v>8051.6795409496644</v>
      </c>
      <c r="G50" s="4">
        <f>B50*'Power Data'!$M$11</f>
        <v>2415777.8019301808</v>
      </c>
      <c r="H50" s="4">
        <f t="shared" ca="1" si="3"/>
        <v>1253264.365180355</v>
      </c>
      <c r="I50">
        <f ca="1">H50/'Power Data'!$M$8</f>
        <v>0.45573249642922004</v>
      </c>
      <c r="J50" s="6">
        <f t="shared" ca="1" si="4"/>
        <v>0.87846465524733852</v>
      </c>
      <c r="K50" s="6">
        <f t="shared" si="5"/>
        <v>11029625.359918643</v>
      </c>
      <c r="L50" s="6">
        <f t="shared" si="6"/>
        <v>5404516.426360135</v>
      </c>
      <c r="M50">
        <f t="shared" si="7"/>
        <v>5625108.9335585078</v>
      </c>
      <c r="N50">
        <f ca="1">'Available Power (2)'!G51</f>
        <v>1253264.365180355</v>
      </c>
    </row>
    <row r="51" spans="1:16" x14ac:dyDescent="0.25">
      <c r="A51" s="5">
        <f>'Power Data'!A80</f>
        <v>7.9</v>
      </c>
      <c r="B51" s="4">
        <f>'Power Data'!C80</f>
        <v>146.23252815533979</v>
      </c>
      <c r="C51" s="4">
        <f t="shared" si="0"/>
        <v>102.36276970873784</v>
      </c>
      <c r="D51" s="4">
        <f ca="1">'Power Data'!J80</f>
        <v>1207801.1731942918</v>
      </c>
      <c r="E51" s="5">
        <f t="shared" ca="1" si="1"/>
        <v>0.43920042661610609</v>
      </c>
      <c r="F51" s="4">
        <f t="shared" ca="1" si="2"/>
        <v>8259.4562812404474</v>
      </c>
      <c r="G51" s="4">
        <f>B51*'Power Data'!$M$11</f>
        <v>2446749.3122113366</v>
      </c>
      <c r="H51" s="4">
        <f t="shared" ca="1" si="3"/>
        <v>1238948.1390170448</v>
      </c>
      <c r="I51">
        <f ca="1">H51/'Power Data'!$M$8</f>
        <v>0.4505265960061981</v>
      </c>
      <c r="J51" s="6">
        <f t="shared" ca="1" si="4"/>
        <v>0.88972702262230419</v>
      </c>
      <c r="K51" s="6">
        <f t="shared" si="5"/>
        <v>11314249.157010559</v>
      </c>
      <c r="L51" s="6">
        <f t="shared" si="6"/>
        <v>5543982.0869351719</v>
      </c>
      <c r="M51">
        <f t="shared" si="7"/>
        <v>5770267.0700753871</v>
      </c>
      <c r="N51">
        <f ca="1">'Available Power (2)'!G52</f>
        <v>1238948.1390170448</v>
      </c>
    </row>
    <row r="52" spans="1:16" x14ac:dyDescent="0.25">
      <c r="A52" s="5">
        <f>'Power Data'!A81</f>
        <v>8</v>
      </c>
      <c r="B52" s="4">
        <f>'Power Data'!C81</f>
        <v>148.08357281553398</v>
      </c>
      <c r="C52" s="4">
        <f t="shared" si="0"/>
        <v>103.65850097087379</v>
      </c>
      <c r="D52" s="4">
        <f ca="1">'Power Data'!J81</f>
        <v>1254250.0708371492</v>
      </c>
      <c r="E52" s="5">
        <f t="shared" ca="1" si="1"/>
        <v>0.4560909348498724</v>
      </c>
      <c r="F52" s="4">
        <f t="shared" ca="1" si="2"/>
        <v>8469.8798589871549</v>
      </c>
      <c r="G52" s="4">
        <f>B52*'Power Data'!$M$11</f>
        <v>2477720.8224924929</v>
      </c>
      <c r="H52" s="4">
        <f t="shared" ca="1" si="3"/>
        <v>1223470.7516553437</v>
      </c>
      <c r="I52">
        <f ca="1">H52/'Power Data'!$M$8</f>
        <v>0.44489845514739773</v>
      </c>
      <c r="J52" s="6">
        <f t="shared" ca="1" si="4"/>
        <v>0.90098938999727007</v>
      </c>
      <c r="K52" s="6">
        <f t="shared" si="5"/>
        <v>11602498.734957153</v>
      </c>
      <c r="L52" s="6">
        <f t="shared" si="6"/>
        <v>5685224.3801290048</v>
      </c>
      <c r="M52">
        <f t="shared" si="7"/>
        <v>5917274.3548281481</v>
      </c>
      <c r="N52">
        <f ca="1">'Available Power (2)'!G53</f>
        <v>1223470.7516553437</v>
      </c>
    </row>
    <row r="53" spans="1:16" x14ac:dyDescent="0.25">
      <c r="A53" s="5">
        <f>'Power Data'!A82</f>
        <v>8.1</v>
      </c>
      <c r="B53" s="4">
        <f>'Power Data'!C82</f>
        <v>149.93461747572815</v>
      </c>
      <c r="C53" s="4">
        <f t="shared" si="0"/>
        <v>104.95423223300969</v>
      </c>
      <c r="D53" s="4">
        <f ca="1">'Power Data'!J82</f>
        <v>1301874.8279214164</v>
      </c>
      <c r="E53" s="5">
        <f t="shared" ca="1" si="1"/>
        <v>0.47340902833506049</v>
      </c>
      <c r="F53" s="4">
        <f t="shared" ca="1" si="2"/>
        <v>8682.9502741897995</v>
      </c>
      <c r="G53" s="4">
        <f>B53*'Power Data'!$M$11</f>
        <v>2508692.3327736487</v>
      </c>
      <c r="H53" s="4">
        <f t="shared" ca="1" si="3"/>
        <v>1206817.5048522323</v>
      </c>
      <c r="I53">
        <f ca="1">H53/'Power Data'!$M$8</f>
        <v>0.43884272903717536</v>
      </c>
      <c r="J53" s="6">
        <f t="shared" ca="1" si="4"/>
        <v>0.91225175737223585</v>
      </c>
      <c r="K53" s="6">
        <f t="shared" si="5"/>
        <v>11894374.093758417</v>
      </c>
      <c r="L53" s="6">
        <f t="shared" si="6"/>
        <v>5828243.3059416227</v>
      </c>
      <c r="M53">
        <f t="shared" si="7"/>
        <v>6066130.7878167946</v>
      </c>
      <c r="N53">
        <f ca="1">'Available Power (2)'!G54</f>
        <v>1206817.5048522323</v>
      </c>
    </row>
    <row r="54" spans="1:16" x14ac:dyDescent="0.25">
      <c r="A54" s="5">
        <f>'Power Data'!A83</f>
        <v>8.1999999999999993</v>
      </c>
      <c r="B54" s="4">
        <f>'Power Data'!C83</f>
        <v>151.78566213592231</v>
      </c>
      <c r="C54" s="4">
        <f t="shared" si="0"/>
        <v>106.24996349514561</v>
      </c>
      <c r="D54" s="4">
        <f ca="1">'Power Data'!J83</f>
        <v>1350690.1426901112</v>
      </c>
      <c r="E54" s="5">
        <f t="shared" ca="1" si="1"/>
        <v>0.49116005188731315</v>
      </c>
      <c r="F54" s="4">
        <f t="shared" ca="1" si="2"/>
        <v>8898.6675268483777</v>
      </c>
      <c r="G54" s="4">
        <f>B54*'Power Data'!$M$11</f>
        <v>2539663.843054805</v>
      </c>
      <c r="H54" s="4">
        <f t="shared" ca="1" si="3"/>
        <v>1188973.7003646938</v>
      </c>
      <c r="I54">
        <f ca="1">H54/'Power Data'!$M$8</f>
        <v>0.43235407285988864</v>
      </c>
      <c r="J54" s="6">
        <f t="shared" ca="1" si="4"/>
        <v>0.92351412474720185</v>
      </c>
      <c r="K54" s="6">
        <f t="shared" si="5"/>
        <v>12189875.233414356</v>
      </c>
      <c r="L54" s="6">
        <f t="shared" si="6"/>
        <v>5973038.8643730329</v>
      </c>
      <c r="M54">
        <f t="shared" si="7"/>
        <v>6216836.3690413227</v>
      </c>
      <c r="N54">
        <f ca="1">'Available Power (2)'!G55</f>
        <v>1188973.7003646938</v>
      </c>
    </row>
    <row r="55" spans="1:16" x14ac:dyDescent="0.25">
      <c r="A55" s="5">
        <f>'Power Data'!A84</f>
        <v>8.3000000000000007</v>
      </c>
      <c r="B55" s="4">
        <f>'Power Data'!C84</f>
        <v>153.63670679611653</v>
      </c>
      <c r="C55" s="4">
        <f t="shared" si="0"/>
        <v>107.54569475728157</v>
      </c>
      <c r="D55" s="4">
        <f ca="1">'Power Data'!J84</f>
        <v>1400710.7133862523</v>
      </c>
      <c r="E55" s="5">
        <f t="shared" ca="1" si="1"/>
        <v>0.50934935032227358</v>
      </c>
      <c r="F55" s="4">
        <f t="shared" ca="1" si="2"/>
        <v>9117.0316169628932</v>
      </c>
      <c r="G55" s="4">
        <f>B55*'Power Data'!$M$11</f>
        <v>2570635.3533359617</v>
      </c>
      <c r="H55" s="4">
        <f t="shared" ca="1" si="3"/>
        <v>1169924.6399497094</v>
      </c>
      <c r="I55">
        <f ca="1">H55/'Power Data'!$M$8</f>
        <v>0.42542714179989433</v>
      </c>
      <c r="J55" s="6">
        <f t="shared" ca="1" si="4"/>
        <v>0.93477649212216796</v>
      </c>
      <c r="K55" s="6">
        <f t="shared" si="5"/>
        <v>12489002.153924976</v>
      </c>
      <c r="L55" s="6">
        <f t="shared" si="6"/>
        <v>6119611.0554232374</v>
      </c>
      <c r="M55">
        <f t="shared" si="7"/>
        <v>6369391.0985017382</v>
      </c>
      <c r="N55">
        <f ca="1">'Available Power (2)'!G56</f>
        <v>1169924.6399497094</v>
      </c>
    </row>
    <row r="56" spans="1:16" x14ac:dyDescent="0.25">
      <c r="A56" s="5">
        <f>'Power Data'!A85</f>
        <v>8.4</v>
      </c>
      <c r="B56" s="4">
        <f>'Power Data'!C85</f>
        <v>155.48775145631069</v>
      </c>
      <c r="C56" s="4">
        <f t="shared" si="0"/>
        <v>108.84142601941748</v>
      </c>
      <c r="D56" s="4">
        <f ca="1">'Power Data'!J85</f>
        <v>1451951.2382528549</v>
      </c>
      <c r="E56" s="5">
        <f t="shared" ca="1" si="1"/>
        <v>0.5279822684555836</v>
      </c>
      <c r="F56" s="4">
        <f t="shared" ca="1" si="2"/>
        <v>9338.0425445333385</v>
      </c>
      <c r="G56" s="4">
        <f>B56*'Power Data'!$M$11</f>
        <v>2601606.8636171175</v>
      </c>
      <c r="H56" s="4">
        <f t="shared" ca="1" si="3"/>
        <v>1149655.6253642626</v>
      </c>
      <c r="I56">
        <f ca="1">H56/'Power Data'!$M$8</f>
        <v>0.41805659104155002</v>
      </c>
      <c r="J56" s="6">
        <f t="shared" ca="1" si="4"/>
        <v>0.94603885949713362</v>
      </c>
      <c r="K56" s="6">
        <f t="shared" si="5"/>
        <v>12791754.855290262</v>
      </c>
      <c r="L56" s="6">
        <f t="shared" si="6"/>
        <v>6267959.8790922286</v>
      </c>
      <c r="M56">
        <f t="shared" si="7"/>
        <v>6523794.9761980334</v>
      </c>
      <c r="N56">
        <f ca="1">'Available Power (2)'!G57</f>
        <v>1149655.6253642626</v>
      </c>
    </row>
    <row r="57" spans="1:16" x14ac:dyDescent="0.25">
      <c r="A57" s="5">
        <f>'Power Data'!A86</f>
        <v>8.5</v>
      </c>
      <c r="B57" s="4">
        <f>'Power Data'!C86</f>
        <v>157.33879611650485</v>
      </c>
      <c r="C57" s="4">
        <f t="shared" si="0"/>
        <v>110.13715728155339</v>
      </c>
      <c r="D57" s="4">
        <f ca="1">'Power Data'!J86</f>
        <v>1504426.415532938</v>
      </c>
      <c r="E57" s="5">
        <f t="shared" ca="1" si="1"/>
        <v>0.54706415110288653</v>
      </c>
      <c r="F57" s="4">
        <f t="shared" ca="1" si="2"/>
        <v>9561.7003095597192</v>
      </c>
      <c r="G57" s="4">
        <f>B57*'Power Data'!$M$11</f>
        <v>2632578.3738982738</v>
      </c>
      <c r="H57" s="4">
        <f t="shared" ca="1" si="3"/>
        <v>1128151.9583653358</v>
      </c>
      <c r="I57">
        <f ca="1">H57/'Power Data'!$M$8</f>
        <v>0.41023707576921303</v>
      </c>
      <c r="J57" s="6">
        <f t="shared" ca="1" si="4"/>
        <v>0.95730122687209951</v>
      </c>
      <c r="K57" s="6">
        <f t="shared" si="5"/>
        <v>13098133.337510223</v>
      </c>
      <c r="L57" s="6">
        <f t="shared" si="6"/>
        <v>6418085.3353800075</v>
      </c>
      <c r="M57">
        <f t="shared" si="7"/>
        <v>6680048.0021302151</v>
      </c>
      <c r="N57">
        <f ca="1">'Available Power (2)'!G58</f>
        <v>1128151.9583653358</v>
      </c>
    </row>
    <row r="58" spans="1:16" x14ac:dyDescent="0.25">
      <c r="A58" s="5">
        <f>'Power Data'!A87</f>
        <v>8.6</v>
      </c>
      <c r="B58" s="4">
        <f>'Power Data'!C87</f>
        <v>159.18984077669901</v>
      </c>
      <c r="C58" s="4">
        <f t="shared" si="0"/>
        <v>111.4328885436893</v>
      </c>
      <c r="D58" s="4">
        <f ca="1">'Power Data'!J87</f>
        <v>1558150.943469519</v>
      </c>
      <c r="E58" s="5">
        <f t="shared" ca="1" si="1"/>
        <v>0.5666003430798251</v>
      </c>
      <c r="F58" s="4">
        <f t="shared" ca="1" si="2"/>
        <v>9788.0049120420335</v>
      </c>
      <c r="G58" s="4">
        <f>B58*'Power Data'!$M$11</f>
        <v>2663549.8841794296</v>
      </c>
      <c r="H58" s="4">
        <f t="shared" ca="1" si="3"/>
        <v>1105398.9407099106</v>
      </c>
      <c r="I58">
        <f ca="1">H58/'Power Data'!$M$8</f>
        <v>0.40196325116724019</v>
      </c>
      <c r="J58" s="6">
        <f t="shared" ca="1" si="4"/>
        <v>0.96856359424706528</v>
      </c>
      <c r="K58" s="6">
        <f t="shared" si="5"/>
        <v>13408137.600584857</v>
      </c>
      <c r="L58" s="6">
        <f t="shared" si="6"/>
        <v>6569987.4242865788</v>
      </c>
      <c r="M58">
        <f t="shared" si="7"/>
        <v>6838150.1762982784</v>
      </c>
      <c r="N58">
        <f ca="1">'Available Power (2)'!G59</f>
        <v>1105398.9407099106</v>
      </c>
    </row>
    <row r="59" spans="1:16" x14ac:dyDescent="0.25">
      <c r="A59" s="5">
        <f>'Power Data'!A88</f>
        <v>8.6999999999999993</v>
      </c>
      <c r="B59" s="4">
        <f>'Power Data'!C88</f>
        <v>161.04088543689318</v>
      </c>
      <c r="C59" s="4">
        <f t="shared" si="0"/>
        <v>112.72861980582522</v>
      </c>
      <c r="D59" s="4">
        <f ca="1">'Power Data'!J88</f>
        <v>1613139.5203056154</v>
      </c>
      <c r="E59" s="5">
        <f t="shared" ca="1" si="1"/>
        <v>0.58659618920204193</v>
      </c>
      <c r="F59" s="4">
        <f t="shared" ca="1" si="2"/>
        <v>10016.956351980278</v>
      </c>
      <c r="G59" s="4">
        <f>B59*'Power Data'!$M$11</f>
        <v>2694521.3944605854</v>
      </c>
      <c r="H59" s="4">
        <f t="shared" ca="1" si="3"/>
        <v>1081381.87415497</v>
      </c>
      <c r="I59">
        <f ca="1">H59/'Power Data'!$M$8</f>
        <v>0.39322977241998913</v>
      </c>
      <c r="J59" s="6">
        <f t="shared" ca="1" si="4"/>
        <v>0.97982596162203106</v>
      </c>
      <c r="K59" s="6">
        <f t="shared" si="5"/>
        <v>13721767.644514166</v>
      </c>
      <c r="L59" s="6">
        <f t="shared" si="6"/>
        <v>6723666.1458119405</v>
      </c>
      <c r="M59">
        <f t="shared" si="7"/>
        <v>6998101.4987022253</v>
      </c>
      <c r="N59">
        <f ca="1">'Available Power (2)'!G60</f>
        <v>1081381.87415497</v>
      </c>
    </row>
    <row r="60" spans="1:16" x14ac:dyDescent="0.25">
      <c r="A60" s="5">
        <f>'Power Data'!A89</f>
        <v>8.8000000000000007</v>
      </c>
      <c r="B60" s="4">
        <f>'Power Data'!C89</f>
        <v>162.89193009708737</v>
      </c>
      <c r="C60" s="4">
        <f t="shared" si="0"/>
        <v>114.02435106796115</v>
      </c>
      <c r="D60" s="4">
        <f ca="1">'Power Data'!J89</f>
        <v>1669406.844284246</v>
      </c>
      <c r="E60" s="5">
        <f t="shared" ca="1" si="1"/>
        <v>0.60705703428518032</v>
      </c>
      <c r="F60" s="4">
        <f t="shared" ca="1" si="2"/>
        <v>10248.554629374461</v>
      </c>
      <c r="G60" s="4">
        <f>B60*'Power Data'!$M$11</f>
        <v>2725492.9047417422</v>
      </c>
      <c r="H60" s="4">
        <f t="shared" ca="1" si="3"/>
        <v>1056086.0604574962</v>
      </c>
      <c r="I60">
        <f ca="1">H60/'Power Data'!$M$8</f>
        <v>0.3840312947118168</v>
      </c>
      <c r="J60" s="6">
        <f t="shared" ca="1" si="4"/>
        <v>0.99108832899699717</v>
      </c>
      <c r="K60" s="6">
        <f t="shared" si="5"/>
        <v>14039023.469298152</v>
      </c>
      <c r="L60" s="6">
        <f t="shared" si="6"/>
        <v>6879121.4999560928</v>
      </c>
      <c r="M60">
        <f t="shared" si="7"/>
        <v>7159901.9693420595</v>
      </c>
      <c r="N60">
        <f ca="1">'Available Power (2)'!G61</f>
        <v>1056086.0604574962</v>
      </c>
    </row>
    <row r="61" spans="1:16" x14ac:dyDescent="0.25">
      <c r="A61" s="5">
        <f>'Power Data'!A90</f>
        <v>8.9</v>
      </c>
      <c r="B61" s="4">
        <f>'Power Data'!C90</f>
        <v>164.74297475728159</v>
      </c>
      <c r="C61" s="4">
        <f t="shared" si="0"/>
        <v>115.32008233009711</v>
      </c>
      <c r="D61" s="4">
        <f ca="1">'Power Data'!J90</f>
        <v>1726967.6136484265</v>
      </c>
      <c r="E61" s="5">
        <f t="shared" ca="1" si="1"/>
        <v>0.62798822314488234</v>
      </c>
      <c r="F61" s="4">
        <f t="shared" ca="1" si="2"/>
        <v>10482.799744224572</v>
      </c>
      <c r="G61" s="4">
        <f>B61*'Power Data'!$M$11</f>
        <v>2756464.4150228989</v>
      </c>
      <c r="H61" s="4">
        <f t="shared" ca="1" si="3"/>
        <v>1029496.8013744724</v>
      </c>
      <c r="I61">
        <f ca="1">H61/'Power Data'!$M$8</f>
        <v>0.37436247322708088</v>
      </c>
      <c r="J61" s="6">
        <f t="shared" ca="1" si="4"/>
        <v>1.0023506963719633</v>
      </c>
      <c r="K61" s="6">
        <f t="shared" si="5"/>
        <v>14359905.074936818</v>
      </c>
      <c r="L61" s="6">
        <f t="shared" si="6"/>
        <v>7036353.4867190411</v>
      </c>
      <c r="M61">
        <f t="shared" si="7"/>
        <v>7323551.5882177772</v>
      </c>
      <c r="N61">
        <f ca="1">'Available Power (2)'!G62</f>
        <v>1029496.8013744724</v>
      </c>
    </row>
    <row r="62" spans="1:16" x14ac:dyDescent="0.25">
      <c r="A62" s="5">
        <f>'Power Data'!A91</f>
        <v>9</v>
      </c>
      <c r="B62" s="4">
        <f>'Power Data'!C91</f>
        <v>166.59401941747575</v>
      </c>
      <c r="C62" s="4">
        <f t="shared" si="0"/>
        <v>116.61581359223301</v>
      </c>
      <c r="D62" s="4">
        <f ca="1">'Power Data'!J91</f>
        <v>1785836.5266411754</v>
      </c>
      <c r="E62" s="5">
        <f t="shared" ca="1" si="1"/>
        <v>0.64939510059679106</v>
      </c>
      <c r="F62" s="4">
        <f t="shared" ca="1" si="2"/>
        <v>10719.691696530619</v>
      </c>
      <c r="G62" s="4">
        <f>B62*'Power Data'!$M$11</f>
        <v>2787435.9253040547</v>
      </c>
      <c r="H62" s="4">
        <f t="shared" ca="1" si="3"/>
        <v>1001599.3986628794</v>
      </c>
      <c r="I62">
        <f ca="1">H62/'Power Data'!$M$8</f>
        <v>0.36421796315013794</v>
      </c>
      <c r="J62" s="6">
        <f t="shared" ca="1" si="4"/>
        <v>1.0136130637469289</v>
      </c>
      <c r="K62" s="12">
        <f t="shared" si="5"/>
        <v>14684412.461430149</v>
      </c>
      <c r="L62" s="6">
        <f t="shared" si="6"/>
        <v>7195362.1061007716</v>
      </c>
      <c r="M62">
        <f t="shared" si="7"/>
        <v>7489050.3553293776</v>
      </c>
      <c r="N62">
        <f ca="1">'Available Power (2)'!G63</f>
        <v>1001599.3986628794</v>
      </c>
      <c r="P62" s="12"/>
    </row>
    <row r="63" spans="1:16" x14ac:dyDescent="0.25">
      <c r="A63" s="5">
        <f>'Power Data'!A92</f>
        <v>9.1</v>
      </c>
      <c r="B63" s="4">
        <f>'Power Data'!C92</f>
        <v>168.44506407766991</v>
      </c>
      <c r="C63" s="4">
        <f t="shared" si="0"/>
        <v>117.91154485436893</v>
      </c>
      <c r="D63" s="4">
        <f ca="1">'Power Data'!J92</f>
        <v>1846028.2815055102</v>
      </c>
      <c r="E63" s="5">
        <f t="shared" ca="1" si="1"/>
        <v>0.67128301145654912</v>
      </c>
      <c r="F63" s="4">
        <f t="shared" ca="1" si="2"/>
        <v>10959.230486292598</v>
      </c>
      <c r="G63" s="4">
        <f>B63*'Power Data'!$M$11</f>
        <v>2818407.4355852106</v>
      </c>
      <c r="H63" s="4">
        <f t="shared" ca="1" si="3"/>
        <v>972379.15407970035</v>
      </c>
      <c r="I63">
        <f ca="1">H63/'Power Data'!$M$8</f>
        <v>0.3535924196653456</v>
      </c>
      <c r="J63" s="6">
        <f t="shared" ca="1" si="4"/>
        <v>1.0248754311218948</v>
      </c>
      <c r="K63" s="6">
        <f t="shared" si="5"/>
        <v>15012545.628778154</v>
      </c>
      <c r="L63" s="6">
        <f t="shared" si="6"/>
        <v>7356147.3581012944</v>
      </c>
      <c r="M63">
        <f t="shared" si="7"/>
        <v>7656398.2706768597</v>
      </c>
      <c r="N63">
        <f ca="1">'Available Power (2)'!G64</f>
        <v>972379.15407970035</v>
      </c>
    </row>
    <row r="64" spans="1:16" x14ac:dyDescent="0.25">
      <c r="A64" s="5">
        <f>'Power Data'!A93</f>
        <v>9.1999999999999993</v>
      </c>
      <c r="B64" s="4">
        <f>'Power Data'!C93</f>
        <v>170.29610873786407</v>
      </c>
      <c r="C64" s="4">
        <f t="shared" si="0"/>
        <v>119.20727611650484</v>
      </c>
      <c r="D64" s="4">
        <f ca="1">'Power Data'!J93</f>
        <v>1907557.5764844487</v>
      </c>
      <c r="E64" s="5">
        <f t="shared" ca="1" si="1"/>
        <v>0.69365730053979957</v>
      </c>
      <c r="F64" s="4">
        <f t="shared" ca="1" si="2"/>
        <v>11201.416113510511</v>
      </c>
      <c r="G64" s="4">
        <f>B64*'Power Data'!$M$11</f>
        <v>2849378.9458663668</v>
      </c>
      <c r="H64" s="4">
        <f t="shared" ca="1" si="3"/>
        <v>941821.36938191811</v>
      </c>
      <c r="I64">
        <f ca="1">H64/'Power Data'!$M$8</f>
        <v>0.34248049795706115</v>
      </c>
      <c r="J64" s="6">
        <f t="shared" ca="1" si="4"/>
        <v>1.0361377984968607</v>
      </c>
      <c r="K64" s="6">
        <f t="shared" si="5"/>
        <v>15344304.576980833</v>
      </c>
      <c r="L64" s="6">
        <f t="shared" si="6"/>
        <v>7518709.2427206067</v>
      </c>
      <c r="M64">
        <f t="shared" si="7"/>
        <v>7825595.3342602262</v>
      </c>
      <c r="N64">
        <f ca="1">'Available Power (2)'!G65</f>
        <v>941821.36938191811</v>
      </c>
    </row>
    <row r="65" spans="1:14" x14ac:dyDescent="0.25">
      <c r="A65" s="5">
        <f>'Power Data'!A94</f>
        <v>9.3000000000000007</v>
      </c>
      <c r="B65" s="4">
        <f>'Power Data'!C94</f>
        <v>172.14715339805826</v>
      </c>
      <c r="C65" s="4">
        <f t="shared" si="0"/>
        <v>120.50300737864077</v>
      </c>
      <c r="D65" s="4">
        <f ca="1">'Power Data'!J94</f>
        <v>1970439.1098210099</v>
      </c>
      <c r="E65" s="5">
        <f t="shared" ca="1" si="1"/>
        <v>0.71652331266218539</v>
      </c>
      <c r="F65" s="4">
        <f t="shared" ca="1" si="2"/>
        <v>11446.248578184362</v>
      </c>
      <c r="G65" s="4">
        <f>B65*'Power Data'!$M$11</f>
        <v>2880350.4561475231</v>
      </c>
      <c r="H65" s="4">
        <f t="shared" ca="1" si="3"/>
        <v>909911.34632651322</v>
      </c>
      <c r="I65">
        <f ca="1">H65/'Power Data'!$M$8</f>
        <v>0.33087685320964116</v>
      </c>
      <c r="J65" s="6">
        <f t="shared" ca="1" si="4"/>
        <v>1.0474001658718266</v>
      </c>
      <c r="K65" s="6">
        <f t="shared" si="5"/>
        <v>15679689.306038192</v>
      </c>
      <c r="L65" s="6">
        <f t="shared" si="6"/>
        <v>7683047.7599587124</v>
      </c>
      <c r="M65">
        <f t="shared" si="7"/>
        <v>7996641.5460794792</v>
      </c>
      <c r="N65">
        <f ca="1">'Available Power (2)'!G66</f>
        <v>909911.34632651322</v>
      </c>
    </row>
    <row r="66" spans="1:14" x14ac:dyDescent="0.25">
      <c r="A66" s="5">
        <f>'Power Data'!A95</f>
        <v>9.4</v>
      </c>
      <c r="B66" s="4">
        <f>'Power Data'!C95</f>
        <v>173.99819805825243</v>
      </c>
      <c r="C66" s="4">
        <f t="shared" si="0"/>
        <v>121.79873864077669</v>
      </c>
      <c r="D66" s="4">
        <f ca="1">'Power Data'!J95</f>
        <v>2034687.5797582085</v>
      </c>
      <c r="E66" s="5">
        <f t="shared" ca="1" si="1"/>
        <v>0.73988639263934852</v>
      </c>
      <c r="F66" s="4">
        <f t="shared" ca="1" si="2"/>
        <v>11693.727880314142</v>
      </c>
      <c r="G66" s="4">
        <f>B66*'Power Data'!$M$11</f>
        <v>2911321.9664286789</v>
      </c>
      <c r="H66" s="4">
        <f t="shared" ca="1" si="3"/>
        <v>876634.38667047047</v>
      </c>
      <c r="I66">
        <f ca="1">H66/'Power Data'!$M$8</f>
        <v>0.3187761406074438</v>
      </c>
      <c r="J66" s="6">
        <f t="shared" ca="1" si="4"/>
        <v>1.0586625332467923</v>
      </c>
      <c r="K66" s="6">
        <f t="shared" si="5"/>
        <v>16018699.815950219</v>
      </c>
      <c r="L66" s="6">
        <f t="shared" si="6"/>
        <v>7849162.9098156057</v>
      </c>
      <c r="M66">
        <f t="shared" si="7"/>
        <v>8169536.9061346129</v>
      </c>
      <c r="N66">
        <f ca="1">'Available Power (2)'!G67</f>
        <v>876634.38667047047</v>
      </c>
    </row>
    <row r="67" spans="1:14" x14ac:dyDescent="0.25">
      <c r="A67" s="5">
        <f>'Power Data'!A96</f>
        <v>9.5</v>
      </c>
      <c r="B67" s="4">
        <f>'Power Data'!C96</f>
        <v>175.84924271844659</v>
      </c>
      <c r="C67" s="4">
        <f t="shared" ref="C67:C130" si="8">B67*$C$1</f>
        <v>123.09446990291261</v>
      </c>
      <c r="D67" s="4">
        <f ca="1">'Power Data'!J96</f>
        <v>2100317.6845390638</v>
      </c>
      <c r="E67" s="5">
        <f t="shared" ref="E67:E130" ca="1" si="9">D67/2750000</f>
        <v>0.76375188528693227</v>
      </c>
      <c r="F67" s="4">
        <f t="shared" ref="F67:F130" ca="1" si="10">D67/B67</f>
        <v>11943.854019899856</v>
      </c>
      <c r="G67" s="4">
        <f>B67*'Power Data'!$M$11</f>
        <v>2942293.4767098352</v>
      </c>
      <c r="H67" s="4">
        <f t="shared" ref="H67:H130" ca="1" si="11">G67-D67</f>
        <v>841975.7921707714</v>
      </c>
      <c r="I67">
        <f ca="1">H67/'Power Data'!$M$8</f>
        <v>0.30617301533482594</v>
      </c>
      <c r="J67" s="6">
        <f t="shared" ref="J67:J130" ca="1" si="12">I67+E67</f>
        <v>1.0699249006217582</v>
      </c>
      <c r="K67" s="6">
        <f t="shared" ref="K67:K130" si="13">0.5*1058.2*B67*B67</f>
        <v>16361336.106716918</v>
      </c>
      <c r="L67" s="6">
        <f t="shared" ref="L67:L130" si="14">0.5*1058.2*C67*C67</f>
        <v>8017054.6922912905</v>
      </c>
      <c r="M67">
        <f t="shared" ref="M67:M130" si="15">K67-L67</f>
        <v>8344281.4144256273</v>
      </c>
      <c r="N67">
        <f ca="1">'Available Power (2)'!G68</f>
        <v>841975.7921707714</v>
      </c>
    </row>
    <row r="68" spans="1:14" x14ac:dyDescent="0.25">
      <c r="A68" s="5">
        <f>'Power Data'!A97</f>
        <v>9.6</v>
      </c>
      <c r="B68" s="4">
        <f>'Power Data'!C97</f>
        <v>177.70028737864075</v>
      </c>
      <c r="C68" s="4">
        <f t="shared" si="8"/>
        <v>124.39020116504852</v>
      </c>
      <c r="D68" s="4">
        <f ca="1">'Power Data'!J97</f>
        <v>2167344.1224065935</v>
      </c>
      <c r="E68" s="5">
        <f t="shared" ca="1" si="9"/>
        <v>0.78812513542057949</v>
      </c>
      <c r="F68" s="4">
        <f t="shared" ca="1" si="10"/>
        <v>12196.626996941504</v>
      </c>
      <c r="G68" s="4">
        <f>B68*'Power Data'!$M$11</f>
        <v>2973264.986990991</v>
      </c>
      <c r="H68" s="4">
        <f t="shared" ca="1" si="11"/>
        <v>805920.86458439752</v>
      </c>
      <c r="I68">
        <f ca="1">H68/'Power Data'!$M$8</f>
        <v>0.29306213257614455</v>
      </c>
      <c r="J68" s="6">
        <f t="shared" ca="1" si="12"/>
        <v>1.081187267996724</v>
      </c>
      <c r="K68" s="6">
        <f t="shared" si="13"/>
        <v>16707598.178338293</v>
      </c>
      <c r="L68" s="6">
        <f t="shared" si="14"/>
        <v>8186723.107385763</v>
      </c>
      <c r="M68">
        <f t="shared" si="15"/>
        <v>8520875.070952531</v>
      </c>
      <c r="N68">
        <f ca="1">'Available Power (2)'!G69</f>
        <v>805920.86458439752</v>
      </c>
    </row>
    <row r="69" spans="1:14" x14ac:dyDescent="0.25">
      <c r="A69" s="5">
        <f>'Power Data'!A98</f>
        <v>9.6999999999999993</v>
      </c>
      <c r="B69" s="4">
        <f>'Power Data'!C98</f>
        <v>179.55133203883491</v>
      </c>
      <c r="C69" s="4">
        <f t="shared" si="8"/>
        <v>125.68593242718443</v>
      </c>
      <c r="D69" s="4">
        <f ca="1">'Power Data'!J98</f>
        <v>2235781.5916038146</v>
      </c>
      <c r="E69" s="5">
        <f t="shared" ca="1" si="9"/>
        <v>0.81301148785593258</v>
      </c>
      <c r="F69" s="4">
        <f t="shared" ca="1" si="10"/>
        <v>12452.046811439084</v>
      </c>
      <c r="G69" s="4">
        <f>B69*'Power Data'!$M$11</f>
        <v>3004236.4972721469</v>
      </c>
      <c r="H69" s="4">
        <f t="shared" ca="1" si="11"/>
        <v>768454.90566833224</v>
      </c>
      <c r="I69">
        <f ca="1">H69/'Power Data'!$M$8</f>
        <v>0.27943814751575718</v>
      </c>
      <c r="J69" s="6">
        <f t="shared" ca="1" si="12"/>
        <v>1.0924496353716897</v>
      </c>
      <c r="K69" s="6">
        <f t="shared" si="13"/>
        <v>17057486.030814342</v>
      </c>
      <c r="L69" s="6">
        <f t="shared" si="14"/>
        <v>8358168.1550990259</v>
      </c>
      <c r="M69">
        <f t="shared" si="15"/>
        <v>8699317.8757153153</v>
      </c>
      <c r="N69">
        <f ca="1">'Available Power (2)'!G70</f>
        <v>768454.90566833224</v>
      </c>
    </row>
    <row r="70" spans="1:14" x14ac:dyDescent="0.25">
      <c r="A70" s="5">
        <f>'Power Data'!A99</f>
        <v>9.8000000000000007</v>
      </c>
      <c r="B70" s="4">
        <f>'Power Data'!C99</f>
        <v>181.40237669902913</v>
      </c>
      <c r="C70" s="4">
        <f t="shared" si="8"/>
        <v>126.98166368932038</v>
      </c>
      <c r="D70" s="4">
        <f ca="1">'Power Data'!J99</f>
        <v>2305644.7903737468</v>
      </c>
      <c r="E70" s="5">
        <f t="shared" ca="1" si="9"/>
        <v>0.83841628740863516</v>
      </c>
      <c r="F70" s="4">
        <f t="shared" ca="1" si="10"/>
        <v>12710.113463392603</v>
      </c>
      <c r="G70" s="4">
        <f>B70*'Power Data'!$M$11</f>
        <v>3035208.0075533041</v>
      </c>
      <c r="H70" s="4">
        <f t="shared" ca="1" si="11"/>
        <v>729563.21717955731</v>
      </c>
      <c r="I70">
        <f ca="1">H70/'Power Data'!$M$8</f>
        <v>0.26529571533802082</v>
      </c>
      <c r="J70" s="6">
        <f t="shared" ca="1" si="12"/>
        <v>1.103712002746656</v>
      </c>
      <c r="K70" s="6">
        <f t="shared" si="13"/>
        <v>17410999.664145079</v>
      </c>
      <c r="L70" s="6">
        <f t="shared" si="14"/>
        <v>8531389.8354310878</v>
      </c>
      <c r="M70">
        <f t="shared" si="15"/>
        <v>8879609.8287139907</v>
      </c>
      <c r="N70">
        <f ca="1">'Available Power (2)'!G71</f>
        <v>729563.21717955731</v>
      </c>
    </row>
    <row r="71" spans="1:14" x14ac:dyDescent="0.25">
      <c r="A71" s="5">
        <f>'Power Data'!A100</f>
        <v>9.9</v>
      </c>
      <c r="B71" s="4">
        <f>'Power Data'!C100</f>
        <v>181.68877513260972</v>
      </c>
      <c r="C71" s="4">
        <f t="shared" si="8"/>
        <v>127.18214259282679</v>
      </c>
      <c r="D71" s="4">
        <f ca="1">'Power Data'!J100</f>
        <v>2376713.4170581326</v>
      </c>
      <c r="E71" s="5">
        <f t="shared" ca="1" si="9"/>
        <v>0.86425942438477543</v>
      </c>
      <c r="F71" s="4">
        <f t="shared" ca="1" si="10"/>
        <v>13081.234189197619</v>
      </c>
      <c r="G71" s="4">
        <f>B71*'Power Data'!$M$11</f>
        <v>3040000.0000000005</v>
      </c>
      <c r="H71" s="4">
        <f t="shared" ca="1" si="11"/>
        <v>663286.58294186788</v>
      </c>
      <c r="I71">
        <f ca="1">H71/'Power Data'!$M$8</f>
        <v>0.24119512106977015</v>
      </c>
      <c r="J71" s="6">
        <f t="shared" ca="1" si="12"/>
        <v>1.1054545454545455</v>
      </c>
      <c r="K71" s="6">
        <f t="shared" si="13"/>
        <v>17466020.10496138</v>
      </c>
      <c r="L71" s="6">
        <f t="shared" si="14"/>
        <v>8558349.8514310755</v>
      </c>
      <c r="M71">
        <f t="shared" si="15"/>
        <v>8907670.2535303049</v>
      </c>
      <c r="N71">
        <f ca="1">'Available Power (2)'!G72</f>
        <v>663286.58294186788</v>
      </c>
    </row>
    <row r="72" spans="1:14" x14ac:dyDescent="0.25">
      <c r="A72" s="5">
        <f>'Power Data'!A101</f>
        <v>10</v>
      </c>
      <c r="B72" s="4">
        <f>'Power Data'!C101</f>
        <v>181.68877513260972</v>
      </c>
      <c r="C72" s="4">
        <f t="shared" si="8"/>
        <v>127.18214259282679</v>
      </c>
      <c r="D72" s="4">
        <f ca="1">'Power Data'!J101</f>
        <v>2447753.7420992232</v>
      </c>
      <c r="E72" s="5">
        <f t="shared" ca="1" si="9"/>
        <v>0.89009226985426293</v>
      </c>
      <c r="F72" s="4">
        <f t="shared" ca="1" si="10"/>
        <v>13472.234266055644</v>
      </c>
      <c r="G72" s="4">
        <f>B72*'Power Data'!$M$11</f>
        <v>3040000.0000000005</v>
      </c>
      <c r="H72" s="4">
        <f t="shared" ca="1" si="11"/>
        <v>592246.25790077727</v>
      </c>
      <c r="I72">
        <f ca="1">H72/'Power Data'!$M$8</f>
        <v>0.21536227560028265</v>
      </c>
      <c r="J72" s="6">
        <f t="shared" ca="1" si="12"/>
        <v>1.1054545454545455</v>
      </c>
      <c r="K72" s="6">
        <f t="shared" si="13"/>
        <v>17466020.10496138</v>
      </c>
      <c r="L72" s="6">
        <f t="shared" si="14"/>
        <v>8558349.8514310755</v>
      </c>
      <c r="M72">
        <f t="shared" si="15"/>
        <v>8907670.2535303049</v>
      </c>
      <c r="N72">
        <f ca="1">'Available Power (2)'!G73</f>
        <v>592246.25790077727</v>
      </c>
    </row>
    <row r="73" spans="1:14" x14ac:dyDescent="0.25">
      <c r="A73" s="5">
        <f>'Power Data'!A102</f>
        <v>10.1</v>
      </c>
      <c r="B73" s="4">
        <f>'Power Data'!C102</f>
        <v>181.68877513260972</v>
      </c>
      <c r="C73" s="4">
        <f t="shared" si="8"/>
        <v>127.18214259282679</v>
      </c>
      <c r="D73" s="4">
        <f ca="1">'Power Data'!J102</f>
        <v>2518647.1218693224</v>
      </c>
      <c r="E73" s="5">
        <f t="shared" ca="1" si="9"/>
        <v>0.91587168067975355</v>
      </c>
      <c r="F73" s="4">
        <f t="shared" ca="1" si="10"/>
        <v>13862.425568288574</v>
      </c>
      <c r="G73" s="4">
        <f>B73*'Power Data'!$M$11</f>
        <v>3040000.0000000005</v>
      </c>
      <c r="H73" s="4">
        <f t="shared" ca="1" si="11"/>
        <v>521352.87813067809</v>
      </c>
      <c r="I73">
        <f ca="1">H73/'Power Data'!$M$8</f>
        <v>0.18958286477479203</v>
      </c>
      <c r="J73" s="6">
        <f t="shared" ca="1" si="12"/>
        <v>1.1054545454545455</v>
      </c>
      <c r="K73" s="6">
        <f t="shared" si="13"/>
        <v>17466020.10496138</v>
      </c>
      <c r="L73" s="6">
        <f t="shared" si="14"/>
        <v>8558349.8514310755</v>
      </c>
      <c r="M73">
        <f t="shared" si="15"/>
        <v>8907670.2535303049</v>
      </c>
      <c r="N73">
        <f ca="1">'Available Power (2)'!G74</f>
        <v>521352.87813067809</v>
      </c>
    </row>
    <row r="74" spans="1:14" x14ac:dyDescent="0.25">
      <c r="A74" s="5">
        <f>'Power Data'!A103</f>
        <v>10.199999999999999</v>
      </c>
      <c r="B74" s="4">
        <f>'Power Data'!C103</f>
        <v>181.68877513260972</v>
      </c>
      <c r="C74" s="4">
        <f t="shared" si="8"/>
        <v>127.18214259282679</v>
      </c>
      <c r="D74" s="4">
        <f ca="1">'Power Data'!J103</f>
        <v>2589350.5828860071</v>
      </c>
      <c r="E74" s="5">
        <f t="shared" ca="1" si="9"/>
        <v>0.94158203014036623</v>
      </c>
      <c r="F74" s="4">
        <f t="shared" ca="1" si="10"/>
        <v>14251.57157340133</v>
      </c>
      <c r="G74" s="4">
        <f>B74*'Power Data'!$M$11</f>
        <v>3040000.0000000005</v>
      </c>
      <c r="H74" s="4">
        <f t="shared" ca="1" si="11"/>
        <v>450649.41711399332</v>
      </c>
      <c r="I74">
        <f ca="1">H74/'Power Data'!$M$8</f>
        <v>0.1638725153141794</v>
      </c>
      <c r="J74" s="6">
        <f t="shared" ca="1" si="12"/>
        <v>1.1054545454545457</v>
      </c>
      <c r="K74" s="6">
        <f t="shared" si="13"/>
        <v>17466020.10496138</v>
      </c>
      <c r="L74" s="6">
        <f t="shared" si="14"/>
        <v>8558349.8514310755</v>
      </c>
      <c r="M74">
        <f t="shared" si="15"/>
        <v>8907670.2535303049</v>
      </c>
      <c r="N74">
        <f ca="1">'Available Power (2)'!G75</f>
        <v>450649.41711399332</v>
      </c>
    </row>
    <row r="75" spans="1:14" x14ac:dyDescent="0.25">
      <c r="A75" s="5">
        <f>'Power Data'!A104</f>
        <v>10.3</v>
      </c>
      <c r="B75" s="4">
        <f>'Power Data'!C104</f>
        <v>181.68877513260972</v>
      </c>
      <c r="C75" s="4">
        <f t="shared" si="8"/>
        <v>127.18214259282679</v>
      </c>
      <c r="D75" s="4">
        <f ca="1">'Power Data'!J104</f>
        <v>2659822.1451907214</v>
      </c>
      <c r="E75" s="5">
        <f t="shared" ca="1" si="9"/>
        <v>0.96720805279662592</v>
      </c>
      <c r="F75" s="4">
        <f t="shared" ca="1" si="10"/>
        <v>14639.441227172065</v>
      </c>
      <c r="G75" s="4">
        <f>B75*'Power Data'!$M$11</f>
        <v>3040000.0000000005</v>
      </c>
      <c r="H75" s="4">
        <f t="shared" ca="1" si="11"/>
        <v>380177.85480927909</v>
      </c>
      <c r="I75">
        <f ca="1">H75/'Power Data'!$M$8</f>
        <v>0.13824649265791966</v>
      </c>
      <c r="J75" s="6">
        <f t="shared" ca="1" si="12"/>
        <v>1.1054545454545455</v>
      </c>
      <c r="K75" s="6">
        <f t="shared" si="13"/>
        <v>17466020.10496138</v>
      </c>
      <c r="L75" s="6">
        <f t="shared" si="14"/>
        <v>8558349.8514310755</v>
      </c>
      <c r="M75">
        <f t="shared" si="15"/>
        <v>8907670.2535303049</v>
      </c>
      <c r="N75">
        <f ca="1">'Available Power (2)'!G76</f>
        <v>380177.85480927909</v>
      </c>
    </row>
    <row r="76" spans="1:14" x14ac:dyDescent="0.25">
      <c r="A76" s="5">
        <f>'Power Data'!A105</f>
        <v>10.4</v>
      </c>
      <c r="B76" s="4">
        <f>'Power Data'!C105</f>
        <v>181.68877513260972</v>
      </c>
      <c r="C76" s="4">
        <f t="shared" si="8"/>
        <v>127.18214259282679</v>
      </c>
      <c r="D76" s="4">
        <f ca="1">'Power Data'!J105</f>
        <v>2730020.8444550815</v>
      </c>
      <c r="E76" s="5">
        <f t="shared" ca="1" si="9"/>
        <v>0.99273485252912053</v>
      </c>
      <c r="F76" s="4">
        <f t="shared" ca="1" si="10"/>
        <v>15025.809065323454</v>
      </c>
      <c r="G76" s="4">
        <f>B76*'Power Data'!$M$11</f>
        <v>3040000.0000000005</v>
      </c>
      <c r="H76" s="4">
        <f t="shared" ca="1" si="11"/>
        <v>309979.15554491896</v>
      </c>
      <c r="I76">
        <f ca="1">H76/'Power Data'!$M$8</f>
        <v>0.11271969292542508</v>
      </c>
      <c r="J76" s="6">
        <f t="shared" ca="1" si="12"/>
        <v>1.1054545454545457</v>
      </c>
      <c r="K76" s="6">
        <f t="shared" si="13"/>
        <v>17466020.10496138</v>
      </c>
      <c r="L76" s="6">
        <f t="shared" si="14"/>
        <v>8558349.8514310755</v>
      </c>
      <c r="M76">
        <f t="shared" si="15"/>
        <v>8907670.2535303049</v>
      </c>
      <c r="N76">
        <f ca="1">'Available Power (2)'!G77</f>
        <v>309979.15554491896</v>
      </c>
    </row>
    <row r="77" spans="1:14" x14ac:dyDescent="0.25">
      <c r="A77" s="5">
        <f>'Power Data'!A106</f>
        <v>10.5</v>
      </c>
      <c r="B77" s="4">
        <f>'Power Data'!C106</f>
        <v>181.68877513260972</v>
      </c>
      <c r="C77" s="4">
        <f t="shared" si="8"/>
        <v>127.18214259282679</v>
      </c>
      <c r="D77" s="4">
        <f ca="1">'Power Data'!J106</f>
        <v>2749814.3298086645</v>
      </c>
      <c r="E77" s="5">
        <f t="shared" ca="1" si="9"/>
        <v>0.9999324835667871</v>
      </c>
      <c r="F77" s="4">
        <f t="shared" ca="1" si="10"/>
        <v>15134.750772587076</v>
      </c>
      <c r="G77" s="4">
        <f>B77*'Power Data'!$M$11</f>
        <v>3040000.0000000005</v>
      </c>
      <c r="H77" s="4">
        <f t="shared" ca="1" si="11"/>
        <v>290185.67019133596</v>
      </c>
      <c r="I77">
        <f ca="1">H77/'Power Data'!$M$8</f>
        <v>0.10552206188775853</v>
      </c>
      <c r="J77" s="6">
        <f t="shared" ca="1" si="12"/>
        <v>1.1054545454545457</v>
      </c>
      <c r="K77" s="6">
        <f t="shared" si="13"/>
        <v>17466020.10496138</v>
      </c>
      <c r="L77" s="6">
        <f t="shared" si="14"/>
        <v>8558349.8514310755</v>
      </c>
      <c r="M77">
        <f t="shared" si="15"/>
        <v>8907670.2535303049</v>
      </c>
      <c r="N77">
        <f ca="1">'Available Power (2)'!G78</f>
        <v>290185.67019133596</v>
      </c>
    </row>
    <row r="78" spans="1:14" x14ac:dyDescent="0.25">
      <c r="A78" s="5">
        <f>'Power Data'!A107</f>
        <v>10.6</v>
      </c>
      <c r="B78" s="4">
        <f>'Power Data'!C107</f>
        <v>181.68877513260972</v>
      </c>
      <c r="C78" s="4">
        <f t="shared" si="8"/>
        <v>127.18214259282679</v>
      </c>
      <c r="D78" s="4">
        <f ca="1">'Power Data'!J107</f>
        <v>2749889.7277220814</v>
      </c>
      <c r="E78" s="5">
        <f t="shared" ca="1" si="9"/>
        <v>0.99995990098984777</v>
      </c>
      <c r="F78" s="4">
        <f t="shared" ca="1" si="10"/>
        <v>15135.165756470158</v>
      </c>
      <c r="G78" s="4">
        <f>B78*'Power Data'!$M$11</f>
        <v>3040000.0000000005</v>
      </c>
      <c r="H78" s="4">
        <f t="shared" ca="1" si="11"/>
        <v>290110.27227791911</v>
      </c>
      <c r="I78">
        <f ca="1">H78/'Power Data'!$M$8</f>
        <v>0.10549464446469786</v>
      </c>
      <c r="J78" s="6">
        <f t="shared" ca="1" si="12"/>
        <v>1.1054545454545457</v>
      </c>
      <c r="K78" s="6">
        <f t="shared" si="13"/>
        <v>17466020.10496138</v>
      </c>
      <c r="L78" s="6">
        <f t="shared" si="14"/>
        <v>8558349.8514310755</v>
      </c>
      <c r="M78">
        <f t="shared" si="15"/>
        <v>8907670.2535303049</v>
      </c>
      <c r="N78">
        <f ca="1">'Available Power (2)'!G79</f>
        <v>290110.27227791911</v>
      </c>
    </row>
    <row r="79" spans="1:14" x14ac:dyDescent="0.25">
      <c r="A79" s="5">
        <f>'Power Data'!A108</f>
        <v>10.7</v>
      </c>
      <c r="B79" s="4">
        <f>'Power Data'!C108</f>
        <v>181.68877513260972</v>
      </c>
      <c r="C79" s="4">
        <f t="shared" si="8"/>
        <v>127.18214259282679</v>
      </c>
      <c r="D79" s="4">
        <f ca="1">'Power Data'!J108</f>
        <v>2749820.7352051176</v>
      </c>
      <c r="E79" s="5">
        <f t="shared" ca="1" si="9"/>
        <v>0.99993481280186092</v>
      </c>
      <c r="F79" s="4">
        <f t="shared" ca="1" si="10"/>
        <v>15134.786027359687</v>
      </c>
      <c r="G79" s="4">
        <f>B79*'Power Data'!$M$11</f>
        <v>3040000.0000000005</v>
      </c>
      <c r="H79" s="4">
        <f t="shared" ca="1" si="11"/>
        <v>290179.26479488285</v>
      </c>
      <c r="I79">
        <f ca="1">H79/'Power Data'!$M$8</f>
        <v>0.10551973265268468</v>
      </c>
      <c r="J79" s="6">
        <f t="shared" ca="1" si="12"/>
        <v>1.1054545454545457</v>
      </c>
      <c r="K79" s="6">
        <f t="shared" si="13"/>
        <v>17466020.10496138</v>
      </c>
      <c r="L79" s="6">
        <f t="shared" si="14"/>
        <v>8558349.8514310755</v>
      </c>
      <c r="M79">
        <f t="shared" si="15"/>
        <v>8907670.2535303049</v>
      </c>
      <c r="N79">
        <f ca="1">'Available Power (2)'!G80</f>
        <v>290179.26479488285</v>
      </c>
    </row>
    <row r="80" spans="1:14" x14ac:dyDescent="0.25">
      <c r="A80" s="5">
        <f>'Power Data'!A109</f>
        <v>10.8</v>
      </c>
      <c r="B80" s="4">
        <f>'Power Data'!C109</f>
        <v>181.68877513260972</v>
      </c>
      <c r="C80" s="4">
        <f t="shared" si="8"/>
        <v>127.18214259282679</v>
      </c>
      <c r="D80" s="4">
        <f ca="1">'Power Data'!J109</f>
        <v>2749845.6486336277</v>
      </c>
      <c r="E80" s="5">
        <f t="shared" ca="1" si="9"/>
        <v>0.99994387223041004</v>
      </c>
      <c r="F80" s="4">
        <f t="shared" ca="1" si="10"/>
        <v>15134.923148810871</v>
      </c>
      <c r="G80" s="4">
        <f>B80*'Power Data'!$M$11</f>
        <v>3040000.0000000005</v>
      </c>
      <c r="H80" s="4">
        <f t="shared" ca="1" si="11"/>
        <v>290154.35136637278</v>
      </c>
      <c r="I80">
        <f ca="1">H80/'Power Data'!$M$8</f>
        <v>0.10551067322413556</v>
      </c>
      <c r="J80" s="6">
        <f t="shared" ca="1" si="12"/>
        <v>1.1054545454545457</v>
      </c>
      <c r="K80" s="6">
        <f t="shared" si="13"/>
        <v>17466020.10496138</v>
      </c>
      <c r="L80" s="6">
        <f t="shared" si="14"/>
        <v>8558349.8514310755</v>
      </c>
      <c r="M80">
        <f t="shared" si="15"/>
        <v>8907670.2535303049</v>
      </c>
      <c r="N80">
        <f ca="1">'Available Power (2)'!G81</f>
        <v>290154.35136637278</v>
      </c>
    </row>
    <row r="81" spans="1:14" x14ac:dyDescent="0.25">
      <c r="A81" s="5">
        <f>'Power Data'!A110</f>
        <v>10.9</v>
      </c>
      <c r="B81" s="4">
        <f>'Power Data'!C110</f>
        <v>181.68877513260972</v>
      </c>
      <c r="C81" s="4">
        <f t="shared" si="8"/>
        <v>127.18214259282679</v>
      </c>
      <c r="D81" s="4">
        <f ca="1">'Power Data'!J110</f>
        <v>2749486.5257571801</v>
      </c>
      <c r="E81" s="5">
        <f t="shared" ca="1" si="9"/>
        <v>0.99981328209352005</v>
      </c>
      <c r="F81" s="4">
        <f t="shared" ca="1" si="10"/>
        <v>15132.946566183873</v>
      </c>
      <c r="G81" s="4">
        <f>B81*'Power Data'!$M$11</f>
        <v>3040000.0000000005</v>
      </c>
      <c r="H81" s="4">
        <f t="shared" ca="1" si="11"/>
        <v>290513.4742428204</v>
      </c>
      <c r="I81">
        <f ca="1">H81/'Power Data'!$M$8</f>
        <v>0.1056412633610256</v>
      </c>
      <c r="J81" s="6">
        <f t="shared" ca="1" si="12"/>
        <v>1.1054545454545457</v>
      </c>
      <c r="K81" s="6">
        <f t="shared" si="13"/>
        <v>17466020.10496138</v>
      </c>
      <c r="L81" s="6">
        <f t="shared" si="14"/>
        <v>8558349.8514310755</v>
      </c>
      <c r="M81">
        <f t="shared" si="15"/>
        <v>8907670.2535303049</v>
      </c>
      <c r="N81">
        <f ca="1">'Available Power (2)'!G82</f>
        <v>290513.4742428204</v>
      </c>
    </row>
    <row r="82" spans="1:14" x14ac:dyDescent="0.25">
      <c r="A82" s="5">
        <f>'Power Data'!A111</f>
        <v>11</v>
      </c>
      <c r="B82" s="4">
        <f>'Power Data'!C111</f>
        <v>181.68877513260972</v>
      </c>
      <c r="C82" s="4">
        <f t="shared" si="8"/>
        <v>127.18214259282679</v>
      </c>
      <c r="D82" s="4">
        <f ca="1">'Power Data'!J111</f>
        <v>2749920.7935181214</v>
      </c>
      <c r="E82" s="5">
        <f t="shared" ca="1" si="9"/>
        <v>0.99997119764295317</v>
      </c>
      <c r="F82" s="4">
        <f t="shared" ca="1" si="10"/>
        <v>15135.336740043675</v>
      </c>
      <c r="G82" s="4">
        <f>B82*'Power Data'!$M$11</f>
        <v>3040000.0000000005</v>
      </c>
      <c r="H82" s="4">
        <f t="shared" ca="1" si="11"/>
        <v>290079.20648187911</v>
      </c>
      <c r="I82">
        <f ca="1">H82/'Power Data'!$M$8</f>
        <v>0.10548334781159241</v>
      </c>
      <c r="J82" s="6">
        <f t="shared" ca="1" si="12"/>
        <v>1.1054545454545455</v>
      </c>
      <c r="K82" s="6">
        <f t="shared" si="13"/>
        <v>17466020.10496138</v>
      </c>
      <c r="L82" s="6">
        <f t="shared" si="14"/>
        <v>8558349.8514310755</v>
      </c>
      <c r="M82">
        <f t="shared" si="15"/>
        <v>8907670.2535303049</v>
      </c>
      <c r="N82">
        <f ca="1">'Available Power (2)'!G83</f>
        <v>290079.20648187911</v>
      </c>
    </row>
    <row r="83" spans="1:14" x14ac:dyDescent="0.25">
      <c r="A83" s="5">
        <f>'Power Data'!A112</f>
        <v>11.1</v>
      </c>
      <c r="B83" s="4">
        <f>'Power Data'!C112</f>
        <v>181.68877513260972</v>
      </c>
      <c r="C83" s="4">
        <f t="shared" si="8"/>
        <v>127.18214259282679</v>
      </c>
      <c r="D83" s="4">
        <f ca="1">'Power Data'!J112</f>
        <v>2749579.7039980404</v>
      </c>
      <c r="E83" s="5">
        <f t="shared" ca="1" si="9"/>
        <v>0.99984716509019655</v>
      </c>
      <c r="F83" s="4">
        <f t="shared" ca="1" si="10"/>
        <v>15133.459411519487</v>
      </c>
      <c r="G83" s="4">
        <f>B83*'Power Data'!$M$11</f>
        <v>3040000.0000000005</v>
      </c>
      <c r="H83" s="4">
        <f t="shared" ca="1" si="11"/>
        <v>290420.29600196006</v>
      </c>
      <c r="I83">
        <f ca="1">H83/'Power Data'!$M$8</f>
        <v>0.10560738036434911</v>
      </c>
      <c r="J83" s="6">
        <f t="shared" ca="1" si="12"/>
        <v>1.1054545454545457</v>
      </c>
      <c r="K83" s="6">
        <f t="shared" si="13"/>
        <v>17466020.10496138</v>
      </c>
      <c r="L83" s="6">
        <f t="shared" si="14"/>
        <v>8558349.8514310755</v>
      </c>
      <c r="M83">
        <f t="shared" si="15"/>
        <v>8907670.2535303049</v>
      </c>
      <c r="N83">
        <f ca="1">'Available Power (2)'!G84</f>
        <v>290420.29600196006</v>
      </c>
    </row>
    <row r="84" spans="1:14" x14ac:dyDescent="0.25">
      <c r="A84" s="5">
        <f>'Power Data'!A113</f>
        <v>11.2</v>
      </c>
      <c r="B84" s="4">
        <f>'Power Data'!C113</f>
        <v>181.68877513260972</v>
      </c>
      <c r="C84" s="4">
        <f t="shared" si="8"/>
        <v>127.18214259282679</v>
      </c>
      <c r="D84" s="4">
        <f ca="1">'Power Data'!J113</f>
        <v>2749855.8849234935</v>
      </c>
      <c r="E84" s="5">
        <f t="shared" ca="1" si="9"/>
        <v>0.99994759451763404</v>
      </c>
      <c r="F84" s="4">
        <f t="shared" ca="1" si="10"/>
        <v>15134.979488504163</v>
      </c>
      <c r="G84" s="4">
        <f>B84*'Power Data'!$M$11</f>
        <v>3040000.0000000005</v>
      </c>
      <c r="H84" s="4">
        <f t="shared" ca="1" si="11"/>
        <v>290144.11507650698</v>
      </c>
      <c r="I84">
        <f ca="1">H84/'Power Data'!$M$8</f>
        <v>0.10550695093691163</v>
      </c>
      <c r="J84" s="6">
        <f t="shared" ca="1" si="12"/>
        <v>1.1054545454545457</v>
      </c>
      <c r="K84" s="6">
        <f t="shared" si="13"/>
        <v>17466020.10496138</v>
      </c>
      <c r="L84" s="6">
        <f t="shared" si="14"/>
        <v>8558349.8514310755</v>
      </c>
      <c r="M84">
        <f t="shared" si="15"/>
        <v>8907670.2535303049</v>
      </c>
      <c r="N84">
        <f ca="1">'Available Power (2)'!G85</f>
        <v>290144.11507650698</v>
      </c>
    </row>
    <row r="85" spans="1:14" x14ac:dyDescent="0.25">
      <c r="A85" s="5">
        <f>'Power Data'!A114</f>
        <v>11.3</v>
      </c>
      <c r="B85" s="4">
        <f>'Power Data'!C114</f>
        <v>181.68877513260972</v>
      </c>
      <c r="C85" s="4">
        <f t="shared" si="8"/>
        <v>127.18214259282679</v>
      </c>
      <c r="D85" s="4">
        <f ca="1">'Power Data'!J114</f>
        <v>2749875.9230712974</v>
      </c>
      <c r="E85" s="5">
        <f t="shared" ca="1" si="9"/>
        <v>0.99995488111683539</v>
      </c>
      <c r="F85" s="4">
        <f t="shared" ca="1" si="10"/>
        <v>15135.089776813331</v>
      </c>
      <c r="G85" s="4">
        <f>B85*'Power Data'!$M$11</f>
        <v>3040000.0000000005</v>
      </c>
      <c r="H85" s="4">
        <f t="shared" ca="1" si="11"/>
        <v>290124.07692870311</v>
      </c>
      <c r="I85">
        <f ca="1">H85/'Power Data'!$M$8</f>
        <v>0.10549966433771023</v>
      </c>
      <c r="J85" s="6">
        <f t="shared" ca="1" si="12"/>
        <v>1.1054545454545457</v>
      </c>
      <c r="K85" s="6">
        <f t="shared" si="13"/>
        <v>17466020.10496138</v>
      </c>
      <c r="L85" s="6">
        <f t="shared" si="14"/>
        <v>8558349.8514310755</v>
      </c>
      <c r="M85">
        <f t="shared" si="15"/>
        <v>8907670.2535303049</v>
      </c>
      <c r="N85">
        <f ca="1">'Available Power (2)'!G86</f>
        <v>290124.07692870311</v>
      </c>
    </row>
    <row r="86" spans="1:14" x14ac:dyDescent="0.25">
      <c r="A86" s="5">
        <f>'Power Data'!A115</f>
        <v>11.4</v>
      </c>
      <c r="B86" s="4">
        <f>'Power Data'!C115</f>
        <v>181.68877513260972</v>
      </c>
      <c r="C86" s="4">
        <f t="shared" si="8"/>
        <v>127.18214259282679</v>
      </c>
      <c r="D86" s="4">
        <f ca="1">'Power Data'!J115</f>
        <v>2749939.4568299209</v>
      </c>
      <c r="E86" s="5">
        <f t="shared" ca="1" si="9"/>
        <v>0.99997798430178941</v>
      </c>
      <c r="F86" s="4">
        <f t="shared" ca="1" si="10"/>
        <v>15135.439461369117</v>
      </c>
      <c r="G86" s="4">
        <f>B86*'Power Data'!$M$11</f>
        <v>3040000.0000000005</v>
      </c>
      <c r="H86" s="4">
        <f t="shared" ca="1" si="11"/>
        <v>290060.54317007959</v>
      </c>
      <c r="I86">
        <f ca="1">H86/'Power Data'!$M$8</f>
        <v>0.10547656115275622</v>
      </c>
      <c r="J86" s="6">
        <f t="shared" ca="1" si="12"/>
        <v>1.1054545454545457</v>
      </c>
      <c r="K86" s="6">
        <f t="shared" si="13"/>
        <v>17466020.10496138</v>
      </c>
      <c r="L86" s="6">
        <f t="shared" si="14"/>
        <v>8558349.8514310755</v>
      </c>
      <c r="M86">
        <f t="shared" si="15"/>
        <v>8907670.2535303049</v>
      </c>
      <c r="N86">
        <f ca="1">'Available Power (2)'!G87</f>
        <v>290060.54317007959</v>
      </c>
    </row>
    <row r="87" spans="1:14" x14ac:dyDescent="0.25">
      <c r="A87" s="5">
        <f>'Power Data'!A116</f>
        <v>11.5</v>
      </c>
      <c r="B87" s="4">
        <f>'Power Data'!C116</f>
        <v>181.68877513260972</v>
      </c>
      <c r="C87" s="4">
        <f t="shared" si="8"/>
        <v>127.18214259282679</v>
      </c>
      <c r="D87" s="4">
        <f ca="1">'Power Data'!J116</f>
        <v>2749883.0563239306</v>
      </c>
      <c r="E87" s="5">
        <f t="shared" ca="1" si="9"/>
        <v>0.99995747502688381</v>
      </c>
      <c r="F87" s="4">
        <f t="shared" ca="1" si="10"/>
        <v>15135.129037646191</v>
      </c>
      <c r="G87" s="4">
        <f>B87*'Power Data'!$M$11</f>
        <v>3040000.0000000005</v>
      </c>
      <c r="H87" s="4">
        <f t="shared" ca="1" si="11"/>
        <v>290116.94367606984</v>
      </c>
      <c r="I87">
        <f ca="1">H87/'Power Data'!$M$8</f>
        <v>0.10549707042766177</v>
      </c>
      <c r="J87" s="6">
        <f t="shared" ca="1" si="12"/>
        <v>1.1054545454545455</v>
      </c>
      <c r="K87" s="6">
        <f t="shared" si="13"/>
        <v>17466020.10496138</v>
      </c>
      <c r="L87" s="6">
        <f t="shared" si="14"/>
        <v>8558349.8514310755</v>
      </c>
      <c r="M87">
        <f t="shared" si="15"/>
        <v>8907670.2535303049</v>
      </c>
      <c r="N87">
        <f ca="1">'Available Power (2)'!G88</f>
        <v>290116.94367606984</v>
      </c>
    </row>
    <row r="88" spans="1:14" x14ac:dyDescent="0.25">
      <c r="A88" s="5">
        <f>'Power Data'!A117</f>
        <v>11.6</v>
      </c>
      <c r="B88" s="4">
        <f>'Power Data'!C117</f>
        <v>181.68877513260972</v>
      </c>
      <c r="C88" s="4">
        <f t="shared" si="8"/>
        <v>127.18214259282679</v>
      </c>
      <c r="D88" s="4">
        <f ca="1">'Power Data'!J117</f>
        <v>2749831.9744427335</v>
      </c>
      <c r="E88" s="5">
        <f t="shared" ca="1" si="9"/>
        <v>0.99993889979735762</v>
      </c>
      <c r="F88" s="4">
        <f t="shared" ca="1" si="10"/>
        <v>15134.847887194492</v>
      </c>
      <c r="G88" s="4">
        <f>B88*'Power Data'!$M$11</f>
        <v>3040000.0000000005</v>
      </c>
      <c r="H88" s="4">
        <f t="shared" ca="1" si="11"/>
        <v>290168.02555726701</v>
      </c>
      <c r="I88">
        <f ca="1">H88/'Power Data'!$M$8</f>
        <v>0.105515645657188</v>
      </c>
      <c r="J88" s="6">
        <f t="shared" ca="1" si="12"/>
        <v>1.1054545454545457</v>
      </c>
      <c r="K88" s="6">
        <f t="shared" si="13"/>
        <v>17466020.10496138</v>
      </c>
      <c r="L88" s="6">
        <f t="shared" si="14"/>
        <v>8558349.8514310755</v>
      </c>
      <c r="M88">
        <f t="shared" si="15"/>
        <v>8907670.2535303049</v>
      </c>
      <c r="N88">
        <f ca="1">'Available Power (2)'!G89</f>
        <v>290168.02555726701</v>
      </c>
    </row>
    <row r="89" spans="1:14" x14ac:dyDescent="0.25">
      <c r="A89" s="5">
        <f>'Power Data'!A118</f>
        <v>11.7</v>
      </c>
      <c r="B89" s="4">
        <f>'Power Data'!C118</f>
        <v>181.68877513260972</v>
      </c>
      <c r="C89" s="4">
        <f t="shared" si="8"/>
        <v>127.18214259282679</v>
      </c>
      <c r="D89" s="4">
        <f ca="1">'Power Data'!J118</f>
        <v>2749835.2237719032</v>
      </c>
      <c r="E89" s="5">
        <f t="shared" ca="1" si="9"/>
        <v>0.99994008137160117</v>
      </c>
      <c r="F89" s="4">
        <f t="shared" ca="1" si="10"/>
        <v>15134.865771233654</v>
      </c>
      <c r="G89" s="4">
        <f>B89*'Power Data'!$M$11</f>
        <v>3040000.0000000005</v>
      </c>
      <c r="H89" s="4">
        <f t="shared" ca="1" si="11"/>
        <v>290164.77622809727</v>
      </c>
      <c r="I89">
        <f ca="1">H89/'Power Data'!$M$8</f>
        <v>0.10551446408294446</v>
      </c>
      <c r="J89" s="6">
        <f t="shared" ca="1" si="12"/>
        <v>1.1054545454545457</v>
      </c>
      <c r="K89" s="6">
        <f t="shared" si="13"/>
        <v>17466020.10496138</v>
      </c>
      <c r="L89" s="6">
        <f t="shared" si="14"/>
        <v>8558349.8514310755</v>
      </c>
      <c r="M89">
        <f t="shared" si="15"/>
        <v>8907670.2535303049</v>
      </c>
      <c r="N89">
        <f ca="1">'Available Power (2)'!G90</f>
        <v>290164.77622809727</v>
      </c>
    </row>
    <row r="90" spans="1:14" x14ac:dyDescent="0.25">
      <c r="A90" s="5">
        <f>'Power Data'!A119</f>
        <v>11.8</v>
      </c>
      <c r="B90" s="4">
        <f>'Power Data'!C119</f>
        <v>181.68877513260972</v>
      </c>
      <c r="C90" s="4">
        <f t="shared" si="8"/>
        <v>127.18214259282679</v>
      </c>
      <c r="D90" s="4">
        <f ca="1">'Power Data'!J119</f>
        <v>2749853.6323130457</v>
      </c>
      <c r="E90" s="5">
        <f t="shared" ca="1" si="9"/>
        <v>0.99994677538656207</v>
      </c>
      <c r="F90" s="4">
        <f t="shared" ca="1" si="10"/>
        <v>15134.96709032246</v>
      </c>
      <c r="G90" s="4">
        <f>B90*'Power Data'!$M$11</f>
        <v>3040000.0000000005</v>
      </c>
      <c r="H90" s="4">
        <f t="shared" ca="1" si="11"/>
        <v>290146.36768695479</v>
      </c>
      <c r="I90">
        <f ca="1">H90/'Power Data'!$M$8</f>
        <v>0.10550777006798356</v>
      </c>
      <c r="J90" s="6">
        <f t="shared" ca="1" si="12"/>
        <v>1.1054545454545457</v>
      </c>
      <c r="K90" s="6">
        <f t="shared" si="13"/>
        <v>17466020.10496138</v>
      </c>
      <c r="L90" s="6">
        <f t="shared" si="14"/>
        <v>8558349.8514310755</v>
      </c>
      <c r="M90">
        <f t="shared" si="15"/>
        <v>8907670.2535303049</v>
      </c>
      <c r="N90">
        <f ca="1">'Available Power (2)'!G91</f>
        <v>290146.36768695479</v>
      </c>
    </row>
    <row r="91" spans="1:14" x14ac:dyDescent="0.25">
      <c r="A91" s="5">
        <f>'Power Data'!A120</f>
        <v>11.9</v>
      </c>
      <c r="B91" s="4">
        <f>'Power Data'!C120</f>
        <v>181.68877513260972</v>
      </c>
      <c r="C91" s="4">
        <f t="shared" si="8"/>
        <v>127.18214259282679</v>
      </c>
      <c r="D91" s="4">
        <f ca="1">'Power Data'!J120</f>
        <v>2749936.8563940707</v>
      </c>
      <c r="E91" s="5">
        <f t="shared" ca="1" si="9"/>
        <v>0.99997703868875298</v>
      </c>
      <c r="F91" s="4">
        <f t="shared" ca="1" si="10"/>
        <v>15135.425148785147</v>
      </c>
      <c r="G91" s="4">
        <f>B91*'Power Data'!$M$11</f>
        <v>3040000.0000000005</v>
      </c>
      <c r="H91" s="4">
        <f t="shared" ca="1" si="11"/>
        <v>290063.1436059298</v>
      </c>
      <c r="I91">
        <f ca="1">H91/'Power Data'!$M$8</f>
        <v>0.10547750676579265</v>
      </c>
      <c r="J91" s="6">
        <f t="shared" ca="1" si="12"/>
        <v>1.1054545454545457</v>
      </c>
      <c r="K91" s="6">
        <f t="shared" si="13"/>
        <v>17466020.10496138</v>
      </c>
      <c r="L91" s="6">
        <f t="shared" si="14"/>
        <v>8558349.8514310755</v>
      </c>
      <c r="M91">
        <f t="shared" si="15"/>
        <v>8907670.2535303049</v>
      </c>
      <c r="N91">
        <f ca="1">'Available Power (2)'!G92</f>
        <v>290063.1436059298</v>
      </c>
    </row>
    <row r="92" spans="1:14" x14ac:dyDescent="0.25">
      <c r="A92" s="5">
        <f>'Power Data'!A121</f>
        <v>12</v>
      </c>
      <c r="B92" s="4">
        <f>'Power Data'!C121</f>
        <v>181.68877513260972</v>
      </c>
      <c r="C92" s="4">
        <f t="shared" si="8"/>
        <v>127.18214259282679</v>
      </c>
      <c r="D92" s="4">
        <f ca="1">'Power Data'!J121</f>
        <v>2749928.6804116126</v>
      </c>
      <c r="E92" s="5">
        <f t="shared" ca="1" si="9"/>
        <v>0.99997406560422275</v>
      </c>
      <c r="F92" s="4">
        <f t="shared" ca="1" si="10"/>
        <v>15135.380148853523</v>
      </c>
      <c r="G92" s="4">
        <f>B92*'Power Data'!$M$11</f>
        <v>3040000.0000000005</v>
      </c>
      <c r="H92" s="4">
        <f t="shared" ca="1" si="11"/>
        <v>290071.31958838785</v>
      </c>
      <c r="I92">
        <f ca="1">H92/'Power Data'!$M$8</f>
        <v>0.10548047985032286</v>
      </c>
      <c r="J92" s="6">
        <f t="shared" ca="1" si="12"/>
        <v>1.1054545454545457</v>
      </c>
      <c r="K92" s="6">
        <f t="shared" si="13"/>
        <v>17466020.10496138</v>
      </c>
      <c r="L92" s="6">
        <f t="shared" si="14"/>
        <v>8558349.8514310755</v>
      </c>
      <c r="M92">
        <f t="shared" si="15"/>
        <v>8907670.2535303049</v>
      </c>
      <c r="N92">
        <f ca="1">'Available Power (2)'!G93</f>
        <v>290071.31958838785</v>
      </c>
    </row>
    <row r="93" spans="1:14" x14ac:dyDescent="0.25">
      <c r="A93" s="5">
        <f>'Power Data'!A122</f>
        <v>12.1</v>
      </c>
      <c r="B93" s="4">
        <f>'Power Data'!C122</f>
        <v>181.68877513260972</v>
      </c>
      <c r="C93" s="4">
        <f t="shared" si="8"/>
        <v>127.18214259282679</v>
      </c>
      <c r="D93" s="4">
        <f ca="1">'Power Data'!J122</f>
        <v>2749988.9539734391</v>
      </c>
      <c r="E93" s="5">
        <f t="shared" ca="1" si="9"/>
        <v>0.99999598326306871</v>
      </c>
      <c r="F93" s="4">
        <f t="shared" ca="1" si="10"/>
        <v>15135.711889555623</v>
      </c>
      <c r="G93" s="4">
        <f>B93*'Power Data'!$M$11</f>
        <v>3040000.0000000005</v>
      </c>
      <c r="H93" s="4">
        <f t="shared" ca="1" si="11"/>
        <v>290011.04602656141</v>
      </c>
      <c r="I93">
        <f ca="1">H93/'Power Data'!$M$8</f>
        <v>0.10545856219147688</v>
      </c>
      <c r="J93" s="6">
        <f t="shared" ca="1" si="12"/>
        <v>1.1054545454545457</v>
      </c>
      <c r="K93" s="6">
        <f t="shared" si="13"/>
        <v>17466020.10496138</v>
      </c>
      <c r="L93" s="6">
        <f t="shared" si="14"/>
        <v>8558349.8514310755</v>
      </c>
      <c r="M93">
        <f t="shared" si="15"/>
        <v>8907670.2535303049</v>
      </c>
      <c r="N93">
        <f ca="1">'Available Power (2)'!G94</f>
        <v>290011.04602656141</v>
      </c>
    </row>
    <row r="94" spans="1:14" x14ac:dyDescent="0.25">
      <c r="A94" s="5">
        <f>'Power Data'!A123</f>
        <v>12.2</v>
      </c>
      <c r="B94" s="4">
        <f>'Power Data'!C123</f>
        <v>181.68877513260972</v>
      </c>
      <c r="C94" s="4">
        <f t="shared" si="8"/>
        <v>127.18214259282679</v>
      </c>
      <c r="D94" s="4">
        <f ca="1">'Power Data'!J123</f>
        <v>2749973.9032784845</v>
      </c>
      <c r="E94" s="5">
        <f t="shared" ca="1" si="9"/>
        <v>0.99999051028308528</v>
      </c>
      <c r="F94" s="4">
        <f t="shared" ca="1" si="10"/>
        <v>15135.629051774678</v>
      </c>
      <c r="G94" s="4">
        <f>B94*'Power Data'!$M$11</f>
        <v>3040000.0000000005</v>
      </c>
      <c r="H94" s="4">
        <f t="shared" ca="1" si="11"/>
        <v>290026.09672151599</v>
      </c>
      <c r="I94">
        <f ca="1">H94/'Power Data'!$M$8</f>
        <v>0.10546403517146036</v>
      </c>
      <c r="J94" s="6">
        <f t="shared" ca="1" si="12"/>
        <v>1.1054545454545457</v>
      </c>
      <c r="K94" s="6">
        <f t="shared" si="13"/>
        <v>17466020.10496138</v>
      </c>
      <c r="L94" s="6">
        <f t="shared" si="14"/>
        <v>8558349.8514310755</v>
      </c>
      <c r="M94">
        <f t="shared" si="15"/>
        <v>8907670.2535303049</v>
      </c>
      <c r="N94">
        <f ca="1">'Available Power (2)'!G95</f>
        <v>290026.09672151599</v>
      </c>
    </row>
    <row r="95" spans="1:14" x14ac:dyDescent="0.25">
      <c r="A95" s="5">
        <f>'Power Data'!A124</f>
        <v>12.3</v>
      </c>
      <c r="B95" s="4">
        <f>'Power Data'!C124</f>
        <v>181.68877513260972</v>
      </c>
      <c r="C95" s="4">
        <f t="shared" si="8"/>
        <v>127.18214259282679</v>
      </c>
      <c r="D95" s="4">
        <f ca="1">'Power Data'!J124</f>
        <v>2749948.2337862705</v>
      </c>
      <c r="E95" s="5">
        <f t="shared" ca="1" si="9"/>
        <v>0.9999811759222802</v>
      </c>
      <c r="F95" s="4">
        <f t="shared" ca="1" si="10"/>
        <v>15135.487769011364</v>
      </c>
      <c r="G95" s="4">
        <f>B95*'Power Data'!$M$11</f>
        <v>3040000.0000000005</v>
      </c>
      <c r="H95" s="4">
        <f t="shared" ca="1" si="11"/>
        <v>290051.76621372998</v>
      </c>
      <c r="I95">
        <f ca="1">H95/'Power Data'!$M$8</f>
        <v>0.10547336953226545</v>
      </c>
      <c r="J95" s="6">
        <f t="shared" ca="1" si="12"/>
        <v>1.1054545454545457</v>
      </c>
      <c r="K95" s="6">
        <f t="shared" si="13"/>
        <v>17466020.10496138</v>
      </c>
      <c r="L95" s="6">
        <f t="shared" si="14"/>
        <v>8558349.8514310755</v>
      </c>
      <c r="M95">
        <f t="shared" si="15"/>
        <v>8907670.2535303049</v>
      </c>
      <c r="N95">
        <f ca="1">'Available Power (2)'!G96</f>
        <v>290051.76621372998</v>
      </c>
    </row>
    <row r="96" spans="1:14" x14ac:dyDescent="0.25">
      <c r="A96" s="5">
        <f>'Power Data'!A125</f>
        <v>12.4</v>
      </c>
      <c r="B96" s="4">
        <f>'Power Data'!C125</f>
        <v>181.68877513260972</v>
      </c>
      <c r="C96" s="4">
        <f t="shared" si="8"/>
        <v>127.18214259282679</v>
      </c>
      <c r="D96" s="4">
        <f ca="1">'Power Data'!J125</f>
        <v>2749972.0583898788</v>
      </c>
      <c r="E96" s="5">
        <f t="shared" ca="1" si="9"/>
        <v>0.99998983941450137</v>
      </c>
      <c r="F96" s="4">
        <f t="shared" ca="1" si="10"/>
        <v>15135.618897660292</v>
      </c>
      <c r="G96" s="4">
        <f>B96*'Power Data'!$M$11</f>
        <v>3040000.0000000005</v>
      </c>
      <c r="H96" s="4">
        <f t="shared" ca="1" si="11"/>
        <v>290027.94161012163</v>
      </c>
      <c r="I96">
        <f ca="1">H96/'Power Data'!$M$8</f>
        <v>0.10546470604004424</v>
      </c>
      <c r="J96" s="6">
        <f t="shared" ca="1" si="12"/>
        <v>1.1054545454545457</v>
      </c>
      <c r="K96" s="6">
        <f t="shared" si="13"/>
        <v>17466020.10496138</v>
      </c>
      <c r="L96" s="6">
        <f t="shared" si="14"/>
        <v>8558349.8514310755</v>
      </c>
      <c r="M96">
        <f t="shared" si="15"/>
        <v>8907670.2535303049</v>
      </c>
      <c r="N96">
        <f ca="1">'Available Power (2)'!G97</f>
        <v>290027.94161012163</v>
      </c>
    </row>
    <row r="97" spans="1:14" x14ac:dyDescent="0.25">
      <c r="A97" s="5">
        <f>'Power Data'!A126</f>
        <v>12.5</v>
      </c>
      <c r="B97" s="4">
        <f>'Power Data'!C126</f>
        <v>181.68877513260972</v>
      </c>
      <c r="C97" s="4">
        <f t="shared" si="8"/>
        <v>127.18214259282679</v>
      </c>
      <c r="D97" s="4">
        <f ca="1">'Power Data'!J126</f>
        <v>2749975.34860327</v>
      </c>
      <c r="E97" s="5">
        <f t="shared" ca="1" si="9"/>
        <v>0.99999103585573457</v>
      </c>
      <c r="F97" s="4">
        <f t="shared" ca="1" si="10"/>
        <v>15135.637006722829</v>
      </c>
      <c r="G97" s="4">
        <f>B97*'Power Data'!$M$11</f>
        <v>3040000.0000000005</v>
      </c>
      <c r="H97" s="4">
        <f t="shared" ca="1" si="11"/>
        <v>290024.65139673045</v>
      </c>
      <c r="I97">
        <f ca="1">H97/'Power Data'!$M$8</f>
        <v>0.10546350959881107</v>
      </c>
      <c r="J97" s="6">
        <f t="shared" ca="1" si="12"/>
        <v>1.1054545454545457</v>
      </c>
      <c r="K97" s="6">
        <f t="shared" si="13"/>
        <v>17466020.10496138</v>
      </c>
      <c r="L97" s="6">
        <f t="shared" si="14"/>
        <v>8558349.8514310755</v>
      </c>
      <c r="M97">
        <f t="shared" si="15"/>
        <v>8907670.2535303049</v>
      </c>
      <c r="N97">
        <f ca="1">'Available Power (2)'!G98</f>
        <v>290024.65139673045</v>
      </c>
    </row>
    <row r="98" spans="1:14" x14ac:dyDescent="0.25">
      <c r="A98" s="5">
        <f>'Power Data'!A127</f>
        <v>12.6</v>
      </c>
      <c r="B98" s="4">
        <f>'Power Data'!C127</f>
        <v>181.68877513260972</v>
      </c>
      <c r="C98" s="4">
        <f t="shared" si="8"/>
        <v>127.18214259282679</v>
      </c>
      <c r="D98" s="4">
        <f ca="1">'Power Data'!J127</f>
        <v>2749985.2943493822</v>
      </c>
      <c r="E98" s="5">
        <f t="shared" ca="1" si="9"/>
        <v>0.99999465249068442</v>
      </c>
      <c r="F98" s="4">
        <f t="shared" ca="1" si="10"/>
        <v>15135.691747287317</v>
      </c>
      <c r="G98" s="4">
        <f>B98*'Power Data'!$M$11</f>
        <v>3040000.0000000005</v>
      </c>
      <c r="H98" s="4">
        <f t="shared" ca="1" si="11"/>
        <v>290014.7056506183</v>
      </c>
      <c r="I98">
        <f ca="1">H98/'Power Data'!$M$8</f>
        <v>0.1054598929638612</v>
      </c>
      <c r="J98" s="6">
        <f t="shared" ca="1" si="12"/>
        <v>1.1054545454545457</v>
      </c>
      <c r="K98" s="6">
        <f t="shared" si="13"/>
        <v>17466020.10496138</v>
      </c>
      <c r="L98" s="6">
        <f t="shared" si="14"/>
        <v>8558349.8514310755</v>
      </c>
      <c r="M98">
        <f t="shared" si="15"/>
        <v>8907670.2535303049</v>
      </c>
      <c r="N98">
        <f ca="1">'Available Power (2)'!G99</f>
        <v>290014.7056506183</v>
      </c>
    </row>
    <row r="99" spans="1:14" x14ac:dyDescent="0.25">
      <c r="A99" s="5">
        <f>'Power Data'!A128</f>
        <v>12.7</v>
      </c>
      <c r="B99" s="4">
        <f>'Power Data'!C128</f>
        <v>181.68877513260972</v>
      </c>
      <c r="C99" s="4">
        <f t="shared" si="8"/>
        <v>127.18214259282679</v>
      </c>
      <c r="D99" s="4">
        <f ca="1">'Power Data'!J128</f>
        <v>2749938.2723758384</v>
      </c>
      <c r="E99" s="5">
        <f t="shared" ca="1" si="9"/>
        <v>0.99997755359121399</v>
      </c>
      <c r="F99" s="4">
        <f t="shared" ca="1" si="10"/>
        <v>15135.432942231751</v>
      </c>
      <c r="G99" s="4">
        <f>B99*'Power Data'!$M$11</f>
        <v>3040000.0000000005</v>
      </c>
      <c r="H99" s="4">
        <f t="shared" ca="1" si="11"/>
        <v>290061.7276241621</v>
      </c>
      <c r="I99">
        <f ca="1">H99/'Power Data'!$M$8</f>
        <v>0.10547699186333168</v>
      </c>
      <c r="J99" s="6">
        <f t="shared" ca="1" si="12"/>
        <v>1.1054545454545457</v>
      </c>
      <c r="K99" s="6">
        <f t="shared" si="13"/>
        <v>17466020.10496138</v>
      </c>
      <c r="L99" s="6">
        <f t="shared" si="14"/>
        <v>8558349.8514310755</v>
      </c>
      <c r="M99">
        <f t="shared" si="15"/>
        <v>8907670.2535303049</v>
      </c>
      <c r="N99">
        <f ca="1">'Available Power (2)'!G100</f>
        <v>290061.7276241621</v>
      </c>
    </row>
    <row r="100" spans="1:14" x14ac:dyDescent="0.25">
      <c r="A100" s="5">
        <f>'Power Data'!A129</f>
        <v>12.8</v>
      </c>
      <c r="B100" s="4">
        <f>'Power Data'!C129</f>
        <v>181.68877513260972</v>
      </c>
      <c r="C100" s="4">
        <f t="shared" si="8"/>
        <v>127.18214259282679</v>
      </c>
      <c r="D100" s="4">
        <f ca="1">'Power Data'!J129</f>
        <v>2749971.7888399861</v>
      </c>
      <c r="E100" s="5">
        <f t="shared" ca="1" si="9"/>
        <v>0.99998974139635854</v>
      </c>
      <c r="F100" s="4">
        <f t="shared" ca="1" si="10"/>
        <v>15135.617414079963</v>
      </c>
      <c r="G100" s="4">
        <f>B100*'Power Data'!$M$11</f>
        <v>3040000.0000000005</v>
      </c>
      <c r="H100" s="4">
        <f t="shared" ca="1" si="11"/>
        <v>290028.21116001438</v>
      </c>
      <c r="I100">
        <f ca="1">H100/'Power Data'!$M$8</f>
        <v>0.10546480405818705</v>
      </c>
      <c r="J100" s="6">
        <f t="shared" ca="1" si="12"/>
        <v>1.1054545454545457</v>
      </c>
      <c r="K100" s="6">
        <f t="shared" si="13"/>
        <v>17466020.10496138</v>
      </c>
      <c r="L100" s="6">
        <f t="shared" si="14"/>
        <v>8558349.8514310755</v>
      </c>
      <c r="M100">
        <f t="shared" si="15"/>
        <v>8907670.2535303049</v>
      </c>
      <c r="N100">
        <f ca="1">'Available Power (2)'!G101</f>
        <v>290028.21116001438</v>
      </c>
    </row>
    <row r="101" spans="1:14" x14ac:dyDescent="0.25">
      <c r="A101" s="5">
        <f>'Power Data'!A130</f>
        <v>12.9</v>
      </c>
      <c r="B101" s="4">
        <f>'Power Data'!C130</f>
        <v>181.68877513260972</v>
      </c>
      <c r="C101" s="4">
        <f t="shared" si="8"/>
        <v>127.18214259282679</v>
      </c>
      <c r="D101" s="4">
        <f ca="1">'Power Data'!J130</f>
        <v>2749972.2537249783</v>
      </c>
      <c r="E101" s="5">
        <f t="shared" ca="1" si="9"/>
        <v>0.99998991044544661</v>
      </c>
      <c r="F101" s="4">
        <f t="shared" ca="1" si="10"/>
        <v>15135.619972768533</v>
      </c>
      <c r="G101" s="4">
        <f>B101*'Power Data'!$M$11</f>
        <v>3040000.0000000005</v>
      </c>
      <c r="H101" s="4">
        <f t="shared" ca="1" si="11"/>
        <v>290027.74627502216</v>
      </c>
      <c r="I101">
        <f ca="1">H101/'Power Data'!$M$8</f>
        <v>0.10546463500909897</v>
      </c>
      <c r="J101" s="6">
        <f t="shared" ca="1" si="12"/>
        <v>1.1054545454545455</v>
      </c>
      <c r="K101" s="6">
        <f t="shared" si="13"/>
        <v>17466020.10496138</v>
      </c>
      <c r="L101" s="6">
        <f t="shared" si="14"/>
        <v>8558349.8514310755</v>
      </c>
      <c r="M101">
        <f t="shared" si="15"/>
        <v>8907670.2535303049</v>
      </c>
      <c r="N101">
        <f ca="1">'Available Power (2)'!G102</f>
        <v>290027.74627502216</v>
      </c>
    </row>
    <row r="102" spans="1:14" x14ac:dyDescent="0.25">
      <c r="A102" s="5">
        <f>'Power Data'!A131</f>
        <v>13</v>
      </c>
      <c r="B102" s="4">
        <f>'Power Data'!C131</f>
        <v>181.68877513260972</v>
      </c>
      <c r="C102" s="4">
        <f t="shared" si="8"/>
        <v>127.18214259282679</v>
      </c>
      <c r="D102" s="4">
        <f ca="1">'Power Data'!J131</f>
        <v>2749921.5812731818</v>
      </c>
      <c r="E102" s="5">
        <f t="shared" ca="1" si="9"/>
        <v>0.99997148409933889</v>
      </c>
      <c r="F102" s="4">
        <f t="shared" ca="1" si="10"/>
        <v>15135.341075782411</v>
      </c>
      <c r="G102" s="4">
        <f>B102*'Power Data'!$M$11</f>
        <v>3040000.0000000005</v>
      </c>
      <c r="H102" s="4">
        <f t="shared" ca="1" si="11"/>
        <v>290078.41872681864</v>
      </c>
      <c r="I102">
        <f ca="1">H102/'Power Data'!$M$8</f>
        <v>0.10548306135520678</v>
      </c>
      <c r="J102" s="6">
        <f t="shared" ca="1" si="12"/>
        <v>1.1054545454545457</v>
      </c>
      <c r="K102" s="6">
        <f t="shared" si="13"/>
        <v>17466020.10496138</v>
      </c>
      <c r="L102" s="6">
        <f t="shared" si="14"/>
        <v>8558349.8514310755</v>
      </c>
      <c r="M102">
        <f t="shared" si="15"/>
        <v>8907670.2535303049</v>
      </c>
      <c r="N102">
        <f ca="1">'Available Power (2)'!G103</f>
        <v>290078.41872681864</v>
      </c>
    </row>
    <row r="103" spans="1:14" x14ac:dyDescent="0.25">
      <c r="A103" s="5">
        <f>'Power Data'!A132</f>
        <v>13.1</v>
      </c>
      <c r="B103" s="4">
        <f>'Power Data'!C132</f>
        <v>181.68877513260972</v>
      </c>
      <c r="C103" s="4">
        <f t="shared" si="8"/>
        <v>127.18214259282679</v>
      </c>
      <c r="D103" s="4">
        <f ca="1">'Power Data'!J132</f>
        <v>2749977.3582217167</v>
      </c>
      <c r="E103" s="5">
        <f t="shared" ca="1" si="9"/>
        <v>0.9999917666260788</v>
      </c>
      <c r="F103" s="4">
        <f t="shared" ca="1" si="10"/>
        <v>15135.648067496644</v>
      </c>
      <c r="G103" s="4">
        <f>B103*'Power Data'!$M$11</f>
        <v>3040000.0000000005</v>
      </c>
      <c r="H103" s="4">
        <f t="shared" ca="1" si="11"/>
        <v>290022.64177828375</v>
      </c>
      <c r="I103">
        <f ca="1">H103/'Power Data'!$M$8</f>
        <v>0.10546277882846682</v>
      </c>
      <c r="J103" s="6">
        <f t="shared" ca="1" si="12"/>
        <v>1.1054545454545457</v>
      </c>
      <c r="K103" s="6">
        <f t="shared" si="13"/>
        <v>17466020.10496138</v>
      </c>
      <c r="L103" s="6">
        <f t="shared" si="14"/>
        <v>8558349.8514310755</v>
      </c>
      <c r="M103">
        <f t="shared" si="15"/>
        <v>8907670.2535303049</v>
      </c>
      <c r="N103">
        <f ca="1">'Available Power (2)'!G104</f>
        <v>290022.64177828375</v>
      </c>
    </row>
    <row r="104" spans="1:14" x14ac:dyDescent="0.25">
      <c r="A104" s="5">
        <f>'Power Data'!A133</f>
        <v>13.2</v>
      </c>
      <c r="B104" s="4">
        <f>'Power Data'!C133</f>
        <v>181.68877513260972</v>
      </c>
      <c r="C104" s="4">
        <f t="shared" si="8"/>
        <v>127.18214259282679</v>
      </c>
      <c r="D104" s="4">
        <f ca="1">'Power Data'!J133</f>
        <v>2749985.4658559794</v>
      </c>
      <c r="E104" s="5">
        <f t="shared" ca="1" si="9"/>
        <v>0.99999471485671976</v>
      </c>
      <c r="F104" s="4">
        <f t="shared" ca="1" si="10"/>
        <v>15135.692691245453</v>
      </c>
      <c r="G104" s="4">
        <f>B104*'Power Data'!$M$11</f>
        <v>3040000.0000000005</v>
      </c>
      <c r="H104" s="4">
        <f t="shared" ca="1" si="11"/>
        <v>290014.53414402111</v>
      </c>
      <c r="I104">
        <f ca="1">H104/'Power Data'!$M$8</f>
        <v>0.10545983059782586</v>
      </c>
      <c r="J104" s="6">
        <f t="shared" ca="1" si="12"/>
        <v>1.1054545454545457</v>
      </c>
      <c r="K104" s="6">
        <f t="shared" si="13"/>
        <v>17466020.10496138</v>
      </c>
      <c r="L104" s="6">
        <f t="shared" si="14"/>
        <v>8558349.8514310755</v>
      </c>
      <c r="M104">
        <f t="shared" si="15"/>
        <v>8907670.2535303049</v>
      </c>
      <c r="N104">
        <f ca="1">'Available Power (2)'!G105</f>
        <v>290014.53414402111</v>
      </c>
    </row>
    <row r="105" spans="1:14" x14ac:dyDescent="0.25">
      <c r="A105" s="5">
        <f>'Power Data'!A134</f>
        <v>13.3</v>
      </c>
      <c r="B105" s="4">
        <f>'Power Data'!C134</f>
        <v>181.68877513260972</v>
      </c>
      <c r="C105" s="4">
        <f t="shared" si="8"/>
        <v>127.18214259282679</v>
      </c>
      <c r="D105" s="4">
        <f ca="1">'Power Data'!J134</f>
        <v>2749938.3141894131</v>
      </c>
      <c r="E105" s="5">
        <f t="shared" ca="1" si="9"/>
        <v>0.99997756879615018</v>
      </c>
      <c r="F105" s="4">
        <f t="shared" ca="1" si="10"/>
        <v>15135.433172370211</v>
      </c>
      <c r="G105" s="4">
        <f>B105*'Power Data'!$M$11</f>
        <v>3040000.0000000005</v>
      </c>
      <c r="H105" s="4">
        <f t="shared" ca="1" si="11"/>
        <v>290061.68581058737</v>
      </c>
      <c r="I105">
        <f ca="1">H105/'Power Data'!$M$8</f>
        <v>0.10547697665839541</v>
      </c>
      <c r="J105" s="6">
        <f t="shared" ca="1" si="12"/>
        <v>1.1054545454545457</v>
      </c>
      <c r="K105" s="6">
        <f t="shared" si="13"/>
        <v>17466020.10496138</v>
      </c>
      <c r="L105" s="6">
        <f t="shared" si="14"/>
        <v>8558349.8514310755</v>
      </c>
      <c r="M105">
        <f t="shared" si="15"/>
        <v>8907670.2535303049</v>
      </c>
      <c r="N105">
        <f ca="1">'Available Power (2)'!G106</f>
        <v>290061.68581058737</v>
      </c>
    </row>
    <row r="106" spans="1:14" x14ac:dyDescent="0.25">
      <c r="A106" s="5">
        <f>'Power Data'!A135</f>
        <v>13.4</v>
      </c>
      <c r="B106" s="4">
        <f>'Power Data'!C135</f>
        <v>181.68877513260972</v>
      </c>
      <c r="C106" s="4">
        <f t="shared" si="8"/>
        <v>127.18214259282679</v>
      </c>
      <c r="D106" s="4">
        <f ca="1">'Power Data'!J135</f>
        <v>2749914.8399266102</v>
      </c>
      <c r="E106" s="5">
        <f t="shared" ca="1" si="9"/>
        <v>0.99996903270058557</v>
      </c>
      <c r="F106" s="4">
        <f t="shared" ca="1" si="10"/>
        <v>15135.303971968118</v>
      </c>
      <c r="G106" s="4">
        <f>B106*'Power Data'!$M$11</f>
        <v>3040000.0000000005</v>
      </c>
      <c r="H106" s="4">
        <f t="shared" ca="1" si="11"/>
        <v>290085.16007339023</v>
      </c>
      <c r="I106">
        <f ca="1">H106/'Power Data'!$M$8</f>
        <v>0.10548551275396008</v>
      </c>
      <c r="J106" s="6">
        <f t="shared" ca="1" si="12"/>
        <v>1.1054545454545457</v>
      </c>
      <c r="K106" s="6">
        <f t="shared" si="13"/>
        <v>17466020.10496138</v>
      </c>
      <c r="L106" s="6">
        <f t="shared" si="14"/>
        <v>8558349.8514310755</v>
      </c>
      <c r="M106">
        <f t="shared" si="15"/>
        <v>8907670.2535303049</v>
      </c>
      <c r="N106">
        <f ca="1">'Available Power (2)'!G107</f>
        <v>290085.16007339023</v>
      </c>
    </row>
    <row r="107" spans="1:14" x14ac:dyDescent="0.25">
      <c r="A107" s="5">
        <f>'Power Data'!A136</f>
        <v>13.5</v>
      </c>
      <c r="B107" s="4">
        <f>'Power Data'!C136</f>
        <v>181.68877513260972</v>
      </c>
      <c r="C107" s="4">
        <f t="shared" si="8"/>
        <v>127.18214259282679</v>
      </c>
      <c r="D107" s="4">
        <f ca="1">'Power Data'!J136</f>
        <v>2749903.8962977724</v>
      </c>
      <c r="E107" s="5">
        <f t="shared" ca="1" si="9"/>
        <v>0.99996505319918993</v>
      </c>
      <c r="F107" s="4">
        <f t="shared" ca="1" si="10"/>
        <v>15135.243739139592</v>
      </c>
      <c r="G107" s="4">
        <f>B107*'Power Data'!$M$11</f>
        <v>3040000.0000000005</v>
      </c>
      <c r="H107" s="4">
        <f t="shared" ca="1" si="11"/>
        <v>290096.10370222805</v>
      </c>
      <c r="I107">
        <f ca="1">H107/'Power Data'!$M$8</f>
        <v>0.10548949225535566</v>
      </c>
      <c r="J107" s="6">
        <f t="shared" ca="1" si="12"/>
        <v>1.1054545454545457</v>
      </c>
      <c r="K107" s="6">
        <f t="shared" si="13"/>
        <v>17466020.10496138</v>
      </c>
      <c r="L107" s="6">
        <f t="shared" si="14"/>
        <v>8558349.8514310755</v>
      </c>
      <c r="M107">
        <f t="shared" si="15"/>
        <v>8907670.2535303049</v>
      </c>
      <c r="N107">
        <f ca="1">'Available Power (2)'!G108</f>
        <v>290096.10370222805</v>
      </c>
    </row>
    <row r="108" spans="1:14" x14ac:dyDescent="0.25">
      <c r="A108" s="5">
        <f>'Power Data'!A137</f>
        <v>13.6</v>
      </c>
      <c r="B108" s="4">
        <f>'Power Data'!C137</f>
        <v>181.68877513260972</v>
      </c>
      <c r="C108" s="4">
        <f t="shared" si="8"/>
        <v>127.18214259282679</v>
      </c>
      <c r="D108" s="4">
        <f ca="1">'Power Data'!J137</f>
        <v>2749985.1983393454</v>
      </c>
      <c r="E108" s="5">
        <f t="shared" ca="1" si="9"/>
        <v>0.99999461757794383</v>
      </c>
      <c r="F108" s="4">
        <f t="shared" ca="1" si="10"/>
        <v>15135.691218856011</v>
      </c>
      <c r="G108" s="4">
        <f>B108*'Power Data'!$M$11</f>
        <v>3040000.0000000005</v>
      </c>
      <c r="H108" s="4">
        <f t="shared" ca="1" si="11"/>
        <v>290014.80166065507</v>
      </c>
      <c r="I108">
        <f ca="1">H108/'Power Data'!$M$8</f>
        <v>0.10545992787660184</v>
      </c>
      <c r="J108" s="6">
        <f t="shared" ca="1" si="12"/>
        <v>1.1054545454545457</v>
      </c>
      <c r="K108" s="6">
        <f t="shared" si="13"/>
        <v>17466020.10496138</v>
      </c>
      <c r="L108" s="6">
        <f t="shared" si="14"/>
        <v>8558349.8514310755</v>
      </c>
      <c r="M108">
        <f t="shared" si="15"/>
        <v>8907670.2535303049</v>
      </c>
      <c r="N108">
        <f ca="1">'Available Power (2)'!G109</f>
        <v>290014.80166065507</v>
      </c>
    </row>
    <row r="109" spans="1:14" x14ac:dyDescent="0.25">
      <c r="A109" s="5">
        <f>'Power Data'!A138</f>
        <v>13.7</v>
      </c>
      <c r="B109" s="4">
        <f>'Power Data'!C138</f>
        <v>181.68877513260972</v>
      </c>
      <c r="C109" s="4">
        <f t="shared" si="8"/>
        <v>127.18214259282679</v>
      </c>
      <c r="D109" s="4">
        <f ca="1">'Power Data'!J138</f>
        <v>2749931.498251379</v>
      </c>
      <c r="E109" s="5">
        <f t="shared" ca="1" si="9"/>
        <v>0.99997509027322873</v>
      </c>
      <c r="F109" s="4">
        <f t="shared" ca="1" si="10"/>
        <v>15135.395658010675</v>
      </c>
      <c r="G109" s="4">
        <f>B109*'Power Data'!$M$11</f>
        <v>3040000.0000000005</v>
      </c>
      <c r="H109" s="4">
        <f t="shared" ca="1" si="11"/>
        <v>290068.50174862146</v>
      </c>
      <c r="I109">
        <f ca="1">H109/'Power Data'!$M$8</f>
        <v>0.10547945518131689</v>
      </c>
      <c r="J109" s="6">
        <f t="shared" ca="1" si="12"/>
        <v>1.1054545454545457</v>
      </c>
      <c r="K109" s="6">
        <f t="shared" si="13"/>
        <v>17466020.10496138</v>
      </c>
      <c r="L109" s="6">
        <f t="shared" si="14"/>
        <v>8558349.8514310755</v>
      </c>
      <c r="M109">
        <f t="shared" si="15"/>
        <v>8907670.2535303049</v>
      </c>
      <c r="N109">
        <f ca="1">'Available Power (2)'!G110</f>
        <v>290068.50174862146</v>
      </c>
    </row>
    <row r="110" spans="1:14" x14ac:dyDescent="0.25">
      <c r="A110" s="5">
        <f>'Power Data'!A139</f>
        <v>13.8</v>
      </c>
      <c r="B110" s="4">
        <f>'Power Data'!C139</f>
        <v>181.68877513260972</v>
      </c>
      <c r="C110" s="4">
        <f t="shared" si="8"/>
        <v>127.18214259282679</v>
      </c>
      <c r="D110" s="4">
        <f ca="1">'Power Data'!J139</f>
        <v>2749905.4350193022</v>
      </c>
      <c r="E110" s="5">
        <f t="shared" ca="1" si="9"/>
        <v>0.99996561273429174</v>
      </c>
      <c r="F110" s="4">
        <f t="shared" ca="1" si="10"/>
        <v>15135.252208135702</v>
      </c>
      <c r="G110" s="4">
        <f>B110*'Power Data'!$M$11</f>
        <v>3040000.0000000005</v>
      </c>
      <c r="H110" s="4">
        <f t="shared" ca="1" si="11"/>
        <v>290094.56498069828</v>
      </c>
      <c r="I110">
        <f ca="1">H110/'Power Data'!$M$8</f>
        <v>0.10548893272025392</v>
      </c>
      <c r="J110" s="6">
        <f t="shared" ca="1" si="12"/>
        <v>1.1054545454545457</v>
      </c>
      <c r="K110" s="6">
        <f t="shared" si="13"/>
        <v>17466020.10496138</v>
      </c>
      <c r="L110" s="6">
        <f t="shared" si="14"/>
        <v>8558349.8514310755</v>
      </c>
      <c r="M110">
        <f t="shared" si="15"/>
        <v>8907670.2535303049</v>
      </c>
      <c r="N110">
        <f ca="1">'Available Power (2)'!G111</f>
        <v>290094.56498069828</v>
      </c>
    </row>
    <row r="111" spans="1:14" x14ac:dyDescent="0.25">
      <c r="A111" s="5">
        <f>'Power Data'!A140</f>
        <v>13.9</v>
      </c>
      <c r="B111" s="4">
        <f>'Power Data'!C140</f>
        <v>181.68877513260972</v>
      </c>
      <c r="C111" s="4">
        <f t="shared" si="8"/>
        <v>127.18214259282679</v>
      </c>
      <c r="D111" s="4">
        <f ca="1">'Power Data'!J140</f>
        <v>2749976.7077842704</v>
      </c>
      <c r="E111" s="5">
        <f t="shared" ca="1" si="9"/>
        <v>0.99999153010337105</v>
      </c>
      <c r="F111" s="4">
        <f t="shared" ca="1" si="10"/>
        <v>15135.644487542704</v>
      </c>
      <c r="G111" s="4">
        <f>B111*'Power Data'!$M$11</f>
        <v>3040000.0000000005</v>
      </c>
      <c r="H111" s="4">
        <f t="shared" ca="1" si="11"/>
        <v>290023.29221573006</v>
      </c>
      <c r="I111">
        <f ca="1">H111/'Power Data'!$M$8</f>
        <v>0.10546301535117457</v>
      </c>
      <c r="J111" s="6">
        <f t="shared" ca="1" si="12"/>
        <v>1.1054545454545457</v>
      </c>
      <c r="K111" s="6">
        <f t="shared" si="13"/>
        <v>17466020.10496138</v>
      </c>
      <c r="L111" s="6">
        <f t="shared" si="14"/>
        <v>8558349.8514310755</v>
      </c>
      <c r="M111">
        <f t="shared" si="15"/>
        <v>8907670.2535303049</v>
      </c>
      <c r="N111">
        <f ca="1">'Available Power (2)'!G112</f>
        <v>290023.29221573006</v>
      </c>
    </row>
    <row r="112" spans="1:14" x14ac:dyDescent="0.25">
      <c r="A112" s="5">
        <f>'Power Data'!A141</f>
        <v>14</v>
      </c>
      <c r="B112" s="4">
        <f>'Power Data'!C141</f>
        <v>181.68877513260972</v>
      </c>
      <c r="C112" s="4">
        <f t="shared" si="8"/>
        <v>127.18214259282679</v>
      </c>
      <c r="D112" s="4">
        <f ca="1">'Power Data'!J141</f>
        <v>2749988.3428551089</v>
      </c>
      <c r="E112" s="5">
        <f t="shared" ca="1" si="9"/>
        <v>0.99999576103822141</v>
      </c>
      <c r="F112" s="4">
        <f t="shared" ca="1" si="10"/>
        <v>15135.708526010849</v>
      </c>
      <c r="G112" s="4">
        <f>B112*'Power Data'!$M$11</f>
        <v>3040000.0000000005</v>
      </c>
      <c r="H112" s="4">
        <f t="shared" ca="1" si="11"/>
        <v>290011.65714489156</v>
      </c>
      <c r="I112">
        <f ca="1">H112/'Power Data'!$M$8</f>
        <v>0.10545878441632421</v>
      </c>
      <c r="J112" s="6">
        <f t="shared" ca="1" si="12"/>
        <v>1.1054545454545457</v>
      </c>
      <c r="K112" s="6">
        <f t="shared" si="13"/>
        <v>17466020.10496138</v>
      </c>
      <c r="L112" s="6">
        <f t="shared" si="14"/>
        <v>8558349.8514310755</v>
      </c>
      <c r="M112">
        <f t="shared" si="15"/>
        <v>8907670.2535303049</v>
      </c>
      <c r="N112">
        <f ca="1">'Available Power (2)'!G113</f>
        <v>290011.65714489156</v>
      </c>
    </row>
    <row r="113" spans="1:14" x14ac:dyDescent="0.25">
      <c r="A113" s="5">
        <f>'Power Data'!A142</f>
        <v>14.1</v>
      </c>
      <c r="B113" s="4">
        <f>'Power Data'!C142</f>
        <v>181.68877513260972</v>
      </c>
      <c r="C113" s="4">
        <f t="shared" si="8"/>
        <v>127.18214259282679</v>
      </c>
      <c r="D113" s="4">
        <f ca="1">'Power Data'!J142</f>
        <v>2749993.9519078792</v>
      </c>
      <c r="E113" s="5">
        <f t="shared" ca="1" si="9"/>
        <v>0.99999780069377431</v>
      </c>
      <c r="F113" s="4">
        <f t="shared" ca="1" si="10"/>
        <v>15135.739397773654</v>
      </c>
      <c r="G113" s="4">
        <f>B113*'Power Data'!$M$11</f>
        <v>3040000.0000000005</v>
      </c>
      <c r="H113" s="4">
        <f t="shared" ca="1" si="11"/>
        <v>290006.04809212126</v>
      </c>
      <c r="I113">
        <f ca="1">H113/'Power Data'!$M$8</f>
        <v>0.10545674476077137</v>
      </c>
      <c r="J113" s="6">
        <f t="shared" ca="1" si="12"/>
        <v>1.1054545454545457</v>
      </c>
      <c r="K113" s="6">
        <f t="shared" si="13"/>
        <v>17466020.10496138</v>
      </c>
      <c r="L113" s="6">
        <f t="shared" si="14"/>
        <v>8558349.8514310755</v>
      </c>
      <c r="M113">
        <f t="shared" si="15"/>
        <v>8907670.2535303049</v>
      </c>
      <c r="N113">
        <f ca="1">'Available Power (2)'!G114</f>
        <v>290006.04809212126</v>
      </c>
    </row>
    <row r="114" spans="1:14" x14ac:dyDescent="0.25">
      <c r="A114" s="5">
        <f>'Power Data'!A143</f>
        <v>14.2</v>
      </c>
      <c r="B114" s="4">
        <f>'Power Data'!C143</f>
        <v>181.68877513260972</v>
      </c>
      <c r="C114" s="4">
        <f t="shared" si="8"/>
        <v>127.18214259282679</v>
      </c>
      <c r="D114" s="4">
        <f ca="1">'Power Data'!J143</f>
        <v>2749927.3712502699</v>
      </c>
      <c r="E114" s="5">
        <f t="shared" ca="1" si="9"/>
        <v>0.99997358954555271</v>
      </c>
      <c r="F114" s="4">
        <f t="shared" ca="1" si="10"/>
        <v>15135.372943337707</v>
      </c>
      <c r="G114" s="4">
        <f>B114*'Power Data'!$M$11</f>
        <v>3040000.0000000005</v>
      </c>
      <c r="H114" s="4">
        <f t="shared" ca="1" si="11"/>
        <v>290072.62874973053</v>
      </c>
      <c r="I114">
        <f ca="1">H114/'Power Data'!$M$8</f>
        <v>0.10548095590899292</v>
      </c>
      <c r="J114" s="6">
        <f t="shared" ca="1" si="12"/>
        <v>1.1054545454545457</v>
      </c>
      <c r="K114" s="6">
        <f t="shared" si="13"/>
        <v>17466020.10496138</v>
      </c>
      <c r="L114" s="6">
        <f t="shared" si="14"/>
        <v>8558349.8514310755</v>
      </c>
      <c r="M114">
        <f t="shared" si="15"/>
        <v>8907670.2535303049</v>
      </c>
      <c r="N114">
        <f ca="1">'Available Power (2)'!G115</f>
        <v>290072.62874973053</v>
      </c>
    </row>
    <row r="115" spans="1:14" x14ac:dyDescent="0.25">
      <c r="A115" s="5">
        <f>'Power Data'!A144</f>
        <v>14.3</v>
      </c>
      <c r="B115" s="4">
        <f>'Power Data'!C144</f>
        <v>181.68877513260972</v>
      </c>
      <c r="C115" s="4">
        <f t="shared" si="8"/>
        <v>127.18214259282679</v>
      </c>
      <c r="D115" s="4">
        <f ca="1">'Power Data'!J144</f>
        <v>2749962.5166628873</v>
      </c>
      <c r="E115" s="5">
        <f t="shared" ca="1" si="9"/>
        <v>0.9999863696955954</v>
      </c>
      <c r="F115" s="4">
        <f t="shared" ca="1" si="10"/>
        <v>15135.566380783646</v>
      </c>
      <c r="G115" s="4">
        <f>B115*'Power Data'!$M$11</f>
        <v>3040000.0000000005</v>
      </c>
      <c r="H115" s="4">
        <f t="shared" ca="1" si="11"/>
        <v>290037.48333711317</v>
      </c>
      <c r="I115">
        <f ca="1">H115/'Power Data'!$M$8</f>
        <v>0.10546817575895025</v>
      </c>
      <c r="J115" s="6">
        <f t="shared" ca="1" si="12"/>
        <v>1.1054545454545457</v>
      </c>
      <c r="K115" s="6">
        <f t="shared" si="13"/>
        <v>17466020.10496138</v>
      </c>
      <c r="L115" s="6">
        <f t="shared" si="14"/>
        <v>8558349.8514310755</v>
      </c>
      <c r="M115">
        <f t="shared" si="15"/>
        <v>8907670.2535303049</v>
      </c>
      <c r="N115">
        <f ca="1">'Available Power (2)'!G116</f>
        <v>290037.48333711317</v>
      </c>
    </row>
    <row r="116" spans="1:14" x14ac:dyDescent="0.25">
      <c r="A116" s="5">
        <f>'Power Data'!A145</f>
        <v>14.4</v>
      </c>
      <c r="B116" s="4">
        <f>'Power Data'!C145</f>
        <v>181.68877513260972</v>
      </c>
      <c r="C116" s="4">
        <f t="shared" si="8"/>
        <v>127.18214259282679</v>
      </c>
      <c r="D116" s="4">
        <f ca="1">'Power Data'!J145</f>
        <v>2749900.5607083491</v>
      </c>
      <c r="E116" s="5">
        <f t="shared" ca="1" si="9"/>
        <v>0.99996384025758145</v>
      </c>
      <c r="F116" s="4">
        <f t="shared" ca="1" si="10"/>
        <v>15135.225380331125</v>
      </c>
      <c r="G116" s="4">
        <f>B116*'Power Data'!$M$11</f>
        <v>3040000.0000000005</v>
      </c>
      <c r="H116" s="4">
        <f t="shared" ca="1" si="11"/>
        <v>290099.43929165136</v>
      </c>
      <c r="I116">
        <f ca="1">H116/'Power Data'!$M$8</f>
        <v>0.10549070519696413</v>
      </c>
      <c r="J116" s="6">
        <f t="shared" ca="1" si="12"/>
        <v>1.1054545454545455</v>
      </c>
      <c r="K116" s="6">
        <f t="shared" si="13"/>
        <v>17466020.10496138</v>
      </c>
      <c r="L116" s="6">
        <f t="shared" si="14"/>
        <v>8558349.8514310755</v>
      </c>
      <c r="M116">
        <f t="shared" si="15"/>
        <v>8907670.2535303049</v>
      </c>
      <c r="N116">
        <f ca="1">'Available Power (2)'!G117</f>
        <v>290099.43929165136</v>
      </c>
    </row>
    <row r="117" spans="1:14" x14ac:dyDescent="0.25">
      <c r="A117" s="5">
        <f>'Power Data'!A146</f>
        <v>14.5</v>
      </c>
      <c r="B117" s="4">
        <f>'Power Data'!C146</f>
        <v>181.68877513260972</v>
      </c>
      <c r="C117" s="4">
        <f t="shared" si="8"/>
        <v>127.18214259282679</v>
      </c>
      <c r="D117" s="4">
        <f ca="1">'Power Data'!J146</f>
        <v>2749916.3538621669</v>
      </c>
      <c r="E117" s="5">
        <f t="shared" ca="1" si="9"/>
        <v>0.9999695832226061</v>
      </c>
      <c r="F117" s="4">
        <f t="shared" ca="1" si="10"/>
        <v>15135.312304544281</v>
      </c>
      <c r="G117" s="4">
        <f>B117*'Power Data'!$M$11</f>
        <v>3040000.0000000005</v>
      </c>
      <c r="H117" s="4">
        <f t="shared" ca="1" si="11"/>
        <v>290083.6461378336</v>
      </c>
      <c r="I117">
        <f ca="1">H117/'Power Data'!$M$8</f>
        <v>0.10548496223193948</v>
      </c>
      <c r="J117" s="6">
        <f t="shared" ca="1" si="12"/>
        <v>1.1054545454545455</v>
      </c>
      <c r="K117" s="6">
        <f t="shared" si="13"/>
        <v>17466020.10496138</v>
      </c>
      <c r="L117" s="6">
        <f t="shared" si="14"/>
        <v>8558349.8514310755</v>
      </c>
      <c r="M117">
        <f t="shared" si="15"/>
        <v>8907670.2535303049</v>
      </c>
      <c r="N117">
        <f ca="1">'Available Power (2)'!G118</f>
        <v>290083.6461378336</v>
      </c>
    </row>
    <row r="118" spans="1:14" x14ac:dyDescent="0.25">
      <c r="A118" s="5">
        <f>'Power Data'!A147</f>
        <v>14.6</v>
      </c>
      <c r="B118" s="4">
        <f>'Power Data'!C147</f>
        <v>181.68877513260972</v>
      </c>
      <c r="C118" s="4">
        <f t="shared" si="8"/>
        <v>127.18214259282679</v>
      </c>
      <c r="D118" s="4">
        <f ca="1">'Power Data'!J147</f>
        <v>2749926.6145353736</v>
      </c>
      <c r="E118" s="5">
        <f t="shared" ca="1" si="9"/>
        <v>0.9999733143764995</v>
      </c>
      <c r="F118" s="4">
        <f t="shared" ca="1" si="10"/>
        <v>15135.368778441467</v>
      </c>
      <c r="G118" s="4">
        <f>B118*'Power Data'!$M$11</f>
        <v>3040000.0000000005</v>
      </c>
      <c r="H118" s="4">
        <f t="shared" ca="1" si="11"/>
        <v>290073.38546462683</v>
      </c>
      <c r="I118">
        <f ca="1">H118/'Power Data'!$M$8</f>
        <v>0.10548123107804612</v>
      </c>
      <c r="J118" s="6">
        <f t="shared" ca="1" si="12"/>
        <v>1.1054545454545457</v>
      </c>
      <c r="K118" s="6">
        <f t="shared" si="13"/>
        <v>17466020.10496138</v>
      </c>
      <c r="L118" s="6">
        <f t="shared" si="14"/>
        <v>8558349.8514310755</v>
      </c>
      <c r="M118">
        <f t="shared" si="15"/>
        <v>8907670.2535303049</v>
      </c>
      <c r="N118">
        <f ca="1">'Available Power (2)'!G119</f>
        <v>290073.38546462683</v>
      </c>
    </row>
    <row r="119" spans="1:14" x14ac:dyDescent="0.25">
      <c r="A119" s="5">
        <f>'Power Data'!A148</f>
        <v>14.7</v>
      </c>
      <c r="B119" s="4">
        <f>'Power Data'!C148</f>
        <v>181.68877513260972</v>
      </c>
      <c r="C119" s="4">
        <f t="shared" si="8"/>
        <v>127.18214259282679</v>
      </c>
      <c r="D119" s="4">
        <f ca="1">'Power Data'!J148</f>
        <v>2749976.4489192814</v>
      </c>
      <c r="E119" s="5">
        <f t="shared" ca="1" si="9"/>
        <v>0.99999143597064777</v>
      </c>
      <c r="F119" s="4">
        <f t="shared" ca="1" si="10"/>
        <v>15135.643062771203</v>
      </c>
      <c r="G119" s="4">
        <f>B119*'Power Data'!$M$11</f>
        <v>3040000.0000000005</v>
      </c>
      <c r="H119" s="4">
        <f t="shared" ca="1" si="11"/>
        <v>290023.5510807191</v>
      </c>
      <c r="I119">
        <f ca="1">H119/'Power Data'!$M$8</f>
        <v>0.10546310948389785</v>
      </c>
      <c r="J119" s="6">
        <f t="shared" ca="1" si="12"/>
        <v>1.1054545454545457</v>
      </c>
      <c r="K119" s="6">
        <f t="shared" si="13"/>
        <v>17466020.10496138</v>
      </c>
      <c r="L119" s="6">
        <f t="shared" si="14"/>
        <v>8558349.8514310755</v>
      </c>
      <c r="M119">
        <f t="shared" si="15"/>
        <v>8907670.2535303049</v>
      </c>
      <c r="N119">
        <f ca="1">'Available Power (2)'!G120</f>
        <v>290023.5510807191</v>
      </c>
    </row>
    <row r="120" spans="1:14" x14ac:dyDescent="0.25">
      <c r="A120" s="5">
        <f>'Power Data'!A149</f>
        <v>14.8</v>
      </c>
      <c r="B120" s="4">
        <f>'Power Data'!C149</f>
        <v>181.68877513260972</v>
      </c>
      <c r="C120" s="4">
        <f t="shared" si="8"/>
        <v>127.18214259282679</v>
      </c>
      <c r="D120" s="4">
        <f ca="1">'Power Data'!J149</f>
        <v>2749967.2853011512</v>
      </c>
      <c r="E120" s="5">
        <f t="shared" ca="1" si="9"/>
        <v>0.99998810374587321</v>
      </c>
      <c r="F120" s="4">
        <f t="shared" ca="1" si="10"/>
        <v>15135.592626974476</v>
      </c>
      <c r="G120" s="4">
        <f>B120*'Power Data'!$M$11</f>
        <v>3040000.0000000005</v>
      </c>
      <c r="H120" s="4">
        <f t="shared" ca="1" si="11"/>
        <v>290032.71469884925</v>
      </c>
      <c r="I120">
        <f ca="1">H120/'Power Data'!$M$8</f>
        <v>0.10546644170867245</v>
      </c>
      <c r="J120" s="6">
        <f t="shared" ca="1" si="12"/>
        <v>1.1054545454545457</v>
      </c>
      <c r="K120" s="6">
        <f t="shared" si="13"/>
        <v>17466020.10496138</v>
      </c>
      <c r="L120" s="6">
        <f t="shared" si="14"/>
        <v>8558349.8514310755</v>
      </c>
      <c r="M120">
        <f t="shared" si="15"/>
        <v>8907670.2535303049</v>
      </c>
      <c r="N120">
        <f ca="1">'Available Power (2)'!G121</f>
        <v>290032.71469884925</v>
      </c>
    </row>
    <row r="121" spans="1:14" x14ac:dyDescent="0.25">
      <c r="A121" s="5">
        <f>'Power Data'!A150</f>
        <v>14.9</v>
      </c>
      <c r="B121" s="4">
        <f>'Power Data'!C150</f>
        <v>181.68877513260972</v>
      </c>
      <c r="C121" s="4">
        <f t="shared" si="8"/>
        <v>127.18214259282679</v>
      </c>
      <c r="D121" s="4">
        <f ca="1">'Power Data'!J150</f>
        <v>2749936.3619427523</v>
      </c>
      <c r="E121" s="5">
        <f t="shared" ca="1" si="9"/>
        <v>0.99997685888827359</v>
      </c>
      <c r="F121" s="4">
        <f t="shared" ca="1" si="10"/>
        <v>15135.422427365962</v>
      </c>
      <c r="G121" s="4">
        <f>B121*'Power Data'!$M$11</f>
        <v>3040000.0000000005</v>
      </c>
      <c r="H121" s="4">
        <f t="shared" ca="1" si="11"/>
        <v>290063.6380572482</v>
      </c>
      <c r="I121">
        <f ca="1">H121/'Power Data'!$M$8</f>
        <v>0.10547768656627207</v>
      </c>
      <c r="J121" s="6">
        <f t="shared" ca="1" si="12"/>
        <v>1.1054545454545457</v>
      </c>
      <c r="K121" s="6">
        <f t="shared" si="13"/>
        <v>17466020.10496138</v>
      </c>
      <c r="L121" s="6">
        <f t="shared" si="14"/>
        <v>8558349.8514310755</v>
      </c>
      <c r="M121">
        <f t="shared" si="15"/>
        <v>8907670.2535303049</v>
      </c>
      <c r="N121">
        <f ca="1">'Available Power (2)'!G122</f>
        <v>290063.6380572482</v>
      </c>
    </row>
    <row r="122" spans="1:14" x14ac:dyDescent="0.25">
      <c r="A122" s="5">
        <f>'Power Data'!A151</f>
        <v>15</v>
      </c>
      <c r="B122" s="4">
        <f>'Power Data'!C151</f>
        <v>181.68877513260972</v>
      </c>
      <c r="C122" s="4">
        <f t="shared" si="8"/>
        <v>127.18214259282679</v>
      </c>
      <c r="D122" s="4">
        <f ca="1">'Power Data'!J151</f>
        <v>2749922.6949321609</v>
      </c>
      <c r="E122" s="5">
        <f t="shared" ca="1" si="9"/>
        <v>0.99997188906624035</v>
      </c>
      <c r="F122" s="4">
        <f t="shared" ca="1" si="10"/>
        <v>15135.347205269378</v>
      </c>
      <c r="G122" s="4">
        <f>B122*'Power Data'!$M$11</f>
        <v>3040000.0000000005</v>
      </c>
      <c r="H122" s="4">
        <f t="shared" ca="1" si="11"/>
        <v>290077.30506783957</v>
      </c>
      <c r="I122">
        <f ca="1">H122/'Power Data'!$M$8</f>
        <v>0.1054826563883053</v>
      </c>
      <c r="J122" s="6">
        <f t="shared" ca="1" si="12"/>
        <v>1.1054545454545457</v>
      </c>
      <c r="K122" s="6">
        <f t="shared" si="13"/>
        <v>17466020.10496138</v>
      </c>
      <c r="L122" s="6">
        <f t="shared" si="14"/>
        <v>8558349.8514310755</v>
      </c>
      <c r="M122">
        <f t="shared" si="15"/>
        <v>8907670.2535303049</v>
      </c>
      <c r="N122">
        <f ca="1">'Available Power (2)'!G123</f>
        <v>290077.30506783957</v>
      </c>
    </row>
    <row r="123" spans="1:14" x14ac:dyDescent="0.25">
      <c r="A123" s="5">
        <f>'Power Data'!A152</f>
        <v>15.1</v>
      </c>
      <c r="B123" s="4">
        <f>'Power Data'!C152</f>
        <v>181.68877513260972</v>
      </c>
      <c r="C123" s="4">
        <f t="shared" si="8"/>
        <v>127.18214259282679</v>
      </c>
      <c r="D123" s="4">
        <f ca="1">'Power Data'!J152</f>
        <v>2749967.0474172812</v>
      </c>
      <c r="E123" s="5">
        <f t="shared" ca="1" si="9"/>
        <v>0.99998801724264774</v>
      </c>
      <c r="F123" s="4">
        <f t="shared" ca="1" si="10"/>
        <v>15135.591317681319</v>
      </c>
      <c r="G123" s="4">
        <f>B123*'Power Data'!$M$11</f>
        <v>3040000.0000000005</v>
      </c>
      <c r="H123" s="4">
        <f t="shared" ca="1" si="11"/>
        <v>290032.95258271927</v>
      </c>
      <c r="I123">
        <f ca="1">H123/'Power Data'!$M$8</f>
        <v>0.10546652821189792</v>
      </c>
      <c r="J123" s="6">
        <f t="shared" ca="1" si="12"/>
        <v>1.1054545454545457</v>
      </c>
      <c r="K123" s="6">
        <f t="shared" si="13"/>
        <v>17466020.10496138</v>
      </c>
      <c r="L123" s="6">
        <f t="shared" si="14"/>
        <v>8558349.8514310755</v>
      </c>
      <c r="M123">
        <f t="shared" si="15"/>
        <v>8907670.2535303049</v>
      </c>
      <c r="N123">
        <f ca="1">'Available Power (2)'!G124</f>
        <v>290032.95258271927</v>
      </c>
    </row>
    <row r="124" spans="1:14" x14ac:dyDescent="0.25">
      <c r="A124" s="5">
        <f>'Power Data'!A153</f>
        <v>15.2</v>
      </c>
      <c r="B124" s="4">
        <f>'Power Data'!C153</f>
        <v>181.68877513260972</v>
      </c>
      <c r="C124" s="4">
        <f t="shared" si="8"/>
        <v>127.18214259282679</v>
      </c>
      <c r="D124" s="4">
        <f ca="1">'Power Data'!J153</f>
        <v>2749950.2227032254</v>
      </c>
      <c r="E124" s="5">
        <f t="shared" ca="1" si="9"/>
        <v>0.99998189916480928</v>
      </c>
      <c r="F124" s="4">
        <f t="shared" ca="1" si="10"/>
        <v>15135.498715845881</v>
      </c>
      <c r="G124" s="4">
        <f>B124*'Power Data'!$M$11</f>
        <v>3040000.0000000005</v>
      </c>
      <c r="H124" s="4">
        <f t="shared" ca="1" si="11"/>
        <v>290049.77729677502</v>
      </c>
      <c r="I124">
        <f ca="1">H124/'Power Data'!$M$8</f>
        <v>0.10547264628973638</v>
      </c>
      <c r="J124" s="6">
        <f t="shared" ca="1" si="12"/>
        <v>1.1054545454545457</v>
      </c>
      <c r="K124" s="6">
        <f t="shared" si="13"/>
        <v>17466020.10496138</v>
      </c>
      <c r="L124" s="6">
        <f t="shared" si="14"/>
        <v>8558349.8514310755</v>
      </c>
      <c r="M124">
        <f t="shared" si="15"/>
        <v>8907670.2535303049</v>
      </c>
      <c r="N124">
        <f ca="1">'Available Power (2)'!G125</f>
        <v>290049.77729677502</v>
      </c>
    </row>
    <row r="125" spans="1:14" x14ac:dyDescent="0.25">
      <c r="A125" s="5">
        <f>'Power Data'!A154</f>
        <v>15.3</v>
      </c>
      <c r="B125" s="4">
        <f>'Power Data'!C154</f>
        <v>181.68877513260972</v>
      </c>
      <c r="C125" s="4">
        <f t="shared" si="8"/>
        <v>127.18214259282679</v>
      </c>
      <c r="D125" s="4">
        <f ca="1">'Power Data'!J154</f>
        <v>2749904.1930085197</v>
      </c>
      <c r="E125" s="5">
        <f t="shared" ca="1" si="9"/>
        <v>0.99996516109400713</v>
      </c>
      <c r="F125" s="4">
        <f t="shared" ca="1" si="10"/>
        <v>15135.245372211019</v>
      </c>
      <c r="G125" s="4">
        <f>B125*'Power Data'!$M$11</f>
        <v>3040000.0000000005</v>
      </c>
      <c r="H125" s="4">
        <f t="shared" ca="1" si="11"/>
        <v>290095.80699148076</v>
      </c>
      <c r="I125">
        <f ca="1">H125/'Power Data'!$M$8</f>
        <v>0.10548938436053845</v>
      </c>
      <c r="J125" s="6">
        <f t="shared" ca="1" si="12"/>
        <v>1.1054545454545455</v>
      </c>
      <c r="K125" s="6">
        <f t="shared" si="13"/>
        <v>17466020.10496138</v>
      </c>
      <c r="L125" s="6">
        <f t="shared" si="14"/>
        <v>8558349.8514310755</v>
      </c>
      <c r="M125">
        <f t="shared" si="15"/>
        <v>8907670.2535303049</v>
      </c>
      <c r="N125">
        <f ca="1">'Available Power (2)'!G126</f>
        <v>290095.80699148076</v>
      </c>
    </row>
    <row r="126" spans="1:14" x14ac:dyDescent="0.25">
      <c r="A126" s="5">
        <f>'Power Data'!A155</f>
        <v>15.4</v>
      </c>
      <c r="B126" s="4">
        <f>'Power Data'!C155</f>
        <v>181.68877513260972</v>
      </c>
      <c r="C126" s="4">
        <f t="shared" si="8"/>
        <v>127.18214259282679</v>
      </c>
      <c r="D126" s="4">
        <f ca="1">'Power Data'!J155</f>
        <v>2749862.4297886356</v>
      </c>
      <c r="E126" s="5">
        <f t="shared" ca="1" si="9"/>
        <v>0.99994997446859479</v>
      </c>
      <c r="F126" s="4">
        <f t="shared" ca="1" si="10"/>
        <v>15135.01551090091</v>
      </c>
      <c r="G126" s="4">
        <f>B126*'Power Data'!$M$11</f>
        <v>3040000.0000000005</v>
      </c>
      <c r="H126" s="4">
        <f t="shared" ca="1" si="11"/>
        <v>290137.57021136489</v>
      </c>
      <c r="I126">
        <f ca="1">H126/'Power Data'!$M$8</f>
        <v>0.10550457098595087</v>
      </c>
      <c r="J126" s="6">
        <f t="shared" ca="1" si="12"/>
        <v>1.1054545454545457</v>
      </c>
      <c r="K126" s="6">
        <f t="shared" si="13"/>
        <v>17466020.10496138</v>
      </c>
      <c r="L126" s="6">
        <f t="shared" si="14"/>
        <v>8558349.8514310755</v>
      </c>
      <c r="M126">
        <f t="shared" si="15"/>
        <v>8907670.2535303049</v>
      </c>
      <c r="N126">
        <f ca="1">'Available Power (2)'!G127</f>
        <v>290137.57021136489</v>
      </c>
    </row>
    <row r="127" spans="1:14" x14ac:dyDescent="0.25">
      <c r="A127" s="5">
        <f>'Power Data'!A156</f>
        <v>15.5</v>
      </c>
      <c r="B127" s="4">
        <f>'Power Data'!C156</f>
        <v>181.68877513260972</v>
      </c>
      <c r="C127" s="4">
        <f t="shared" si="8"/>
        <v>127.18214259282679</v>
      </c>
      <c r="D127" s="4">
        <f ca="1">'Power Data'!J156</f>
        <v>2749859.8866752014</v>
      </c>
      <c r="E127" s="5">
        <f t="shared" ca="1" si="9"/>
        <v>0.99994904970007326</v>
      </c>
      <c r="F127" s="4">
        <f t="shared" ca="1" si="10"/>
        <v>15135.001513814781</v>
      </c>
      <c r="G127" s="4">
        <f>B127*'Power Data'!$M$11</f>
        <v>3040000.0000000005</v>
      </c>
      <c r="H127" s="4">
        <f t="shared" ca="1" si="11"/>
        <v>290140.11332479911</v>
      </c>
      <c r="I127">
        <f ca="1">H127/'Power Data'!$M$8</f>
        <v>0.10550549575447241</v>
      </c>
      <c r="J127" s="6">
        <f t="shared" ca="1" si="12"/>
        <v>1.1054545454545457</v>
      </c>
      <c r="K127" s="6">
        <f t="shared" si="13"/>
        <v>17466020.10496138</v>
      </c>
      <c r="L127" s="6">
        <f t="shared" si="14"/>
        <v>8558349.8514310755</v>
      </c>
      <c r="M127">
        <f t="shared" si="15"/>
        <v>8907670.2535303049</v>
      </c>
      <c r="N127">
        <f ca="1">'Available Power (2)'!G128</f>
        <v>290140.11332479911</v>
      </c>
    </row>
    <row r="128" spans="1:14" x14ac:dyDescent="0.25">
      <c r="A128" s="5">
        <f>'Power Data'!A157</f>
        <v>15.6</v>
      </c>
      <c r="B128" s="4">
        <f>'Power Data'!C157</f>
        <v>181.68877513260972</v>
      </c>
      <c r="C128" s="4">
        <f t="shared" si="8"/>
        <v>127.18214259282679</v>
      </c>
      <c r="D128" s="4">
        <f ca="1">'Power Data'!J157</f>
        <v>2749932.9790641856</v>
      </c>
      <c r="E128" s="5">
        <f t="shared" ca="1" si="9"/>
        <v>0.99997562875061297</v>
      </c>
      <c r="F128" s="4">
        <f t="shared" ca="1" si="10"/>
        <v>15135.403808281959</v>
      </c>
      <c r="G128" s="4">
        <f>B128*'Power Data'!$M$11</f>
        <v>3040000.0000000005</v>
      </c>
      <c r="H128" s="4">
        <f t="shared" ca="1" si="11"/>
        <v>290067.02093581483</v>
      </c>
      <c r="I128">
        <f ca="1">H128/'Power Data'!$M$8</f>
        <v>0.10547891670393267</v>
      </c>
      <c r="J128" s="6">
        <f t="shared" ca="1" si="12"/>
        <v>1.1054545454545457</v>
      </c>
      <c r="K128" s="6">
        <f t="shared" si="13"/>
        <v>17466020.10496138</v>
      </c>
      <c r="L128" s="6">
        <f t="shared" si="14"/>
        <v>8558349.8514310755</v>
      </c>
      <c r="M128">
        <f t="shared" si="15"/>
        <v>8907670.2535303049</v>
      </c>
      <c r="N128">
        <f ca="1">'Available Power (2)'!G129</f>
        <v>290067.02093581483</v>
      </c>
    </row>
    <row r="129" spans="1:14" x14ac:dyDescent="0.25">
      <c r="A129" s="5">
        <f>'Power Data'!A158</f>
        <v>15.7</v>
      </c>
      <c r="B129" s="4">
        <f>'Power Data'!C158</f>
        <v>181.68877513260972</v>
      </c>
      <c r="C129" s="4">
        <f t="shared" si="8"/>
        <v>127.18214259282679</v>
      </c>
      <c r="D129" s="4">
        <f ca="1">'Power Data'!J158</f>
        <v>2749937.2284005387</v>
      </c>
      <c r="E129" s="5">
        <f t="shared" ca="1" si="9"/>
        <v>0.99997717396383223</v>
      </c>
      <c r="F129" s="4">
        <f t="shared" ca="1" si="10"/>
        <v>15135.427196277997</v>
      </c>
      <c r="G129" s="4">
        <f>B129*'Power Data'!$M$11</f>
        <v>3040000.0000000005</v>
      </c>
      <c r="H129" s="4">
        <f t="shared" ca="1" si="11"/>
        <v>290062.77159946179</v>
      </c>
      <c r="I129">
        <f ca="1">H129/'Power Data'!$M$8</f>
        <v>0.10547737149071337</v>
      </c>
      <c r="J129" s="6">
        <f t="shared" ca="1" si="12"/>
        <v>1.1054545454545457</v>
      </c>
      <c r="K129" s="6">
        <f t="shared" si="13"/>
        <v>17466020.10496138</v>
      </c>
      <c r="L129" s="6">
        <f t="shared" si="14"/>
        <v>8558349.8514310755</v>
      </c>
      <c r="M129">
        <f t="shared" si="15"/>
        <v>8907670.2535303049</v>
      </c>
      <c r="N129">
        <f ca="1">'Available Power (2)'!G130</f>
        <v>290062.77159946179</v>
      </c>
    </row>
    <row r="130" spans="1:14" x14ac:dyDescent="0.25">
      <c r="A130" s="5">
        <f>'Power Data'!A159</f>
        <v>15.8</v>
      </c>
      <c r="B130" s="4">
        <f>'Power Data'!C159</f>
        <v>181.68877513260972</v>
      </c>
      <c r="C130" s="4">
        <f t="shared" si="8"/>
        <v>127.18214259282679</v>
      </c>
      <c r="D130" s="4">
        <f ca="1">'Power Data'!J159</f>
        <v>2749899.2579943733</v>
      </c>
      <c r="E130" s="5">
        <f t="shared" ca="1" si="9"/>
        <v>0.99996336654340845</v>
      </c>
      <c r="F130" s="4">
        <f t="shared" ca="1" si="10"/>
        <v>15135.218210301084</v>
      </c>
      <c r="G130" s="4">
        <f>B130*'Power Data'!$M$11</f>
        <v>3040000.0000000005</v>
      </c>
      <c r="H130" s="4">
        <f t="shared" ca="1" si="11"/>
        <v>290100.74200562714</v>
      </c>
      <c r="I130">
        <f ca="1">H130/'Power Data'!$M$8</f>
        <v>0.10549117891113714</v>
      </c>
      <c r="J130" s="6">
        <f t="shared" ca="1" si="12"/>
        <v>1.1054545454545457</v>
      </c>
      <c r="K130" s="6">
        <f t="shared" si="13"/>
        <v>17466020.10496138</v>
      </c>
      <c r="L130" s="6">
        <f t="shared" si="14"/>
        <v>8558349.8514310755</v>
      </c>
      <c r="M130">
        <f t="shared" si="15"/>
        <v>8907670.2535303049</v>
      </c>
      <c r="N130">
        <f ca="1">'Available Power (2)'!G131</f>
        <v>290100.74200562714</v>
      </c>
    </row>
    <row r="131" spans="1:14" x14ac:dyDescent="0.25">
      <c r="A131" s="5">
        <f>'Power Data'!A160</f>
        <v>15.9</v>
      </c>
      <c r="B131" s="4">
        <f>'Power Data'!C160</f>
        <v>181.68877513260972</v>
      </c>
      <c r="C131" s="4">
        <f t="shared" ref="C131:C172" si="16">B131*$C$1</f>
        <v>127.18214259282679</v>
      </c>
      <c r="D131" s="4">
        <f ca="1">'Power Data'!J160</f>
        <v>2749846.9220365528</v>
      </c>
      <c r="E131" s="5">
        <f t="shared" ref="E131:E172" ca="1" si="17">D131/2750000</f>
        <v>0.99994433528601923</v>
      </c>
      <c r="F131" s="4">
        <f t="shared" ref="F131:F172" ca="1" si="18">D131/B131</f>
        <v>15134.930157515311</v>
      </c>
      <c r="G131" s="4">
        <f>B131*'Power Data'!$M$11</f>
        <v>3040000.0000000005</v>
      </c>
      <c r="H131" s="4">
        <f t="shared" ref="H131:H172" ca="1" si="19">G131-D131</f>
        <v>290153.07796344766</v>
      </c>
      <c r="I131">
        <f ca="1">H131/'Power Data'!$M$8</f>
        <v>0.10551021016852642</v>
      </c>
      <c r="J131" s="6">
        <f t="shared" ref="J131:J172" ca="1" si="20">I131+E131</f>
        <v>1.1054545454545457</v>
      </c>
      <c r="K131" s="6">
        <f t="shared" ref="K131:K172" si="21">0.5*1058.2*B131*B131</f>
        <v>17466020.10496138</v>
      </c>
      <c r="L131" s="6">
        <f t="shared" ref="L131:L172" si="22">0.5*1058.2*C131*C131</f>
        <v>8558349.8514310755</v>
      </c>
      <c r="M131">
        <f t="shared" ref="M131:M162" si="23">K131-L131</f>
        <v>8907670.2535303049</v>
      </c>
      <c r="N131">
        <f ca="1">'Available Power (2)'!G132</f>
        <v>290153.07796344766</v>
      </c>
    </row>
    <row r="132" spans="1:14" x14ac:dyDescent="0.25">
      <c r="A132" s="5">
        <f>'Power Data'!A161</f>
        <v>16</v>
      </c>
      <c r="B132" s="4">
        <f>'Power Data'!C161</f>
        <v>181.68877513260972</v>
      </c>
      <c r="C132" s="4">
        <f t="shared" si="16"/>
        <v>127.18214259282679</v>
      </c>
      <c r="D132" s="4">
        <f ca="1">'Power Data'!J161</f>
        <v>2749809.298237449</v>
      </c>
      <c r="E132" s="5">
        <f t="shared" ca="1" si="17"/>
        <v>0.99993065390452696</v>
      </c>
      <c r="F132" s="4">
        <f t="shared" ca="1" si="18"/>
        <v>15134.723079235015</v>
      </c>
      <c r="G132" s="4">
        <f>B132*'Power Data'!$M$11</f>
        <v>3040000.0000000005</v>
      </c>
      <c r="H132" s="4">
        <f t="shared" ca="1" si="19"/>
        <v>290190.70176255144</v>
      </c>
      <c r="I132">
        <f ca="1">H132/'Power Data'!$M$8</f>
        <v>0.10552389155001871</v>
      </c>
      <c r="J132" s="6">
        <f t="shared" ca="1" si="20"/>
        <v>1.1054545454545457</v>
      </c>
      <c r="K132" s="6">
        <f t="shared" si="21"/>
        <v>17466020.10496138</v>
      </c>
      <c r="L132" s="6">
        <f t="shared" si="22"/>
        <v>8558349.8514310755</v>
      </c>
      <c r="M132">
        <f t="shared" si="23"/>
        <v>8907670.2535303049</v>
      </c>
      <c r="N132">
        <f ca="1">'Available Power (2)'!G133</f>
        <v>290190.70176255144</v>
      </c>
    </row>
    <row r="133" spans="1:14" x14ac:dyDescent="0.25">
      <c r="A133" s="5">
        <f>'Power Data'!A162</f>
        <v>16.100000000000001</v>
      </c>
      <c r="B133" s="4">
        <f>'Power Data'!C162</f>
        <v>181.68877513260972</v>
      </c>
      <c r="C133" s="4">
        <f t="shared" si="16"/>
        <v>127.18214259282679</v>
      </c>
      <c r="D133" s="4">
        <f ca="1">'Power Data'!J162</f>
        <v>2749816.678083722</v>
      </c>
      <c r="E133" s="5">
        <f t="shared" ca="1" si="17"/>
        <v>0.9999333374849898</v>
      </c>
      <c r="F133" s="4">
        <f t="shared" ca="1" si="18"/>
        <v>15134.763697298886</v>
      </c>
      <c r="G133" s="4">
        <f>B133*'Power Data'!$M$11</f>
        <v>3040000.0000000005</v>
      </c>
      <c r="H133" s="4">
        <f t="shared" ca="1" si="19"/>
        <v>290183.32191627845</v>
      </c>
      <c r="I133">
        <f ca="1">H133/'Power Data'!$M$8</f>
        <v>0.1055212079695558</v>
      </c>
      <c r="J133" s="6">
        <f t="shared" ca="1" si="20"/>
        <v>1.1054545454545457</v>
      </c>
      <c r="K133" s="6">
        <f t="shared" si="21"/>
        <v>17466020.10496138</v>
      </c>
      <c r="L133" s="6">
        <f t="shared" si="22"/>
        <v>8558349.8514310755</v>
      </c>
      <c r="M133">
        <f t="shared" si="23"/>
        <v>8907670.2535303049</v>
      </c>
      <c r="N133">
        <f ca="1">'Available Power (2)'!G134</f>
        <v>290183.32191627845</v>
      </c>
    </row>
    <row r="134" spans="1:14" x14ac:dyDescent="0.25">
      <c r="A134" s="5">
        <f>'Power Data'!A163</f>
        <v>16.2</v>
      </c>
      <c r="B134" s="4">
        <f>'Power Data'!C163</f>
        <v>181.68877513260972</v>
      </c>
      <c r="C134" s="4">
        <f t="shared" si="16"/>
        <v>127.18214259282679</v>
      </c>
      <c r="D134" s="4">
        <f ca="1">'Power Data'!J163</f>
        <v>2749900.5546360761</v>
      </c>
      <c r="E134" s="5">
        <f t="shared" ca="1" si="17"/>
        <v>0.99996383804948219</v>
      </c>
      <c r="F134" s="4">
        <f t="shared" ca="1" si="18"/>
        <v>15135.225346909836</v>
      </c>
      <c r="G134" s="4">
        <f>B134*'Power Data'!$M$11</f>
        <v>3040000.0000000005</v>
      </c>
      <c r="H134" s="4">
        <f t="shared" ca="1" si="19"/>
        <v>290099.44536392437</v>
      </c>
      <c r="I134">
        <f ca="1">H134/'Power Data'!$M$8</f>
        <v>0.1054907074050634</v>
      </c>
      <c r="J134" s="6">
        <f t="shared" ca="1" si="20"/>
        <v>1.1054545454545457</v>
      </c>
      <c r="K134" s="6">
        <f t="shared" si="21"/>
        <v>17466020.10496138</v>
      </c>
      <c r="L134" s="6">
        <f t="shared" si="22"/>
        <v>8558349.8514310755</v>
      </c>
      <c r="M134">
        <f t="shared" si="23"/>
        <v>8907670.2535303049</v>
      </c>
      <c r="N134">
        <f ca="1">'Available Power (2)'!G135</f>
        <v>290099.44536392437</v>
      </c>
    </row>
    <row r="135" spans="1:14" x14ac:dyDescent="0.25">
      <c r="A135" s="5">
        <f>'Power Data'!A164</f>
        <v>16.3</v>
      </c>
      <c r="B135" s="4">
        <f>'Power Data'!C164</f>
        <v>181.68877513260972</v>
      </c>
      <c r="C135" s="4">
        <f t="shared" si="16"/>
        <v>127.18214259282679</v>
      </c>
      <c r="D135" s="4">
        <f ca="1">'Power Data'!J164</f>
        <v>2749885.4098011102</v>
      </c>
      <c r="E135" s="5">
        <f t="shared" ca="1" si="17"/>
        <v>0.99995833083676733</v>
      </c>
      <c r="F135" s="4">
        <f t="shared" ca="1" si="18"/>
        <v>15135.141990990051</v>
      </c>
      <c r="G135" s="4">
        <f>B135*'Power Data'!$M$11</f>
        <v>3040000.0000000005</v>
      </c>
      <c r="H135" s="4">
        <f t="shared" ca="1" si="19"/>
        <v>290114.59019889031</v>
      </c>
      <c r="I135">
        <f ca="1">H135/'Power Data'!$M$8</f>
        <v>0.10549621461777829</v>
      </c>
      <c r="J135" s="6">
        <f t="shared" ca="1" si="20"/>
        <v>1.1054545454545457</v>
      </c>
      <c r="K135" s="6">
        <f t="shared" si="21"/>
        <v>17466020.10496138</v>
      </c>
      <c r="L135" s="6">
        <f t="shared" si="22"/>
        <v>8558349.8514310755</v>
      </c>
      <c r="M135">
        <f t="shared" si="23"/>
        <v>8907670.2535303049</v>
      </c>
      <c r="N135">
        <f ca="1">'Available Power (2)'!G136</f>
        <v>290114.59019889031</v>
      </c>
    </row>
    <row r="136" spans="1:14" x14ac:dyDescent="0.25">
      <c r="A136" s="5">
        <f>'Power Data'!A165</f>
        <v>16.399999999999999</v>
      </c>
      <c r="B136" s="4">
        <f>'Power Data'!C165</f>
        <v>181.68877513260972</v>
      </c>
      <c r="C136" s="4">
        <f t="shared" si="16"/>
        <v>127.18214259282679</v>
      </c>
      <c r="D136" s="4">
        <f ca="1">'Power Data'!J165</f>
        <v>2749791.8373397295</v>
      </c>
      <c r="E136" s="5">
        <f t="shared" ca="1" si="17"/>
        <v>0.9999243044871744</v>
      </c>
      <c r="F136" s="4">
        <f t="shared" ca="1" si="18"/>
        <v>15134.626975897278</v>
      </c>
      <c r="G136" s="4">
        <f>B136*'Power Data'!$M$11</f>
        <v>3040000.0000000005</v>
      </c>
      <c r="H136" s="4">
        <f t="shared" ca="1" si="19"/>
        <v>290208.16266027093</v>
      </c>
      <c r="I136">
        <f ca="1">H136/'Power Data'!$M$8</f>
        <v>0.10553024096737125</v>
      </c>
      <c r="J136" s="6">
        <f t="shared" ca="1" si="20"/>
        <v>1.1054545454545457</v>
      </c>
      <c r="K136" s="6">
        <f t="shared" si="21"/>
        <v>17466020.10496138</v>
      </c>
      <c r="L136" s="6">
        <f t="shared" si="22"/>
        <v>8558349.8514310755</v>
      </c>
      <c r="M136">
        <f t="shared" si="23"/>
        <v>8907670.2535303049</v>
      </c>
      <c r="N136">
        <f ca="1">'Available Power (2)'!G137</f>
        <v>290208.16266027093</v>
      </c>
    </row>
    <row r="137" spans="1:14" x14ac:dyDescent="0.25">
      <c r="A137" s="5">
        <f>'Power Data'!A166</f>
        <v>16.5</v>
      </c>
      <c r="B137" s="4">
        <f>'Power Data'!C166</f>
        <v>181.68877513260972</v>
      </c>
      <c r="C137" s="4">
        <f t="shared" si="16"/>
        <v>127.18214259282679</v>
      </c>
      <c r="D137" s="4">
        <f ca="1">'Power Data'!J166</f>
        <v>2749858.516770239</v>
      </c>
      <c r="E137" s="5">
        <f t="shared" ca="1" si="17"/>
        <v>0.99994855155281415</v>
      </c>
      <c r="F137" s="4">
        <f t="shared" ca="1" si="18"/>
        <v>15134.993973971103</v>
      </c>
      <c r="G137" s="4">
        <f>B137*'Power Data'!$M$11</f>
        <v>3040000.0000000005</v>
      </c>
      <c r="H137" s="4">
        <f t="shared" ca="1" si="19"/>
        <v>290141.48322976148</v>
      </c>
      <c r="I137">
        <f ca="1">H137/'Power Data'!$M$8</f>
        <v>0.10550599390173145</v>
      </c>
      <c r="J137" s="6">
        <f t="shared" ca="1" si="20"/>
        <v>1.1054545454545457</v>
      </c>
      <c r="K137" s="6">
        <f t="shared" si="21"/>
        <v>17466020.10496138</v>
      </c>
      <c r="L137" s="6">
        <f t="shared" si="22"/>
        <v>8558349.8514310755</v>
      </c>
      <c r="M137">
        <f t="shared" si="23"/>
        <v>8907670.2535303049</v>
      </c>
      <c r="N137">
        <f ca="1">'Available Power (2)'!G138</f>
        <v>290141.48322976148</v>
      </c>
    </row>
    <row r="138" spans="1:14" x14ac:dyDescent="0.25">
      <c r="A138" s="5">
        <f>'Power Data'!A167</f>
        <v>16.600000000000001</v>
      </c>
      <c r="B138" s="4">
        <f>'Power Data'!C167</f>
        <v>181.68877513260972</v>
      </c>
      <c r="C138" s="4">
        <f t="shared" si="16"/>
        <v>127.18214259282679</v>
      </c>
      <c r="D138" s="4">
        <f ca="1">'Power Data'!J167</f>
        <v>2749899.885486457</v>
      </c>
      <c r="E138" s="5">
        <f t="shared" ca="1" si="17"/>
        <v>0.99996359472234797</v>
      </c>
      <c r="F138" s="4">
        <f t="shared" ca="1" si="18"/>
        <v>15135.221663965644</v>
      </c>
      <c r="G138" s="4">
        <f>B138*'Power Data'!$M$11</f>
        <v>3040000.0000000005</v>
      </c>
      <c r="H138" s="4">
        <f t="shared" ca="1" si="19"/>
        <v>290100.11451354343</v>
      </c>
      <c r="I138">
        <f ca="1">H138/'Power Data'!$M$8</f>
        <v>0.10549095073219761</v>
      </c>
      <c r="J138" s="6">
        <f t="shared" ca="1" si="20"/>
        <v>1.1054545454545455</v>
      </c>
      <c r="K138" s="6">
        <f t="shared" si="21"/>
        <v>17466020.10496138</v>
      </c>
      <c r="L138" s="6">
        <f t="shared" si="22"/>
        <v>8558349.8514310755</v>
      </c>
      <c r="M138">
        <f t="shared" si="23"/>
        <v>8907670.2535303049</v>
      </c>
      <c r="N138">
        <f ca="1">'Available Power (2)'!G139</f>
        <v>290100.11451354343</v>
      </c>
    </row>
    <row r="139" spans="1:14" x14ac:dyDescent="0.25">
      <c r="A139" s="5">
        <f>'Power Data'!A168</f>
        <v>16.7</v>
      </c>
      <c r="B139" s="4">
        <f>'Power Data'!C168</f>
        <v>181.68877513260972</v>
      </c>
      <c r="C139" s="4">
        <f t="shared" si="16"/>
        <v>127.18214259282679</v>
      </c>
      <c r="D139" s="4">
        <f ca="1">'Power Data'!J168</f>
        <v>2749939.5617846823</v>
      </c>
      <c r="E139" s="5">
        <f t="shared" ca="1" si="17"/>
        <v>0.99997802246715717</v>
      </c>
      <c r="F139" s="4">
        <f t="shared" ca="1" si="18"/>
        <v>15135.440039031448</v>
      </c>
      <c r="G139" s="4">
        <f>B139*'Power Data'!$M$11</f>
        <v>3040000.0000000005</v>
      </c>
      <c r="H139" s="4">
        <f t="shared" ca="1" si="19"/>
        <v>290060.43821531814</v>
      </c>
      <c r="I139">
        <f ca="1">H139/'Power Data'!$M$8</f>
        <v>0.10547652298738841</v>
      </c>
      <c r="J139" s="6">
        <f t="shared" ca="1" si="20"/>
        <v>1.1054545454545455</v>
      </c>
      <c r="K139" s="6">
        <f t="shared" si="21"/>
        <v>17466020.10496138</v>
      </c>
      <c r="L139" s="6">
        <f t="shared" si="22"/>
        <v>8558349.8514310755</v>
      </c>
      <c r="M139">
        <f t="shared" si="23"/>
        <v>8907670.2535303049</v>
      </c>
      <c r="N139">
        <f ca="1">'Available Power (2)'!G140</f>
        <v>290060.43821531814</v>
      </c>
    </row>
    <row r="140" spans="1:14" x14ac:dyDescent="0.25">
      <c r="A140" s="5">
        <f>'Power Data'!A169</f>
        <v>16.8</v>
      </c>
      <c r="B140" s="4">
        <f>'Power Data'!C169</f>
        <v>181.68877513260972</v>
      </c>
      <c r="C140" s="4">
        <f t="shared" si="16"/>
        <v>127.18214259282679</v>
      </c>
      <c r="D140" s="4">
        <f ca="1">'Power Data'!J169</f>
        <v>2749771.4184485106</v>
      </c>
      <c r="E140" s="5">
        <f t="shared" ca="1" si="17"/>
        <v>0.99991687943582208</v>
      </c>
      <c r="F140" s="4">
        <f t="shared" ca="1" si="18"/>
        <v>15134.514592007827</v>
      </c>
      <c r="G140" s="4">
        <f>B140*'Power Data'!$M$11</f>
        <v>3040000.0000000005</v>
      </c>
      <c r="H140" s="4">
        <f t="shared" ca="1" si="19"/>
        <v>290228.58155148989</v>
      </c>
      <c r="I140">
        <f ca="1">H140/'Power Data'!$M$8</f>
        <v>0.10553766601872359</v>
      </c>
      <c r="J140" s="6">
        <f t="shared" ca="1" si="20"/>
        <v>1.1054545454545457</v>
      </c>
      <c r="K140" s="6">
        <f t="shared" si="21"/>
        <v>17466020.10496138</v>
      </c>
      <c r="L140" s="6">
        <f t="shared" si="22"/>
        <v>8558349.8514310755</v>
      </c>
      <c r="M140">
        <f t="shared" si="23"/>
        <v>8907670.2535303049</v>
      </c>
      <c r="N140">
        <f ca="1">'Available Power (2)'!G141</f>
        <v>290228.58155148989</v>
      </c>
    </row>
    <row r="141" spans="1:14" x14ac:dyDescent="0.25">
      <c r="A141" s="5">
        <f>'Power Data'!A170</f>
        <v>16.899999999999999</v>
      </c>
      <c r="B141" s="4">
        <f>'Power Data'!C170</f>
        <v>181.68877513260972</v>
      </c>
      <c r="C141" s="4">
        <f t="shared" si="16"/>
        <v>127.18214259282679</v>
      </c>
      <c r="D141" s="4">
        <f ca="1">'Power Data'!J170</f>
        <v>2749877.8065730077</v>
      </c>
      <c r="E141" s="5">
        <f t="shared" ca="1" si="17"/>
        <v>0.99995556602654823</v>
      </c>
      <c r="F141" s="4">
        <f t="shared" ca="1" si="18"/>
        <v>15135.100143451054</v>
      </c>
      <c r="G141" s="4">
        <f>B141*'Power Data'!$M$11</f>
        <v>3040000.0000000005</v>
      </c>
      <c r="H141" s="4">
        <f t="shared" ca="1" si="19"/>
        <v>290122.19342699274</v>
      </c>
      <c r="I141">
        <f ca="1">H141/'Power Data'!$M$8</f>
        <v>0.10549897942799737</v>
      </c>
      <c r="J141" s="6">
        <f t="shared" ca="1" si="20"/>
        <v>1.1054545454545457</v>
      </c>
      <c r="K141" s="6">
        <f t="shared" si="21"/>
        <v>17466020.10496138</v>
      </c>
      <c r="L141" s="6">
        <f t="shared" si="22"/>
        <v>8558349.8514310755</v>
      </c>
      <c r="M141">
        <f t="shared" si="23"/>
        <v>8907670.2535303049</v>
      </c>
      <c r="N141">
        <f ca="1">'Available Power (2)'!G142</f>
        <v>290122.19342699274</v>
      </c>
    </row>
    <row r="142" spans="1:14" x14ac:dyDescent="0.25">
      <c r="A142" s="5">
        <f>'Power Data'!A171</f>
        <v>17</v>
      </c>
      <c r="B142" s="4">
        <f>'Power Data'!C171</f>
        <v>181.68877513260972</v>
      </c>
      <c r="C142" s="4">
        <f t="shared" si="16"/>
        <v>127.18214259282679</v>
      </c>
      <c r="D142" s="4">
        <f ca="1">'Power Data'!J171</f>
        <v>2749819.1205301294</v>
      </c>
      <c r="E142" s="5">
        <f t="shared" ca="1" si="17"/>
        <v>0.99993422564731982</v>
      </c>
      <c r="F142" s="4">
        <f t="shared" ca="1" si="18"/>
        <v>15134.777140322019</v>
      </c>
      <c r="G142" s="4">
        <f>B142*'Power Data'!$M$11</f>
        <v>3040000.0000000005</v>
      </c>
      <c r="H142" s="4">
        <f t="shared" ca="1" si="19"/>
        <v>290180.87946987106</v>
      </c>
      <c r="I142">
        <f ca="1">H142/'Power Data'!$M$8</f>
        <v>0.10552031980722584</v>
      </c>
      <c r="J142" s="6">
        <f t="shared" ca="1" si="20"/>
        <v>1.1054545454545457</v>
      </c>
      <c r="K142" s="6">
        <f t="shared" si="21"/>
        <v>17466020.10496138</v>
      </c>
      <c r="L142" s="6">
        <f t="shared" si="22"/>
        <v>8558349.8514310755</v>
      </c>
      <c r="M142">
        <f t="shared" si="23"/>
        <v>8907670.2535303049</v>
      </c>
      <c r="N142">
        <f ca="1">'Available Power (2)'!G143</f>
        <v>290180.87946987106</v>
      </c>
    </row>
    <row r="143" spans="1:14" x14ac:dyDescent="0.25">
      <c r="A143" s="5">
        <f>'Power Data'!A172</f>
        <v>17.100000000000001</v>
      </c>
      <c r="B143" s="4">
        <f>'Power Data'!C172</f>
        <v>181.68877513260972</v>
      </c>
      <c r="C143" s="4">
        <f t="shared" si="16"/>
        <v>127.18214259282679</v>
      </c>
      <c r="D143" s="4">
        <f ca="1">'Power Data'!J172</f>
        <v>2749853.4099376751</v>
      </c>
      <c r="E143" s="5">
        <f t="shared" ca="1" si="17"/>
        <v>0.99994669452279095</v>
      </c>
      <c r="F143" s="4">
        <f t="shared" ca="1" si="18"/>
        <v>15134.965866386801</v>
      </c>
      <c r="G143" s="4">
        <f>B143*'Power Data'!$M$11</f>
        <v>3040000.0000000005</v>
      </c>
      <c r="H143" s="4">
        <f t="shared" ca="1" si="19"/>
        <v>290146.59006232535</v>
      </c>
      <c r="I143">
        <f ca="1">H143/'Power Data'!$M$8</f>
        <v>0.10550785093175467</v>
      </c>
      <c r="J143" s="6">
        <f t="shared" ca="1" si="20"/>
        <v>1.1054545454545457</v>
      </c>
      <c r="K143" s="6">
        <f t="shared" si="21"/>
        <v>17466020.10496138</v>
      </c>
      <c r="L143" s="6">
        <f t="shared" si="22"/>
        <v>8558349.8514310755</v>
      </c>
      <c r="M143">
        <f t="shared" si="23"/>
        <v>8907670.2535303049</v>
      </c>
      <c r="N143">
        <f ca="1">'Available Power (2)'!G144</f>
        <v>290146.59006232535</v>
      </c>
    </row>
    <row r="144" spans="1:14" x14ac:dyDescent="0.25">
      <c r="A144" s="5">
        <f>'Power Data'!A173</f>
        <v>17.2</v>
      </c>
      <c r="B144" s="4">
        <f>'Power Data'!C173</f>
        <v>181.68877513260972</v>
      </c>
      <c r="C144" s="4">
        <f t="shared" si="16"/>
        <v>127.18214259282679</v>
      </c>
      <c r="D144" s="4">
        <f ca="1">'Power Data'!J173</f>
        <v>2749759.6057162704</v>
      </c>
      <c r="E144" s="5">
        <f t="shared" ca="1" si="17"/>
        <v>0.99991258389682558</v>
      </c>
      <c r="F144" s="4">
        <f t="shared" ca="1" si="18"/>
        <v>15134.449575706012</v>
      </c>
      <c r="G144" s="4">
        <f>B144*'Power Data'!$M$11</f>
        <v>3040000.0000000005</v>
      </c>
      <c r="H144" s="4">
        <f t="shared" ca="1" si="19"/>
        <v>290240.39428373007</v>
      </c>
      <c r="I144">
        <f ca="1">H144/'Power Data'!$M$8</f>
        <v>0.10554196155772003</v>
      </c>
      <c r="J144" s="6">
        <f t="shared" ca="1" si="20"/>
        <v>1.1054545454545457</v>
      </c>
      <c r="K144" s="6">
        <f t="shared" si="21"/>
        <v>17466020.10496138</v>
      </c>
      <c r="L144" s="6">
        <f t="shared" si="22"/>
        <v>8558349.8514310755</v>
      </c>
      <c r="M144">
        <f t="shared" si="23"/>
        <v>8907670.2535303049</v>
      </c>
      <c r="N144">
        <f ca="1">'Available Power (2)'!G145</f>
        <v>290240.39428373007</v>
      </c>
    </row>
    <row r="145" spans="1:14" x14ac:dyDescent="0.25">
      <c r="A145" s="5">
        <f>'Power Data'!A174</f>
        <v>17.3</v>
      </c>
      <c r="B145" s="4">
        <f>'Power Data'!C174</f>
        <v>181.68877513260972</v>
      </c>
      <c r="C145" s="4">
        <f t="shared" si="16"/>
        <v>127.18214259282679</v>
      </c>
      <c r="D145" s="4">
        <f ca="1">'Power Data'!J174</f>
        <v>2749806.7988419589</v>
      </c>
      <c r="E145" s="5">
        <f t="shared" ca="1" si="17"/>
        <v>0.99992974503343957</v>
      </c>
      <c r="F145" s="4">
        <f t="shared" ca="1" si="18"/>
        <v>15134.709322768835</v>
      </c>
      <c r="G145" s="4">
        <f>B145*'Power Data'!$M$11</f>
        <v>3040000.0000000005</v>
      </c>
      <c r="H145" s="4">
        <f t="shared" ca="1" si="19"/>
        <v>290193.2011580416</v>
      </c>
      <c r="I145">
        <f ca="1">H145/'Power Data'!$M$8</f>
        <v>0.10552480042110604</v>
      </c>
      <c r="J145" s="6">
        <f t="shared" ca="1" si="20"/>
        <v>1.1054545454545457</v>
      </c>
      <c r="K145" s="6">
        <f t="shared" si="21"/>
        <v>17466020.10496138</v>
      </c>
      <c r="L145" s="6">
        <f t="shared" si="22"/>
        <v>8558349.8514310755</v>
      </c>
      <c r="M145">
        <f t="shared" si="23"/>
        <v>8907670.2535303049</v>
      </c>
      <c r="N145">
        <f ca="1">'Available Power (2)'!G146</f>
        <v>290193.2011580416</v>
      </c>
    </row>
    <row r="146" spans="1:14" x14ac:dyDescent="0.25">
      <c r="A146" s="5">
        <f>'Power Data'!A175</f>
        <v>17.399999999999999</v>
      </c>
      <c r="B146" s="4">
        <f>'Power Data'!C175</f>
        <v>181.68877513260972</v>
      </c>
      <c r="C146" s="4">
        <f t="shared" si="16"/>
        <v>127.18214259282679</v>
      </c>
      <c r="D146" s="4">
        <f ca="1">'Power Data'!J175</f>
        <v>2749766.1579731461</v>
      </c>
      <c r="E146" s="5">
        <f t="shared" ca="1" si="17"/>
        <v>0.99991496653568945</v>
      </c>
      <c r="F146" s="4">
        <f t="shared" ca="1" si="18"/>
        <v>15134.485638786249</v>
      </c>
      <c r="G146" s="4">
        <f>B146*'Power Data'!$M$11</f>
        <v>3040000.0000000005</v>
      </c>
      <c r="H146" s="4">
        <f t="shared" ca="1" si="19"/>
        <v>290233.8420268544</v>
      </c>
      <c r="I146">
        <f ca="1">H146/'Power Data'!$M$8</f>
        <v>0.10553957891885614</v>
      </c>
      <c r="J146" s="6">
        <f t="shared" ca="1" si="20"/>
        <v>1.1054545454545457</v>
      </c>
      <c r="K146" s="6">
        <f t="shared" si="21"/>
        <v>17466020.10496138</v>
      </c>
      <c r="L146" s="6">
        <f t="shared" si="22"/>
        <v>8558349.8514310755</v>
      </c>
      <c r="M146">
        <f t="shared" si="23"/>
        <v>8907670.2535303049</v>
      </c>
      <c r="N146">
        <f ca="1">'Available Power (2)'!G147</f>
        <v>290233.8420268544</v>
      </c>
    </row>
    <row r="147" spans="1:14" x14ac:dyDescent="0.25">
      <c r="A147" s="5">
        <f>'Power Data'!A176</f>
        <v>17.5</v>
      </c>
      <c r="B147" s="4">
        <f>'Power Data'!C176</f>
        <v>181.68877513260972</v>
      </c>
      <c r="C147" s="4">
        <f t="shared" si="16"/>
        <v>127.18214259282679</v>
      </c>
      <c r="D147" s="4">
        <f ca="1">'Power Data'!J176</f>
        <v>2749917.9510562182</v>
      </c>
      <c r="E147" s="5">
        <f t="shared" ca="1" si="17"/>
        <v>0.99997016402044303</v>
      </c>
      <c r="F147" s="4">
        <f t="shared" ca="1" si="18"/>
        <v>15135.321095368316</v>
      </c>
      <c r="G147" s="4">
        <f>B147*'Power Data'!$M$11</f>
        <v>3040000.0000000005</v>
      </c>
      <c r="H147" s="4">
        <f t="shared" ca="1" si="19"/>
        <v>290082.04894378223</v>
      </c>
      <c r="I147">
        <f ca="1">H147/'Power Data'!$M$8</f>
        <v>0.10548438143410263</v>
      </c>
      <c r="J147" s="6">
        <f t="shared" ca="1" si="20"/>
        <v>1.1054545454545457</v>
      </c>
      <c r="K147" s="6">
        <f t="shared" si="21"/>
        <v>17466020.10496138</v>
      </c>
      <c r="L147" s="6">
        <f t="shared" si="22"/>
        <v>8558349.8514310755</v>
      </c>
      <c r="M147">
        <f t="shared" si="23"/>
        <v>8907670.2535303049</v>
      </c>
      <c r="N147">
        <f ca="1">'Available Power (2)'!G148</f>
        <v>290082.04894378223</v>
      </c>
    </row>
    <row r="148" spans="1:14" x14ac:dyDescent="0.25">
      <c r="A148" s="5">
        <f>'Power Data'!A177</f>
        <v>17.600000000000001</v>
      </c>
      <c r="B148" s="4">
        <f>'Power Data'!C177</f>
        <v>181.68877513260972</v>
      </c>
      <c r="C148" s="4">
        <f t="shared" si="16"/>
        <v>127.18214259282679</v>
      </c>
      <c r="D148" s="4">
        <f ca="1">'Power Data'!J177</f>
        <v>2749756.8385246652</v>
      </c>
      <c r="E148" s="5">
        <f t="shared" ca="1" si="17"/>
        <v>0.99991157764533278</v>
      </c>
      <c r="F148" s="4">
        <f t="shared" ca="1" si="18"/>
        <v>15134.434345312153</v>
      </c>
      <c r="G148" s="4">
        <f>B148*'Power Data'!$M$11</f>
        <v>3040000.0000000005</v>
      </c>
      <c r="H148" s="4">
        <f t="shared" ca="1" si="19"/>
        <v>290243.16147533525</v>
      </c>
      <c r="I148">
        <f ca="1">H148/'Power Data'!$M$8</f>
        <v>0.10554296780921282</v>
      </c>
      <c r="J148" s="6">
        <f t="shared" ca="1" si="20"/>
        <v>1.1054545454545457</v>
      </c>
      <c r="K148" s="6">
        <f t="shared" si="21"/>
        <v>17466020.10496138</v>
      </c>
      <c r="L148" s="6">
        <f t="shared" si="22"/>
        <v>8558349.8514310755</v>
      </c>
      <c r="M148">
        <f t="shared" si="23"/>
        <v>8907670.2535303049</v>
      </c>
      <c r="N148">
        <f ca="1">'Available Power (2)'!G149</f>
        <v>290243.16147533525</v>
      </c>
    </row>
    <row r="149" spans="1:14" x14ac:dyDescent="0.25">
      <c r="A149" s="5">
        <f>'Power Data'!A178</f>
        <v>17.7</v>
      </c>
      <c r="B149" s="4">
        <f>'Power Data'!C178</f>
        <v>181.68877513260972</v>
      </c>
      <c r="C149" s="4">
        <f t="shared" si="16"/>
        <v>127.18214259282679</v>
      </c>
      <c r="D149" s="4">
        <f ca="1">'Power Data'!J178</f>
        <v>2749833.1980669978</v>
      </c>
      <c r="E149" s="5">
        <f t="shared" ca="1" si="17"/>
        <v>0.99993934475163559</v>
      </c>
      <c r="F149" s="4">
        <f t="shared" ca="1" si="18"/>
        <v>15134.854621921299</v>
      </c>
      <c r="G149" s="4">
        <f>B149*'Power Data'!$M$11</f>
        <v>3040000.0000000005</v>
      </c>
      <c r="H149" s="4">
        <f t="shared" ca="1" si="19"/>
        <v>290166.80193300266</v>
      </c>
      <c r="I149">
        <f ca="1">H149/'Power Data'!$M$8</f>
        <v>0.10551520070291005</v>
      </c>
      <c r="J149" s="6">
        <f t="shared" ca="1" si="20"/>
        <v>1.1054545454545457</v>
      </c>
      <c r="K149" s="6">
        <f t="shared" si="21"/>
        <v>17466020.10496138</v>
      </c>
      <c r="L149" s="6">
        <f t="shared" si="22"/>
        <v>8558349.8514310755</v>
      </c>
      <c r="M149">
        <f t="shared" si="23"/>
        <v>8907670.2535303049</v>
      </c>
      <c r="N149">
        <f ca="1">'Available Power (2)'!G150</f>
        <v>290166.80193300266</v>
      </c>
    </row>
    <row r="150" spans="1:14" x14ac:dyDescent="0.25">
      <c r="A150" s="5">
        <f>'Power Data'!A179</f>
        <v>17.8</v>
      </c>
      <c r="B150" s="4">
        <f>'Power Data'!C179</f>
        <v>181.68877513260972</v>
      </c>
      <c r="C150" s="4">
        <f t="shared" si="16"/>
        <v>127.18214259282679</v>
      </c>
      <c r="D150" s="4">
        <f ca="1">'Power Data'!J179</f>
        <v>2749902.1013001218</v>
      </c>
      <c r="E150" s="5">
        <f t="shared" ca="1" si="17"/>
        <v>0.99996440047277158</v>
      </c>
      <c r="F150" s="4">
        <f t="shared" ca="1" si="18"/>
        <v>15135.233859620896</v>
      </c>
      <c r="G150" s="4">
        <f>B150*'Power Data'!$M$11</f>
        <v>3040000.0000000005</v>
      </c>
      <c r="H150" s="4">
        <f t="shared" ca="1" si="19"/>
        <v>290097.89869987871</v>
      </c>
      <c r="I150">
        <f ca="1">H150/'Power Data'!$M$8</f>
        <v>0.10549014498177407</v>
      </c>
      <c r="J150" s="6">
        <f t="shared" ca="1" si="20"/>
        <v>1.1054545454545457</v>
      </c>
      <c r="K150" s="6">
        <f t="shared" si="21"/>
        <v>17466020.10496138</v>
      </c>
      <c r="L150" s="6">
        <f t="shared" si="22"/>
        <v>8558349.8514310755</v>
      </c>
      <c r="M150">
        <f t="shared" si="23"/>
        <v>8907670.2535303049</v>
      </c>
      <c r="N150">
        <f ca="1">'Available Power (2)'!G151</f>
        <v>290097.89869987871</v>
      </c>
    </row>
    <row r="151" spans="1:14" x14ac:dyDescent="0.25">
      <c r="A151" s="5">
        <f>'Power Data'!A180</f>
        <v>17.899999999999999</v>
      </c>
      <c r="B151" s="4">
        <f>'Power Data'!C180</f>
        <v>181.68877513260972</v>
      </c>
      <c r="C151" s="4">
        <f t="shared" si="16"/>
        <v>127.18214259282679</v>
      </c>
      <c r="D151" s="4">
        <f ca="1">'Power Data'!J180</f>
        <v>2749983.0692534545</v>
      </c>
      <c r="E151" s="5">
        <f t="shared" ca="1" si="17"/>
        <v>0.9999938433648925</v>
      </c>
      <c r="F151" s="4">
        <f t="shared" ca="1" si="18"/>
        <v>15135.679500543258</v>
      </c>
      <c r="G151" s="4">
        <f>B151*'Power Data'!$M$11</f>
        <v>3040000.0000000005</v>
      </c>
      <c r="H151" s="4">
        <f t="shared" ca="1" si="19"/>
        <v>290016.93074654602</v>
      </c>
      <c r="I151">
        <f ca="1">H151/'Power Data'!$M$8</f>
        <v>0.10546070208965309</v>
      </c>
      <c r="J151" s="6">
        <f t="shared" ca="1" si="20"/>
        <v>1.1054545454545457</v>
      </c>
      <c r="K151" s="6">
        <f t="shared" si="21"/>
        <v>17466020.10496138</v>
      </c>
      <c r="L151" s="6">
        <f t="shared" si="22"/>
        <v>8558349.8514310755</v>
      </c>
      <c r="M151">
        <f t="shared" si="23"/>
        <v>8907670.2535303049</v>
      </c>
      <c r="N151">
        <f ca="1">'Available Power (2)'!G152</f>
        <v>290016.93074654602</v>
      </c>
    </row>
    <row r="152" spans="1:14" x14ac:dyDescent="0.25">
      <c r="A152" s="5">
        <f>'Power Data'!A181</f>
        <v>18</v>
      </c>
      <c r="B152" s="4">
        <f>'Power Data'!C181</f>
        <v>181.68877513260972</v>
      </c>
      <c r="C152" s="4">
        <f t="shared" si="16"/>
        <v>127.18214259282679</v>
      </c>
      <c r="D152" s="4">
        <f ca="1">'Power Data'!J181</f>
        <v>2749807.9027506849</v>
      </c>
      <c r="E152" s="5">
        <f t="shared" ca="1" si="17"/>
        <v>0.9999301464547945</v>
      </c>
      <c r="F152" s="4">
        <f t="shared" ca="1" si="18"/>
        <v>15134.715398591215</v>
      </c>
      <c r="G152" s="4">
        <f>B152*'Power Data'!$M$11</f>
        <v>3040000.0000000005</v>
      </c>
      <c r="H152" s="4">
        <f t="shared" ca="1" si="19"/>
        <v>290192.09724931559</v>
      </c>
      <c r="I152">
        <f ca="1">H152/'Power Data'!$M$8</f>
        <v>0.10552439899975112</v>
      </c>
      <c r="J152" s="6">
        <f t="shared" ca="1" si="20"/>
        <v>1.1054545454545457</v>
      </c>
      <c r="K152" s="6">
        <f t="shared" si="21"/>
        <v>17466020.10496138</v>
      </c>
      <c r="L152" s="6">
        <f t="shared" si="22"/>
        <v>8558349.8514310755</v>
      </c>
      <c r="M152">
        <f t="shared" si="23"/>
        <v>8907670.2535303049</v>
      </c>
      <c r="N152">
        <f ca="1">'Available Power (2)'!G153</f>
        <v>290192.09724931559</v>
      </c>
    </row>
    <row r="153" spans="1:14" x14ac:dyDescent="0.25">
      <c r="A153" s="5">
        <f>'Power Data'!A182</f>
        <v>18.100000000000001</v>
      </c>
      <c r="B153" s="4">
        <f>'Power Data'!C182</f>
        <v>181.68877513260972</v>
      </c>
      <c r="C153" s="4">
        <f t="shared" si="16"/>
        <v>127.18214259282679</v>
      </c>
      <c r="D153" s="4">
        <f ca="1">'Power Data'!J182</f>
        <v>2749969.3714879528</v>
      </c>
      <c r="E153" s="5">
        <f t="shared" ca="1" si="17"/>
        <v>0.99998886235925555</v>
      </c>
      <c r="F153" s="4">
        <f t="shared" ca="1" si="18"/>
        <v>15135.604109174188</v>
      </c>
      <c r="G153" s="4">
        <f>B153*'Power Data'!$M$11</f>
        <v>3040000.0000000005</v>
      </c>
      <c r="H153" s="4">
        <f t="shared" ca="1" si="19"/>
        <v>290030.6285120477</v>
      </c>
      <c r="I153">
        <f ca="1">H153/'Power Data'!$M$8</f>
        <v>0.10546568309529007</v>
      </c>
      <c r="J153" s="6">
        <f t="shared" ca="1" si="20"/>
        <v>1.1054545454545457</v>
      </c>
      <c r="K153" s="6">
        <f t="shared" si="21"/>
        <v>17466020.10496138</v>
      </c>
      <c r="L153" s="6">
        <f t="shared" si="22"/>
        <v>8558349.8514310755</v>
      </c>
      <c r="M153">
        <f t="shared" si="23"/>
        <v>8907670.2535303049</v>
      </c>
      <c r="N153">
        <f ca="1">'Available Power (2)'!G154</f>
        <v>290030.6285120477</v>
      </c>
    </row>
    <row r="154" spans="1:14" x14ac:dyDescent="0.25">
      <c r="A154" s="5">
        <f>'Power Data'!A183</f>
        <v>18.2</v>
      </c>
      <c r="B154" s="4">
        <f>'Power Data'!C183</f>
        <v>181.68877513260972</v>
      </c>
      <c r="C154" s="4">
        <f t="shared" si="16"/>
        <v>127.18214259282679</v>
      </c>
      <c r="D154" s="4">
        <f ca="1">'Power Data'!J183</f>
        <v>2749907.1283089351</v>
      </c>
      <c r="E154" s="5">
        <f t="shared" ca="1" si="17"/>
        <v>0.99996622847597638</v>
      </c>
      <c r="F154" s="4">
        <f t="shared" ca="1" si="18"/>
        <v>15135.261527861874</v>
      </c>
      <c r="G154" s="4">
        <f>B154*'Power Data'!$M$11</f>
        <v>3040000.0000000005</v>
      </c>
      <c r="H154" s="4">
        <f t="shared" ca="1" si="19"/>
        <v>290092.87169106537</v>
      </c>
      <c r="I154">
        <f ca="1">H154/'Power Data'!$M$8</f>
        <v>0.10548831697856922</v>
      </c>
      <c r="J154" s="6">
        <f t="shared" ca="1" si="20"/>
        <v>1.1054545454545457</v>
      </c>
      <c r="K154" s="6">
        <f t="shared" si="21"/>
        <v>17466020.10496138</v>
      </c>
      <c r="L154" s="6">
        <f t="shared" si="22"/>
        <v>8558349.8514310755</v>
      </c>
      <c r="M154">
        <f t="shared" si="23"/>
        <v>8907670.2535303049</v>
      </c>
      <c r="N154">
        <f ca="1">'Available Power (2)'!G155</f>
        <v>290092.87169106537</v>
      </c>
    </row>
    <row r="155" spans="1:14" x14ac:dyDescent="0.25">
      <c r="A155" s="5">
        <f>'Power Data'!A184</f>
        <v>18.3</v>
      </c>
      <c r="B155" s="4">
        <f>'Power Data'!C184</f>
        <v>181.68877513260972</v>
      </c>
      <c r="C155" s="4">
        <f t="shared" si="16"/>
        <v>127.18214259282679</v>
      </c>
      <c r="D155" s="4">
        <f ca="1">'Power Data'!J184</f>
        <v>2749931.8738686051</v>
      </c>
      <c r="E155" s="5">
        <f t="shared" ca="1" si="17"/>
        <v>0.99997522686131091</v>
      </c>
      <c r="F155" s="4">
        <f t="shared" ca="1" si="18"/>
        <v>15135.397725376839</v>
      </c>
      <c r="G155" s="4">
        <f>B155*'Power Data'!$M$11</f>
        <v>3040000.0000000005</v>
      </c>
      <c r="H155" s="4">
        <f t="shared" ca="1" si="19"/>
        <v>290068.12613139534</v>
      </c>
      <c r="I155">
        <f ca="1">H155/'Power Data'!$M$8</f>
        <v>0.10547931859323467</v>
      </c>
      <c r="J155" s="6">
        <f t="shared" ca="1" si="20"/>
        <v>1.1054545454545455</v>
      </c>
      <c r="K155" s="6">
        <f t="shared" si="21"/>
        <v>17466020.10496138</v>
      </c>
      <c r="L155" s="6">
        <f t="shared" si="22"/>
        <v>8558349.8514310755</v>
      </c>
      <c r="M155">
        <f t="shared" si="23"/>
        <v>8907670.2535303049</v>
      </c>
      <c r="N155">
        <f ca="1">'Available Power (2)'!G156</f>
        <v>290068.12613139534</v>
      </c>
    </row>
    <row r="156" spans="1:14" x14ac:dyDescent="0.25">
      <c r="A156" s="5">
        <f>'Power Data'!A185</f>
        <v>18.399999999999999</v>
      </c>
      <c r="B156" s="4">
        <f>'Power Data'!C185</f>
        <v>181.68877513260972</v>
      </c>
      <c r="C156" s="4">
        <f t="shared" si="16"/>
        <v>127.18214259282679</v>
      </c>
      <c r="D156" s="4">
        <f ca="1">'Power Data'!J185</f>
        <v>2749757.6781928148</v>
      </c>
      <c r="E156" s="5">
        <f t="shared" ca="1" si="17"/>
        <v>0.99991188297920541</v>
      </c>
      <c r="F156" s="4">
        <f t="shared" ca="1" si="18"/>
        <v>15134.438966776243</v>
      </c>
      <c r="G156" s="4">
        <f>B156*'Power Data'!$M$11</f>
        <v>3040000.0000000005</v>
      </c>
      <c r="H156" s="4">
        <f t="shared" ca="1" si="19"/>
        <v>290242.32180718565</v>
      </c>
      <c r="I156">
        <f ca="1">H156/'Power Data'!$M$8</f>
        <v>0.10554266247534023</v>
      </c>
      <c r="J156" s="6">
        <f t="shared" ca="1" si="20"/>
        <v>1.1054545454545457</v>
      </c>
      <c r="K156" s="6">
        <f t="shared" si="21"/>
        <v>17466020.10496138</v>
      </c>
      <c r="L156" s="6">
        <f t="shared" si="22"/>
        <v>8558349.8514310755</v>
      </c>
      <c r="M156">
        <f t="shared" si="23"/>
        <v>8907670.2535303049</v>
      </c>
      <c r="N156">
        <f ca="1">'Available Power (2)'!G157</f>
        <v>290242.32180718565</v>
      </c>
    </row>
    <row r="157" spans="1:14" x14ac:dyDescent="0.25">
      <c r="A157" s="5">
        <f>'Power Data'!A186</f>
        <v>18.5</v>
      </c>
      <c r="B157" s="4">
        <f>'Power Data'!C186</f>
        <v>181.68877513260972</v>
      </c>
      <c r="C157" s="4">
        <f t="shared" si="16"/>
        <v>127.18214259282679</v>
      </c>
      <c r="D157" s="4">
        <f ca="1">'Power Data'!J186</f>
        <v>2749706.7116500051</v>
      </c>
      <c r="E157" s="5">
        <f t="shared" ca="1" si="17"/>
        <v>0.99989334969091093</v>
      </c>
      <c r="F157" s="4">
        <f t="shared" ca="1" si="18"/>
        <v>15134.158451137493</v>
      </c>
      <c r="G157" s="4">
        <f>B157*'Power Data'!$M$11</f>
        <v>3040000.0000000005</v>
      </c>
      <c r="H157" s="4">
        <f t="shared" ca="1" si="19"/>
        <v>290293.28834999539</v>
      </c>
      <c r="I157">
        <f ca="1">H157/'Power Data'!$M$8</f>
        <v>0.10556119576363469</v>
      </c>
      <c r="J157" s="6">
        <f t="shared" ca="1" si="20"/>
        <v>1.1054545454545457</v>
      </c>
      <c r="K157" s="6">
        <f t="shared" si="21"/>
        <v>17466020.10496138</v>
      </c>
      <c r="L157" s="6">
        <f t="shared" si="22"/>
        <v>8558349.8514310755</v>
      </c>
      <c r="M157">
        <f t="shared" si="23"/>
        <v>8907670.2535303049</v>
      </c>
      <c r="N157">
        <f ca="1">'Available Power (2)'!G158</f>
        <v>290293.28834999539</v>
      </c>
    </row>
    <row r="158" spans="1:14" x14ac:dyDescent="0.25">
      <c r="A158" s="5">
        <f>'Power Data'!A187</f>
        <v>18.600000000000001</v>
      </c>
      <c r="B158" s="4">
        <f>'Power Data'!C187</f>
        <v>181.68877513260972</v>
      </c>
      <c r="C158" s="4">
        <f t="shared" si="16"/>
        <v>127.18214259282679</v>
      </c>
      <c r="D158" s="4">
        <f ca="1">'Power Data'!J187</f>
        <v>2749803.2683062349</v>
      </c>
      <c r="E158" s="5">
        <f t="shared" ca="1" si="17"/>
        <v>0.99992846120226719</v>
      </c>
      <c r="F158" s="4">
        <f t="shared" ca="1" si="18"/>
        <v>15134.689890992044</v>
      </c>
      <c r="G158" s="4">
        <f>B158*'Power Data'!$M$11</f>
        <v>3040000.0000000005</v>
      </c>
      <c r="H158" s="4">
        <f t="shared" ca="1" si="19"/>
        <v>290196.73169376561</v>
      </c>
      <c r="I158">
        <f ca="1">H158/'Power Data'!$M$8</f>
        <v>0.1055260842522784</v>
      </c>
      <c r="J158" s="6">
        <f t="shared" ca="1" si="20"/>
        <v>1.1054545454545457</v>
      </c>
      <c r="K158" s="6">
        <f t="shared" si="21"/>
        <v>17466020.10496138</v>
      </c>
      <c r="L158" s="6">
        <f t="shared" si="22"/>
        <v>8558349.8514310755</v>
      </c>
      <c r="M158">
        <f t="shared" si="23"/>
        <v>8907670.2535303049</v>
      </c>
      <c r="N158">
        <f ca="1">'Available Power (2)'!G159</f>
        <v>290196.73169376561</v>
      </c>
    </row>
    <row r="159" spans="1:14" x14ac:dyDescent="0.25">
      <c r="A159" s="5">
        <f>'Power Data'!A188</f>
        <v>18.7</v>
      </c>
      <c r="B159" s="4">
        <f>'Power Data'!C188</f>
        <v>181.68877513260972</v>
      </c>
      <c r="C159" s="4">
        <f t="shared" si="16"/>
        <v>127.18214259282679</v>
      </c>
      <c r="D159" s="4">
        <f ca="1">'Power Data'!J188</f>
        <v>2749747.6687012571</v>
      </c>
      <c r="E159" s="5">
        <f t="shared" ca="1" si="17"/>
        <v>0.99990824316409344</v>
      </c>
      <c r="F159" s="4">
        <f t="shared" ca="1" si="18"/>
        <v>15134.383875362089</v>
      </c>
      <c r="G159" s="4">
        <f>B159*'Power Data'!$M$11</f>
        <v>3040000.0000000005</v>
      </c>
      <c r="H159" s="4">
        <f t="shared" ca="1" si="19"/>
        <v>290252.33129874337</v>
      </c>
      <c r="I159">
        <f ca="1">H159/'Power Data'!$M$8</f>
        <v>0.10554630229045214</v>
      </c>
      <c r="J159" s="6">
        <f t="shared" ca="1" si="20"/>
        <v>1.1054545454545455</v>
      </c>
      <c r="K159" s="6">
        <f t="shared" si="21"/>
        <v>17466020.10496138</v>
      </c>
      <c r="L159" s="6">
        <f t="shared" si="22"/>
        <v>8558349.8514310755</v>
      </c>
      <c r="M159">
        <f t="shared" si="23"/>
        <v>8907670.2535303049</v>
      </c>
      <c r="N159">
        <f ca="1">'Available Power (2)'!G160</f>
        <v>290252.33129874337</v>
      </c>
    </row>
    <row r="160" spans="1:14" x14ac:dyDescent="0.25">
      <c r="A160" s="5">
        <f>'Power Data'!A189</f>
        <v>18.8</v>
      </c>
      <c r="B160" s="4">
        <f>'Power Data'!C189</f>
        <v>181.68877513260972</v>
      </c>
      <c r="C160" s="4">
        <f t="shared" si="16"/>
        <v>127.18214259282679</v>
      </c>
      <c r="D160" s="4">
        <f ca="1">'Power Data'!J189</f>
        <v>2749879.6443394017</v>
      </c>
      <c r="E160" s="5">
        <f t="shared" ca="1" si="17"/>
        <v>0.99995623430523695</v>
      </c>
      <c r="F160" s="4">
        <f t="shared" ca="1" si="18"/>
        <v>15135.110258365377</v>
      </c>
      <c r="G160" s="4">
        <f>B160*'Power Data'!$M$11</f>
        <v>3040000.0000000005</v>
      </c>
      <c r="H160" s="4">
        <f t="shared" ca="1" si="19"/>
        <v>290120.35566059873</v>
      </c>
      <c r="I160">
        <f ca="1">H160/'Power Data'!$M$8</f>
        <v>0.10549831114930863</v>
      </c>
      <c r="J160" s="6">
        <f t="shared" ca="1" si="20"/>
        <v>1.1054545454545455</v>
      </c>
      <c r="K160" s="6">
        <f t="shared" si="21"/>
        <v>17466020.10496138</v>
      </c>
      <c r="L160" s="6">
        <f t="shared" si="22"/>
        <v>8558349.8514310755</v>
      </c>
      <c r="M160">
        <f t="shared" si="23"/>
        <v>8907670.2535303049</v>
      </c>
      <c r="N160">
        <f ca="1">'Available Power (2)'!G161</f>
        <v>290120.35566059873</v>
      </c>
    </row>
    <row r="161" spans="1:14" x14ac:dyDescent="0.25">
      <c r="A161" s="5">
        <f>'Power Data'!A190</f>
        <v>18.899999999999999</v>
      </c>
      <c r="B161" s="4">
        <f>'Power Data'!C190</f>
        <v>181.68877513260972</v>
      </c>
      <c r="C161" s="4">
        <f t="shared" si="16"/>
        <v>127.18214259282679</v>
      </c>
      <c r="D161" s="4">
        <f ca="1">'Power Data'!J190</f>
        <v>2749890.1226207437</v>
      </c>
      <c r="E161" s="5">
        <f t="shared" ca="1" si="17"/>
        <v>0.99996004458936139</v>
      </c>
      <c r="F161" s="4">
        <f t="shared" ca="1" si="18"/>
        <v>15135.167929959753</v>
      </c>
      <c r="G161" s="4">
        <f>B161*'Power Data'!$M$11</f>
        <v>3040000.0000000005</v>
      </c>
      <c r="H161" s="4">
        <f t="shared" ca="1" si="19"/>
        <v>290109.87737925677</v>
      </c>
      <c r="I161">
        <f ca="1">H161/'Power Data'!$M$8</f>
        <v>0.10549450086518428</v>
      </c>
      <c r="J161" s="6">
        <f t="shared" ca="1" si="20"/>
        <v>1.1054545454545457</v>
      </c>
      <c r="K161" s="6">
        <f t="shared" si="21"/>
        <v>17466020.10496138</v>
      </c>
      <c r="L161" s="6">
        <f t="shared" si="22"/>
        <v>8558349.8514310755</v>
      </c>
      <c r="M161">
        <f t="shared" si="23"/>
        <v>8907670.2535303049</v>
      </c>
      <c r="N161">
        <f ca="1">'Available Power (2)'!G162</f>
        <v>290109.87737925677</v>
      </c>
    </row>
    <row r="162" spans="1:14" x14ac:dyDescent="0.25">
      <c r="A162" s="5">
        <f>'Power Data'!A191</f>
        <v>19</v>
      </c>
      <c r="B162" s="4">
        <f>'Power Data'!C191</f>
        <v>181.68877513260972</v>
      </c>
      <c r="C162" s="4">
        <f t="shared" si="16"/>
        <v>127.18214259282679</v>
      </c>
      <c r="D162" s="4">
        <f ca="1">'Power Data'!J191</f>
        <v>2749789.8926076405</v>
      </c>
      <c r="E162" s="5">
        <f t="shared" ca="1" si="17"/>
        <v>0.99992359731186931</v>
      </c>
      <c r="F162" s="4">
        <f t="shared" ca="1" si="18"/>
        <v>15134.61627225261</v>
      </c>
      <c r="G162" s="4">
        <f>B162*'Power Data'!$M$11</f>
        <v>3040000.0000000005</v>
      </c>
      <c r="H162" s="4">
        <f t="shared" ca="1" si="19"/>
        <v>290210.10739235999</v>
      </c>
      <c r="I162">
        <f ca="1">H162/'Power Data'!$M$8</f>
        <v>0.10553094814267636</v>
      </c>
      <c r="J162" s="6">
        <f t="shared" ca="1" si="20"/>
        <v>1.1054545454545457</v>
      </c>
      <c r="K162" s="6">
        <f t="shared" si="21"/>
        <v>17466020.10496138</v>
      </c>
      <c r="L162" s="6">
        <f t="shared" si="22"/>
        <v>8558349.8514310755</v>
      </c>
      <c r="M162">
        <f t="shared" si="23"/>
        <v>8907670.2535303049</v>
      </c>
      <c r="N162">
        <f ca="1">'Available Power (2)'!G163</f>
        <v>290210.10739235999</v>
      </c>
    </row>
    <row r="163" spans="1:14" x14ac:dyDescent="0.25">
      <c r="A163" s="5">
        <f>'Power Data'!A192</f>
        <v>19.100000000000001</v>
      </c>
      <c r="B163" s="4">
        <f>'Power Data'!C192</f>
        <v>181.68877513260972</v>
      </c>
      <c r="C163" s="4">
        <f t="shared" si="16"/>
        <v>127.18214259282679</v>
      </c>
      <c r="D163" s="4">
        <f ca="1">'Power Data'!J192</f>
        <v>2749936.4753210982</v>
      </c>
      <c r="E163" s="5">
        <f t="shared" ca="1" si="17"/>
        <v>0.99997690011676299</v>
      </c>
      <c r="F163" s="4">
        <f t="shared" ca="1" si="18"/>
        <v>15135.423051391006</v>
      </c>
      <c r="G163" s="4">
        <f>B163*'Power Data'!$M$11</f>
        <v>3040000.0000000005</v>
      </c>
      <c r="H163" s="4">
        <f t="shared" ca="1" si="19"/>
        <v>290063.52467890223</v>
      </c>
      <c r="I163">
        <f ca="1">H163/'Power Data'!$M$8</f>
        <v>0.10547764533778263</v>
      </c>
      <c r="J163" s="6">
        <f t="shared" ca="1" si="20"/>
        <v>1.1054545454545457</v>
      </c>
      <c r="K163" s="6">
        <f t="shared" si="21"/>
        <v>17466020.10496138</v>
      </c>
      <c r="L163" s="6">
        <f t="shared" si="22"/>
        <v>8558349.8514310755</v>
      </c>
      <c r="M163">
        <f>K163-L163</f>
        <v>8907670.2535303049</v>
      </c>
      <c r="N163">
        <f ca="1">'Available Power (2)'!G164</f>
        <v>290063.52467890223</v>
      </c>
    </row>
    <row r="164" spans="1:14" x14ac:dyDescent="0.25">
      <c r="A164" s="5">
        <f>'Power Data'!A193</f>
        <v>19.2</v>
      </c>
      <c r="B164" s="4">
        <f>'Power Data'!C193</f>
        <v>181.68877513260972</v>
      </c>
      <c r="C164" s="4">
        <f t="shared" si="16"/>
        <v>127.18214259282679</v>
      </c>
      <c r="D164" s="4">
        <f ca="1">'Power Data'!J193</f>
        <v>2749654.5895697223</v>
      </c>
      <c r="E164" s="5">
        <f t="shared" ca="1" si="17"/>
        <v>0.99987439620717178</v>
      </c>
      <c r="F164" s="4">
        <f t="shared" ca="1" si="18"/>
        <v>15133.87157551601</v>
      </c>
      <c r="G164" s="4">
        <f>B164*'Power Data'!$M$11</f>
        <v>3040000.0000000005</v>
      </c>
      <c r="H164" s="4">
        <f t="shared" ca="1" si="19"/>
        <v>290345.41043027816</v>
      </c>
      <c r="I164">
        <f ca="1">H164/'Power Data'!$M$8</f>
        <v>0.10558014924737388</v>
      </c>
      <c r="J164" s="6">
        <f t="shared" ca="1" si="20"/>
        <v>1.1054545454545457</v>
      </c>
      <c r="K164" s="6">
        <f t="shared" si="21"/>
        <v>17466020.10496138</v>
      </c>
      <c r="L164" s="6">
        <f t="shared" si="22"/>
        <v>8558349.8514310755</v>
      </c>
      <c r="M164">
        <f t="shared" ref="M164:M172" si="24">K164-L164</f>
        <v>8907670.2535303049</v>
      </c>
      <c r="N164">
        <f ca="1">'Available Power (2)'!G165</f>
        <v>290345.41043027816</v>
      </c>
    </row>
    <row r="165" spans="1:14" x14ac:dyDescent="0.25">
      <c r="A165" s="5">
        <f>'Power Data'!A194</f>
        <v>19.3</v>
      </c>
      <c r="B165" s="4">
        <f>'Power Data'!C194</f>
        <v>181.68877513260972</v>
      </c>
      <c r="C165" s="4">
        <f t="shared" si="16"/>
        <v>127.18214259282679</v>
      </c>
      <c r="D165" s="4">
        <f ca="1">'Power Data'!J194</f>
        <v>2749654.5512966965</v>
      </c>
      <c r="E165" s="5">
        <f t="shared" ca="1" si="17"/>
        <v>0.99987438228970782</v>
      </c>
      <c r="F165" s="4">
        <f t="shared" ca="1" si="18"/>
        <v>15133.871364864439</v>
      </c>
      <c r="G165" s="4">
        <f>B165*'Power Data'!$M$11</f>
        <v>3040000.0000000005</v>
      </c>
      <c r="H165" s="4">
        <f t="shared" ca="1" si="19"/>
        <v>290345.44870330393</v>
      </c>
      <c r="I165">
        <f ca="1">H165/'Power Data'!$M$8</f>
        <v>0.10558016316483779</v>
      </c>
      <c r="J165" s="6">
        <f t="shared" ca="1" si="20"/>
        <v>1.1054545454545457</v>
      </c>
      <c r="K165" s="6">
        <f t="shared" si="21"/>
        <v>17466020.10496138</v>
      </c>
      <c r="L165" s="6">
        <f t="shared" si="22"/>
        <v>8558349.8514310755</v>
      </c>
      <c r="M165">
        <f t="shared" si="24"/>
        <v>8907670.2535303049</v>
      </c>
      <c r="N165">
        <f ca="1">'Available Power (2)'!G166</f>
        <v>290345.44870330393</v>
      </c>
    </row>
    <row r="166" spans="1:14" x14ac:dyDescent="0.25">
      <c r="A166" s="5">
        <f>'Power Data'!A195</f>
        <v>19.399999999999999</v>
      </c>
      <c r="B166" s="4">
        <f>'Power Data'!C195</f>
        <v>181.68877513260972</v>
      </c>
      <c r="C166" s="4">
        <f t="shared" si="16"/>
        <v>127.18214259282679</v>
      </c>
      <c r="D166" s="4">
        <f ca="1">'Power Data'!J195</f>
        <v>2749965.7878250284</v>
      </c>
      <c r="E166" s="5">
        <f t="shared" ca="1" si="17"/>
        <v>0.99998755920910121</v>
      </c>
      <c r="F166" s="4">
        <f t="shared" ca="1" si="18"/>
        <v>15135.584384989677</v>
      </c>
      <c r="G166" s="4">
        <f>B166*'Power Data'!$M$11</f>
        <v>3040000.0000000005</v>
      </c>
      <c r="H166" s="4">
        <f t="shared" ca="1" si="19"/>
        <v>290034.21217497205</v>
      </c>
      <c r="I166">
        <f ca="1">H166/'Power Data'!$M$8</f>
        <v>0.10546698624544439</v>
      </c>
      <c r="J166" s="6">
        <f t="shared" ca="1" si="20"/>
        <v>1.1054545454545457</v>
      </c>
      <c r="K166" s="6">
        <f t="shared" si="21"/>
        <v>17466020.10496138</v>
      </c>
      <c r="L166" s="6">
        <f t="shared" si="22"/>
        <v>8558349.8514310755</v>
      </c>
      <c r="M166">
        <f t="shared" si="24"/>
        <v>8907670.2535303049</v>
      </c>
      <c r="N166">
        <f ca="1">'Available Power (2)'!G167</f>
        <v>290034.21217497205</v>
      </c>
    </row>
    <row r="167" spans="1:14" x14ac:dyDescent="0.25">
      <c r="A167" s="5">
        <f>'Power Data'!A196</f>
        <v>19.5</v>
      </c>
      <c r="B167" s="4">
        <f>'Power Data'!C196</f>
        <v>181.68877513260972</v>
      </c>
      <c r="C167" s="4">
        <f t="shared" si="16"/>
        <v>127.18214259282679</v>
      </c>
      <c r="D167" s="4">
        <f ca="1">'Power Data'!J196</f>
        <v>2749881.4643656998</v>
      </c>
      <c r="E167" s="5">
        <f t="shared" ca="1" si="17"/>
        <v>0.99995689613298178</v>
      </c>
      <c r="F167" s="4">
        <f t="shared" ca="1" si="18"/>
        <v>15135.12027563968</v>
      </c>
      <c r="G167" s="4">
        <f>B167*'Power Data'!$M$11</f>
        <v>3040000.0000000005</v>
      </c>
      <c r="H167" s="4">
        <f t="shared" ca="1" si="19"/>
        <v>290118.53563430067</v>
      </c>
      <c r="I167">
        <f ca="1">H167/'Power Data'!$M$8</f>
        <v>0.10549764932156389</v>
      </c>
      <c r="J167" s="6">
        <f t="shared" ca="1" si="20"/>
        <v>1.1054545454545457</v>
      </c>
      <c r="K167" s="6">
        <f t="shared" si="21"/>
        <v>17466020.10496138</v>
      </c>
      <c r="L167" s="6">
        <f t="shared" si="22"/>
        <v>8558349.8514310755</v>
      </c>
      <c r="M167">
        <f t="shared" si="24"/>
        <v>8907670.2535303049</v>
      </c>
      <c r="N167">
        <f ca="1">'Available Power (2)'!G168</f>
        <v>290118.53563430067</v>
      </c>
    </row>
    <row r="168" spans="1:14" x14ac:dyDescent="0.25">
      <c r="A168" s="5">
        <f>'Power Data'!A197</f>
        <v>19.600000000000001</v>
      </c>
      <c r="B168" s="4">
        <f>'Power Data'!C197</f>
        <v>181.68877513260972</v>
      </c>
      <c r="C168" s="4">
        <f t="shared" si="16"/>
        <v>127.18214259282679</v>
      </c>
      <c r="D168" s="4">
        <f ca="1">'Power Data'!J197</f>
        <v>2749772.6413861858</v>
      </c>
      <c r="E168" s="5">
        <f t="shared" ca="1" si="17"/>
        <v>0.99991732414043122</v>
      </c>
      <c r="F168" s="4">
        <f t="shared" ca="1" si="18"/>
        <v>15134.521322955703</v>
      </c>
      <c r="G168" s="4">
        <f>B168*'Power Data'!$M$11</f>
        <v>3040000.0000000005</v>
      </c>
      <c r="H168" s="4">
        <f t="shared" ca="1" si="19"/>
        <v>290227.35861381469</v>
      </c>
      <c r="I168">
        <f ca="1">H168/'Power Data'!$M$8</f>
        <v>0.10553722131411443</v>
      </c>
      <c r="J168" s="6">
        <f t="shared" ca="1" si="20"/>
        <v>1.1054545454545457</v>
      </c>
      <c r="K168" s="6">
        <f t="shared" si="21"/>
        <v>17466020.10496138</v>
      </c>
      <c r="L168" s="6">
        <f t="shared" si="22"/>
        <v>8558349.8514310755</v>
      </c>
      <c r="M168">
        <f t="shared" si="24"/>
        <v>8907670.2535303049</v>
      </c>
      <c r="N168">
        <f ca="1">'Available Power (2)'!G169</f>
        <v>290227.35861381469</v>
      </c>
    </row>
    <row r="169" spans="1:14" x14ac:dyDescent="0.25">
      <c r="A169" s="5">
        <f>'Power Data'!A198</f>
        <v>19.7</v>
      </c>
      <c r="B169" s="4">
        <f>'Power Data'!C198</f>
        <v>181.68877513260972</v>
      </c>
      <c r="C169" s="4">
        <f t="shared" si="16"/>
        <v>127.18214259282679</v>
      </c>
      <c r="D169" s="4">
        <f ca="1">'Power Data'!J198</f>
        <v>2749653.5645045857</v>
      </c>
      <c r="E169" s="5">
        <f t="shared" ca="1" si="17"/>
        <v>0.99987402345621301</v>
      </c>
      <c r="F169" s="4">
        <f t="shared" ca="1" si="18"/>
        <v>15133.86593364223</v>
      </c>
      <c r="G169" s="4">
        <f>B169*'Power Data'!$M$11</f>
        <v>3040000.0000000005</v>
      </c>
      <c r="H169" s="4">
        <f t="shared" ca="1" si="19"/>
        <v>290346.43549541477</v>
      </c>
      <c r="I169">
        <f ca="1">H169/'Power Data'!$M$8</f>
        <v>0.10558052199833265</v>
      </c>
      <c r="J169" s="6">
        <f t="shared" ca="1" si="20"/>
        <v>1.1054545454545457</v>
      </c>
      <c r="K169" s="6">
        <f t="shared" si="21"/>
        <v>17466020.10496138</v>
      </c>
      <c r="L169" s="6">
        <f t="shared" si="22"/>
        <v>8558349.8514310755</v>
      </c>
      <c r="M169">
        <f t="shared" si="24"/>
        <v>8907670.2535303049</v>
      </c>
      <c r="N169">
        <f ca="1">'Available Power (2)'!G170</f>
        <v>290346.43549541477</v>
      </c>
    </row>
    <row r="170" spans="1:14" x14ac:dyDescent="0.25">
      <c r="A170" s="5">
        <f>'Power Data'!A199</f>
        <v>19.8</v>
      </c>
      <c r="B170" s="4">
        <f>'Power Data'!C199</f>
        <v>181.68877513260972</v>
      </c>
      <c r="C170" s="4">
        <f t="shared" si="16"/>
        <v>127.18214259282679</v>
      </c>
      <c r="D170" s="4">
        <f ca="1">'Power Data'!J199</f>
        <v>2749924.569457348</v>
      </c>
      <c r="E170" s="5">
        <f t="shared" ca="1" si="17"/>
        <v>0.99997257071176293</v>
      </c>
      <c r="F170" s="4">
        <f t="shared" ca="1" si="18"/>
        <v>15135.357522501059</v>
      </c>
      <c r="G170" s="4">
        <f>B170*'Power Data'!$M$11</f>
        <v>3040000.0000000005</v>
      </c>
      <c r="H170" s="4">
        <f t="shared" ca="1" si="19"/>
        <v>290075.4305426525</v>
      </c>
      <c r="I170">
        <f ca="1">H170/'Power Data'!$M$8</f>
        <v>0.10548197474278273</v>
      </c>
      <c r="J170" s="6">
        <f t="shared" ca="1" si="20"/>
        <v>1.1054545454545457</v>
      </c>
      <c r="K170" s="6">
        <f t="shared" si="21"/>
        <v>17466020.10496138</v>
      </c>
      <c r="L170" s="6">
        <f t="shared" si="22"/>
        <v>8558349.8514310755</v>
      </c>
      <c r="M170">
        <f t="shared" si="24"/>
        <v>8907670.2535303049</v>
      </c>
      <c r="N170">
        <f ca="1">'Available Power (2)'!G171</f>
        <v>290075.4305426525</v>
      </c>
    </row>
    <row r="171" spans="1:14" x14ac:dyDescent="0.25">
      <c r="A171" s="5">
        <f>'Power Data'!A200</f>
        <v>19.899999999999999</v>
      </c>
      <c r="B171" s="4">
        <f>'Power Data'!C200</f>
        <v>181.68877513260972</v>
      </c>
      <c r="C171" s="4">
        <f t="shared" si="16"/>
        <v>127.18214259282679</v>
      </c>
      <c r="D171" s="4">
        <f ca="1">'Power Data'!J200</f>
        <v>2749835.4359494369</v>
      </c>
      <c r="E171" s="5">
        <f t="shared" ca="1" si="17"/>
        <v>0.99994015852706797</v>
      </c>
      <c r="F171" s="4">
        <f t="shared" ca="1" si="18"/>
        <v>15134.866939041262</v>
      </c>
      <c r="G171" s="4">
        <f>B171*'Power Data'!$M$11</f>
        <v>3040000.0000000005</v>
      </c>
      <c r="H171" s="4">
        <f t="shared" ca="1" si="19"/>
        <v>290164.56405056361</v>
      </c>
      <c r="I171">
        <f ca="1">H171/'Power Data'!$M$8</f>
        <v>0.10551438692747768</v>
      </c>
      <c r="J171" s="6">
        <f t="shared" ca="1" si="20"/>
        <v>1.1054545454545457</v>
      </c>
      <c r="K171" s="6">
        <f t="shared" si="21"/>
        <v>17466020.10496138</v>
      </c>
      <c r="L171" s="6">
        <f t="shared" si="22"/>
        <v>8558349.8514310755</v>
      </c>
      <c r="M171">
        <f t="shared" si="24"/>
        <v>8907670.2535303049</v>
      </c>
      <c r="N171">
        <f ca="1">'Available Power (2)'!G172</f>
        <v>290164.56405056361</v>
      </c>
    </row>
    <row r="172" spans="1:14" x14ac:dyDescent="0.25">
      <c r="A172" s="5">
        <f>'Power Data'!A201</f>
        <v>20</v>
      </c>
      <c r="B172" s="4">
        <f>'Power Data'!C201</f>
        <v>181.68877513260972</v>
      </c>
      <c r="C172" s="4">
        <f t="shared" si="16"/>
        <v>127.18214259282679</v>
      </c>
      <c r="D172" s="4">
        <f ca="1">'Power Data'!J201</f>
        <v>2749781.7054538517</v>
      </c>
      <c r="E172" s="5">
        <f t="shared" ca="1" si="17"/>
        <v>0.99992062016503702</v>
      </c>
      <c r="F172" s="4">
        <f t="shared" ca="1" si="18"/>
        <v>15134.571210834903</v>
      </c>
      <c r="G172" s="4">
        <f>B172*'Power Data'!$M$11</f>
        <v>3040000.0000000005</v>
      </c>
      <c r="H172" s="4">
        <f t="shared" ca="1" si="19"/>
        <v>290218.29454614874</v>
      </c>
      <c r="I172">
        <f ca="1">H172/'Power Data'!$M$8</f>
        <v>0.10553392528950863</v>
      </c>
      <c r="J172" s="6">
        <f t="shared" ca="1" si="20"/>
        <v>1.1054545454545457</v>
      </c>
      <c r="K172" s="6">
        <f t="shared" si="21"/>
        <v>17466020.10496138</v>
      </c>
      <c r="L172" s="6">
        <f t="shared" si="22"/>
        <v>8558349.8514310755</v>
      </c>
      <c r="M172">
        <f t="shared" si="24"/>
        <v>8907670.2535303049</v>
      </c>
      <c r="N172">
        <f ca="1">'Available Power (2)'!G173</f>
        <v>290218.29454614874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 Speeds</vt:lpstr>
      <vt:lpstr>Power Data</vt:lpstr>
      <vt:lpstr>Available Power</vt:lpstr>
      <vt:lpstr>Sheet1</vt:lpstr>
      <vt:lpstr>Power Graph</vt:lpstr>
      <vt:lpstr>Cp Graph</vt:lpstr>
      <vt:lpstr>Available Power (2)</vt:lpstr>
      <vt:lpstr>Power Data (2)</vt:lpstr>
      <vt:lpstr>Stored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2019-01-16T21:55:30Z</dcterms:modified>
</cp:coreProperties>
</file>