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linus.pilz\Downloads\"/>
    </mc:Choice>
  </mc:AlternateContent>
  <xr:revisionPtr revIDLastSave="0" documentId="13_ncr:1_{4D98149A-E393-4CD8-A56F-9906A78F9DB9}" xr6:coauthVersionLast="47" xr6:coauthVersionMax="47" xr10:uidLastSave="{00000000-0000-0000-0000-000000000000}"/>
  <bookViews>
    <workbookView xWindow="5240" yWindow="5240" windowWidth="28800" windowHeight="15460" xr2:uid="{904973F5-B02B-4666-A03D-BB66738E721E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A7" i="1"/>
  <c r="A12" i="1"/>
  <c r="A13" i="1"/>
  <c r="F12" i="1"/>
  <c r="F13" i="1"/>
  <c r="A11" i="1"/>
  <c r="F11" i="1"/>
  <c r="A10" i="1"/>
  <c r="F10" i="1"/>
  <c r="A8" i="1"/>
  <c r="J3" i="1"/>
  <c r="J8" i="1"/>
  <c r="J9" i="1"/>
  <c r="J4" i="1"/>
  <c r="J5" i="1"/>
  <c r="F3" i="1"/>
  <c r="J7" i="1" s="1"/>
  <c r="F4" i="1"/>
  <c r="J11" i="1" s="1"/>
  <c r="F5" i="1"/>
  <c r="F6" i="1"/>
  <c r="F7" i="1"/>
  <c r="F9" i="1"/>
  <c r="F2" i="1"/>
  <c r="A2" i="1"/>
  <c r="A6" i="1"/>
  <c r="M7" i="1" l="1"/>
  <c r="M3" i="1"/>
  <c r="M4" i="1"/>
  <c r="M5" i="1"/>
  <c r="A3" i="1"/>
  <c r="A4" i="1"/>
  <c r="A5" i="1"/>
  <c r="A9" i="1"/>
  <c r="M8" i="1" l="1"/>
</calcChain>
</file>

<file path=xl/sharedStrings.xml><?xml version="1.0" encoding="utf-8"?>
<sst xmlns="http://schemas.openxmlformats.org/spreadsheetml/2006/main" count="37" uniqueCount="24">
  <si>
    <t>Tag</t>
  </si>
  <si>
    <t>Datum</t>
  </si>
  <si>
    <t>Tätigkeit/Info</t>
  </si>
  <si>
    <t>Von</t>
  </si>
  <si>
    <t>Bis</t>
  </si>
  <si>
    <t>Stunden</t>
  </si>
  <si>
    <t>Wer</t>
  </si>
  <si>
    <t>Gemeinsam</t>
  </si>
  <si>
    <t>ProHTL + Übung</t>
  </si>
  <si>
    <t>Valentin</t>
  </si>
  <si>
    <t>Linus</t>
  </si>
  <si>
    <t>Arthur</t>
  </si>
  <si>
    <t>Valentin+Linus</t>
  </si>
  <si>
    <t>Arthur+Linus</t>
  </si>
  <si>
    <t>Valentin+Arthur</t>
  </si>
  <si>
    <t>Name</t>
  </si>
  <si>
    <t>Zeit</t>
  </si>
  <si>
    <t>ABA Portal + VR-Frag</t>
  </si>
  <si>
    <t>KÜ - Vorbereitung für Diplomarbeit</t>
  </si>
  <si>
    <t>KÜ - Beginn der Diplomarbeit mit Unreal Engine</t>
  </si>
  <si>
    <t>KÜ - Weiter gemacht mit Unreal Engine</t>
  </si>
  <si>
    <t>Wechsel zu Unity</t>
  </si>
  <si>
    <t>Github: Stundenliste hinzugefügt (branches)</t>
  </si>
  <si>
    <t>Github (gitignore erstellt) Unity-Projekt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</si>
</sst>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"/>
    <numFmt numFmtId="165" formatCode="h:mm"/>
    <numFmt numFmtId="166" formatCode="[hh]:mm"/>
    <numFmt numFmtId="167" formatCode="#,##0.00\ _€"/>
    <numFmt numFmtId="168" formatCode="0.00&quot; Stunden&quot;"/>
    <numFmt numFmtId="169" formatCode="0.00&quot; h&quot;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2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theme="5" tint="0.5999938962981048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0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9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0" fontId="1" fillId="0" borderId="0" xfId="0" applyNumberFormat="1" applyFont="1" applyAlignment="1">
      <alignment horizontal="right"/>
    </xf>
    <xf numFmtId="22" fontId="0" fillId="0" borderId="0" xfId="0" applyNumberFormat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169" fontId="1" fillId="0" borderId="0" xfId="0" applyNumberFormat="1" applyFont="1" applyBorder="1"/>
    <xf numFmtId="0" fontId="1" fillId="0" borderId="0" xfId="0" applyFont="1" applyBorder="1"/>
  </cellXfs>
  <cellStyles count="1">
    <cellStyle name="Standard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[hh]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166" formatCode="[hh]:mm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4" formatCode="h:m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1F5EC-BCBD-4D95-9F21-060EF7779827}" name="Stundenliste" displayName="Stundenliste" ref="A1:G13" totalsRowShown="0" headerRowDxfId="12" dataDxfId="11">
  <autoFilter ref="A1:G13" xr:uid="{730AE997-56E9-481C-8C9C-45C7D9E3EFFC}"/>
  <sortState xmlns:xlrd2="http://schemas.microsoft.com/office/spreadsheetml/2017/richdata2" ref="A2:G7">
    <sortCondition ref="B1:B5"/>
  </sortState>
  <tableColumns count="7">
    <tableColumn id="1" xr3:uid="{AD59871A-76CC-45F6-8F91-44F7ED02573E}" name="Tag" dataDxfId="10">
      <calculatedColumnFormula>IF(ISNUMBER(B2),LEFT(TEXT(B2,"TTTT"),2)&amp;".","")</calculatedColumnFormula>
    </tableColumn>
    <tableColumn id="2" xr3:uid="{0BE9BF18-BC7D-4870-8E1C-AF08893F5227}" name="Datum" dataDxfId="9"/>
    <tableColumn id="3" xr3:uid="{8264A4E0-F28F-4A0D-A490-C90DCCB13F8E}" name="Tätigkeit/Info" dataDxfId="8"/>
    <tableColumn id="4" xr3:uid="{FE347096-2316-4A4F-8E95-6B08EDE9030A}" name="Von" dataDxfId="7"/>
    <tableColumn id="5" xr3:uid="{DF9965FF-51AE-44CD-90F9-60C1127D4458}" name="Bis" dataDxfId="6"/>
    <tableColumn id="6" xr3:uid="{71889B4E-2C0D-4CC7-AB39-54AAA30FF7DC}" name="Stunden" dataDxfId="5">
      <calculatedColumnFormula>IF(E2&gt;D2,E2-D2,IF(ISNUMBER(Stundenliste[[#This Row],[Von]]),"24:00"-(D2-E2),""))</calculatedColumnFormula>
    </tableColumn>
    <tableColumn id="7" xr3:uid="{37DB6F7E-AF9C-40D4-A31C-91C6CFAF5E2F}" name="Wer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8D3482-62D4-45D7-85FA-8EC2E4DDD78D}" name="Tabelle2" displayName="Tabelle2" ref="L2:M5" totalsRowShown="0">
  <autoFilter ref="L2:M5" xr:uid="{028D3482-62D4-45D7-85FA-8EC2E4DDD78D}"/>
  <tableColumns count="2">
    <tableColumn id="1" xr3:uid="{9B6AAEA3-668A-4353-A33E-0D79279FD064}" name="Name"/>
    <tableColumn id="2" xr3:uid="{DF593358-143C-4B61-887F-2E7A8967BB61}" name="Stunden" dataDxfId="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5F2195-23C3-4CB7-A5D3-21B8075D8571}" name="Tabelle5" displayName="Tabelle5" ref="I2:J11" totalsRowShown="0" dataDxfId="2">
  <autoFilter ref="I2:J11" xr:uid="{8B5F2195-23C3-4CB7-A5D3-21B8075D8571}"/>
  <tableColumns count="2">
    <tableColumn id="1" xr3:uid="{5F655F81-B105-43EE-8AB9-3B34703E1464}" name="Name" dataDxfId="1"/>
    <tableColumn id="2" xr3:uid="{B0F8400B-CC18-431B-B826-95EE145FC5C8}" name="Zeit" dataDxfId="0">
      <calculatedColumnFormula>SUMIF(Stundenliste[Wer],I3,Stundenliste[Stunden])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98CE-52B5-4F02-9B4B-1774B163D30B}">
  <sheetPr codeName="Tabelle1"/>
  <dimension ref="A1:M14"/>
  <sheetViews>
    <sheetView tabSelected="1" topLeftCell="C1" zoomScale="190" zoomScaleNormal="190" workbookViewId="0">
      <selection activeCell="M7" sqref="M7"/>
    </sheetView>
  </sheetViews>
  <sheetFormatPr baseColWidth="10" defaultColWidth="11.453125" defaultRowHeight="14.5" x14ac:dyDescent="0.35"/>
  <cols>
    <col min="1" max="1" width="9.90625" bestFit="1" customWidth="1"/>
    <col min="2" max="2" width="10.453125" customWidth="1"/>
    <col min="3" max="3" width="30.6328125" customWidth="1"/>
    <col min="4" max="4" width="9.453125" customWidth="1"/>
    <col min="5" max="5" width="8.26953125" customWidth="1"/>
    <col min="6" max="6" width="13.453125" customWidth="1"/>
    <col min="7" max="7" width="11.453125" customWidth="1"/>
  </cols>
  <sheetData>
    <row r="1" spans="1:13" x14ac:dyDescent="0.35">
      <c r="A1" s="8" t="s">
        <v>0</v>
      </c>
      <c r="B1" s="9" t="s">
        <v>1</v>
      </c>
      <c r="C1" s="8" t="s">
        <v>2</v>
      </c>
      <c r="D1" s="10" t="s">
        <v>3</v>
      </c>
      <c r="E1" s="10" t="s">
        <v>4</v>
      </c>
      <c r="F1" s="10" t="s">
        <v>5</v>
      </c>
      <c r="G1" s="8" t="s">
        <v>6</v>
      </c>
    </row>
    <row r="2" spans="1:13" x14ac:dyDescent="0.35">
      <c r="A2" s="4" t="str">
        <f>IF(ISNUMBER(B2),LEFT(TEXT(B2,"TTTT"),2)&amp;".","")</f>
        <v>So.</v>
      </c>
      <c r="B2" s="5">
        <v>45809</v>
      </c>
      <c r="C2" s="4" t="s">
        <v>8</v>
      </c>
      <c r="D2" s="6">
        <v>0.29166666666666669</v>
      </c>
      <c r="E2" s="6">
        <v>0.75</v>
      </c>
      <c r="F2" s="7">
        <f>IF(E2&gt;D2,E2-D2,IF(ISNUMBER(Stundenliste[[#This Row],[Von]]),"24:00"-(D2-E2),""))</f>
        <v>0.45833333333333331</v>
      </c>
      <c r="G2" s="4" t="s">
        <v>7</v>
      </c>
      <c r="I2" t="s">
        <v>15</v>
      </c>
      <c r="J2" t="s">
        <v>16</v>
      </c>
      <c r="L2" t="s">
        <v>15</v>
      </c>
      <c r="M2" t="s">
        <v>5</v>
      </c>
    </row>
    <row r="3" spans="1:13" x14ac:dyDescent="0.35">
      <c r="A3" s="4" t="str">
        <f t="shared" ref="A3:A5" si="0">IF(ISNUMBER(B3),LEFT(TEXT(B3,"TTTT"),2)&amp;".","")</f>
        <v>Di.</v>
      </c>
      <c r="B3" s="5">
        <v>45811</v>
      </c>
      <c r="C3" s="4" t="s">
        <v>18</v>
      </c>
      <c r="D3" s="6">
        <v>0.30902777777777779</v>
      </c>
      <c r="E3" s="6">
        <v>0.41319444444444442</v>
      </c>
      <c r="F3" s="7">
        <f>IF(E3&gt;D3,E3-D3,IF(ISNUMBER(Stundenliste[[#This Row],[Von]]),"24:00"-(D3-E3),""))</f>
        <v>0.10416666666666663</v>
      </c>
      <c r="G3" s="5" t="s">
        <v>12</v>
      </c>
      <c r="H3" s="1"/>
      <c r="I3" s="4" t="s">
        <v>9</v>
      </c>
      <c r="J3" s="12">
        <f>SUMIF(Stundenliste[Wer],I3,Stundenliste[Stunden])</f>
        <v>0</v>
      </c>
      <c r="L3" t="s">
        <v>10</v>
      </c>
      <c r="M3" s="13">
        <f>SUM(J4,J7,J8,J11)</f>
        <v>1.3541666666666665</v>
      </c>
    </row>
    <row r="4" spans="1:13" x14ac:dyDescent="0.35">
      <c r="A4" s="4" t="str">
        <f t="shared" si="0"/>
        <v>Di.</v>
      </c>
      <c r="B4" s="5">
        <v>45818</v>
      </c>
      <c r="C4" s="4" t="s">
        <v>19</v>
      </c>
      <c r="D4" s="6">
        <v>0.30902777777777779</v>
      </c>
      <c r="E4" s="6">
        <v>0.41319444444444442</v>
      </c>
      <c r="F4" s="7">
        <f>IF(E4&gt;D4,E4-D4,IF(ISNUMBER(Stundenliste[[#This Row],[Von]]),"24:00"-(D4-E4),""))</f>
        <v>0.10416666666666663</v>
      </c>
      <c r="G4" s="4" t="s">
        <v>7</v>
      </c>
      <c r="I4" s="5" t="s">
        <v>10</v>
      </c>
      <c r="J4" s="12">
        <f>SUMIF(Stundenliste[Wer],I4,Stundenliste[Stunden])</f>
        <v>0.16666666666666652</v>
      </c>
      <c r="L4" t="s">
        <v>11</v>
      </c>
      <c r="M4" s="13">
        <f>SUM(J5,J8,J9,J11)</f>
        <v>1.0833333333333333</v>
      </c>
    </row>
    <row r="5" spans="1:13" x14ac:dyDescent="0.35">
      <c r="A5" s="4" t="str">
        <f t="shared" si="0"/>
        <v>Di.</v>
      </c>
      <c r="B5" s="5">
        <v>45825</v>
      </c>
      <c r="C5" s="4" t="s">
        <v>20</v>
      </c>
      <c r="D5" s="6">
        <v>0.30902777777777779</v>
      </c>
      <c r="E5" s="6">
        <v>0.41319444444444442</v>
      </c>
      <c r="F5" s="7">
        <f>IF(E5&gt;D5,E5-D5,IF(ISNUMBER(Stundenliste[[#This Row],[Von]]),"24:00"-(D5-E5),""))</f>
        <v>0.10416666666666663</v>
      </c>
      <c r="G5" s="4" t="s">
        <v>7</v>
      </c>
      <c r="I5" s="5" t="s">
        <v>11</v>
      </c>
      <c r="J5" s="12">
        <f>SUMIF(Stundenliste[Wer],I5,Stundenliste[Stunden])</f>
        <v>0</v>
      </c>
      <c r="L5" t="s">
        <v>9</v>
      </c>
      <c r="M5" s="13">
        <f>SUM(J3,J7,J9,J11)</f>
        <v>1.1875</v>
      </c>
    </row>
    <row r="6" spans="1:13" x14ac:dyDescent="0.35">
      <c r="A6" s="4" t="str">
        <f>IF(ISNUMBER(B6),LEFT(TEXT(B6,"TTTT"),2)&amp;".","")</f>
        <v>Di.</v>
      </c>
      <c r="B6" s="5">
        <v>45832</v>
      </c>
      <c r="C6" s="4" t="s">
        <v>17</v>
      </c>
      <c r="D6" s="6">
        <v>0.30902777777777779</v>
      </c>
      <c r="E6" s="6">
        <v>0.60069444444444442</v>
      </c>
      <c r="F6" s="7">
        <f>IF(E6&gt;D6,E6-D6,IF(ISNUMBER(Stundenliste[[#This Row],[Von]]),"24:00"-(D6-E6),""))</f>
        <v>0.29166666666666663</v>
      </c>
      <c r="G6" s="4" t="s">
        <v>7</v>
      </c>
      <c r="I6" s="5"/>
      <c r="J6" s="12"/>
    </row>
    <row r="7" spans="1:13" x14ac:dyDescent="0.35">
      <c r="A7" s="4" t="str">
        <f>IF(ISNUMBER(B7),LEFT(TEXT(B7,"TTTT"),2)&amp;".","")</f>
        <v>Sa.</v>
      </c>
      <c r="B7" s="5">
        <v>45885</v>
      </c>
      <c r="C7" s="4" t="s">
        <v>21</v>
      </c>
      <c r="D7" s="6">
        <v>0.70833333333333337</v>
      </c>
      <c r="E7" s="6">
        <v>0.83333333333333337</v>
      </c>
      <c r="F7" s="7">
        <f>IF(E7&gt;D7,E7-D7,IF(ISNUMBER(Stundenliste[[#This Row],[Von]]),"24:00"-(D7-E7),""))</f>
        <v>0.125</v>
      </c>
      <c r="G7" s="4" t="s">
        <v>7</v>
      </c>
      <c r="I7" s="5" t="s">
        <v>12</v>
      </c>
      <c r="J7" s="12">
        <f>SUMIF(Stundenliste[Wer],I7,Stundenliste[Stunden])</f>
        <v>0.10416666666666663</v>
      </c>
      <c r="M7" s="19">
        <f>SUM(F2:F13)</f>
        <v>1.3541666666666665</v>
      </c>
    </row>
    <row r="8" spans="1:13" x14ac:dyDescent="0.35">
      <c r="A8" s="14" t="str">
        <f>IF(ISNUMBER(B8),LEFT(TEXT(B8,"TTTT"),2)&amp;".","")</f>
        <v>Fr.</v>
      </c>
      <c r="B8" s="5">
        <v>45919</v>
      </c>
      <c r="C8" s="14" t="s">
        <v>23</v>
      </c>
      <c r="D8" s="6">
        <v>0.70833333333333337</v>
      </c>
      <c r="E8" s="6">
        <v>0.79166666666666663</v>
      </c>
      <c r="F8" s="15">
        <f>IF(E8&gt;D8,E8-D8,IF(ISNUMBER(Stundenliste[[#This Row],[Von]]),"24:00"-(D8-E8),""))</f>
        <v>8.3333333333333259E-2</v>
      </c>
      <c r="G8" s="4" t="s">
        <v>10</v>
      </c>
      <c r="I8" s="5" t="s">
        <v>13</v>
      </c>
      <c r="J8" s="12">
        <f>SUMIF(Stundenliste[Wer],I8,Stundenliste[Stunden])</f>
        <v>0</v>
      </c>
      <c r="M8" s="20">
        <f>TEXT(M7,"[h]")+TEXT(M7,"mm")/60</f>
        <v>32.5</v>
      </c>
    </row>
    <row r="9" spans="1:13" x14ac:dyDescent="0.35">
      <c r="A9" s="4" t="str">
        <f>IF(ISNUMBER(B9),LEFT(TEXT(B9,"TTTT"),2)&amp;".","")</f>
        <v>Mi.</v>
      </c>
      <c r="B9" s="5">
        <v>45924</v>
      </c>
      <c r="C9" s="4" t="s">
        <v>22</v>
      </c>
      <c r="D9" s="6">
        <v>0.58333333333333337</v>
      </c>
      <c r="E9" s="6">
        <v>0.66666666666666663</v>
      </c>
      <c r="F9" s="7">
        <f>IF(E9&gt;D9,E9-D9,IF(ISNUMBER(Stundenliste[[#This Row],[Von]]),"24:00"-(D9-E9),""))</f>
        <v>8.3333333333333259E-2</v>
      </c>
      <c r="G9" s="4" t="s">
        <v>10</v>
      </c>
      <c r="I9" s="5" t="s">
        <v>14</v>
      </c>
      <c r="J9" s="12">
        <f>SUMIF(Stundenliste[Wer],I9,Stundenliste[Stunden])</f>
        <v>0</v>
      </c>
    </row>
    <row r="10" spans="1:13" x14ac:dyDescent="0.35">
      <c r="A10" s="14" t="str">
        <f>IF(ISNUMBER(B10),LEFT(TEXT(B10,"TTTT"),2)&amp;".","")</f>
        <v/>
      </c>
      <c r="B10" s="5"/>
      <c r="C10" s="14"/>
      <c r="D10" s="4"/>
      <c r="E10" s="4"/>
      <c r="F10" s="15" t="str">
        <f>IF(E10&gt;D10,E10-D10,IF(ISNUMBER(Stundenliste[[#This Row],[Von]]),"24:00"-(D10-E10),""))</f>
        <v/>
      </c>
      <c r="G10" s="16"/>
      <c r="I10" s="5"/>
      <c r="J10" s="12"/>
    </row>
    <row r="11" spans="1:13" x14ac:dyDescent="0.35">
      <c r="A11" s="14" t="str">
        <f>IF(ISNUMBER(B11),LEFT(TEXT(B11,"TTTT"),2)&amp;".","")</f>
        <v/>
      </c>
      <c r="B11" s="5"/>
      <c r="C11" s="14"/>
      <c r="D11" s="4"/>
      <c r="E11" s="4"/>
      <c r="F11" s="15" t="str">
        <f>IF(E11&gt;D11,E11-D11,IF(ISNUMBER(Stundenliste[[#This Row],[Von]]),"24:00"-(D11-E11),""))</f>
        <v/>
      </c>
      <c r="G11" s="4"/>
      <c r="I11" s="5" t="s">
        <v>7</v>
      </c>
      <c r="J11" s="12">
        <f>SUMIF(Stundenliste[Wer],I11,Stundenliste[Stunden])</f>
        <v>1.0833333333333333</v>
      </c>
    </row>
    <row r="12" spans="1:13" x14ac:dyDescent="0.35">
      <c r="A12" s="14" t="str">
        <f t="shared" ref="A12:A13" si="1">IF(ISNUMBER(B12),LEFT(TEXT(B12,"TTTT"),2)&amp;".","")</f>
        <v/>
      </c>
      <c r="B12" s="5"/>
      <c r="C12" s="17"/>
      <c r="D12" s="11"/>
      <c r="E12" s="4"/>
      <c r="F12" s="15" t="str">
        <f>IF(E12&gt;D12,E12-D12,IF(ISNUMBER(Stundenliste[[#This Row],[Von]]),"24:00"-(D12-E12),""))</f>
        <v/>
      </c>
      <c r="G12" s="4"/>
    </row>
    <row r="13" spans="1:13" x14ac:dyDescent="0.35">
      <c r="A13" s="14" t="str">
        <f t="shared" si="1"/>
        <v/>
      </c>
      <c r="B13" s="5"/>
      <c r="C13" s="14"/>
      <c r="D13" s="4"/>
      <c r="E13" s="4"/>
      <c r="F13" s="15" t="str">
        <f>IF(E13&gt;D13,E13-D13,IF(ISNUMBER(Stundenliste[[#This Row],[Von]]),"24:00"-(D13-E13),""))</f>
        <v/>
      </c>
      <c r="G13" s="4"/>
      <c r="I13" s="21"/>
      <c r="J13" s="22"/>
      <c r="K13" s="23"/>
    </row>
    <row r="14" spans="1:13" x14ac:dyDescent="0.35">
      <c r="C14" s="2"/>
      <c r="E14" s="18"/>
      <c r="F14" s="18"/>
      <c r="G14" s="3"/>
      <c r="I14" s="21"/>
      <c r="J14" s="22"/>
      <c r="K14" s="23"/>
    </row>
  </sheetData>
  <mergeCells count="1">
    <mergeCell ref="E14:F14"/>
  </mergeCell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f85066-e658-4e34-914c-f198c24275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6A9684FA57F34CA0CFF8DECC7C89F4" ma:contentTypeVersion="4" ma:contentTypeDescription="Ein neues Dokument erstellen." ma:contentTypeScope="" ma:versionID="b2ec2b65d3d5b16c44b9b6a36409c0c6">
  <xsd:schema xmlns:xsd="http://www.w3.org/2001/XMLSchema" xmlns:xs="http://www.w3.org/2001/XMLSchema" xmlns:p="http://schemas.microsoft.com/office/2006/metadata/properties" xmlns:ns2="d9f85066-e658-4e34-914c-f198c2427564" targetNamespace="http://schemas.microsoft.com/office/2006/metadata/properties" ma:root="true" ma:fieldsID="5b8d1bb51b8c1f0753974a44edfe3f74" ns2:_="">
    <xsd:import namespace="d9f85066-e658-4e34-914c-f198c242756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85066-e658-4e34-914c-f198c242756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79EED-63D4-4BD6-ABDC-8DEB19CAAE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083A2-B59E-4178-BBDB-6F72551558F7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33483e06-99ee-4919-8fc9-f487e9b68a5e"/>
    <ds:schemaRef ds:uri="http://schemas.microsoft.com/office/infopath/2007/PartnerControls"/>
    <ds:schemaRef ds:uri="http://schemas.openxmlformats.org/package/2006/metadata/core-properties"/>
    <ds:schemaRef ds:uri="becce21f-4543-4ee3-84d8-746b4cf7c34b"/>
    <ds:schemaRef ds:uri="d9f85066-e658-4e34-914c-f198c2427564"/>
  </ds:schemaRefs>
</ds:datastoreItem>
</file>

<file path=customXml/itemProps3.xml><?xml version="1.0" encoding="utf-8"?>
<ds:datastoreItem xmlns:ds="http://schemas.openxmlformats.org/officeDocument/2006/customXml" ds:itemID="{834A42BE-934C-42D8-9F79-C190EDC62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f85066-e658-4e34-914c-f198c2427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Linus Pilz</cp:lastModifiedBy>
  <cp:revision/>
  <dcterms:created xsi:type="dcterms:W3CDTF">2022-09-30T10:08:24Z</dcterms:created>
  <dcterms:modified xsi:type="dcterms:W3CDTF">2025-09-24T13:22:30Z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0x0101001F6A9684FA57F34CA0CFF8DECC7C89F4</vt:lpwstr>
  </property>
  <property fmtid="{D5CDD505-2E9C-101B-9397-08002B2CF9AE}" pid="3" name="MediaServiceImageTags">
    <vt:lpwstr/>
  </property>
</Properties>
</file>