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nnon\Documents\Git Bounties\"/>
    </mc:Choice>
  </mc:AlternateContent>
  <bookViews>
    <workbookView xWindow="0" yWindow="0" windowWidth="28800" windowHeight="12435" activeTab="1"/>
  </bookViews>
  <sheets>
    <sheet name="Currency" sheetId="2" r:id="rId1"/>
    <sheet name="CSV 03.12.25" sheetId="12" r:id="rId2"/>
    <sheet name="CSV 03.05.25" sheetId="11" r:id="rId3"/>
    <sheet name="CSV 02.13.25" sheetId="10" r:id="rId4"/>
    <sheet name="CSV 02.06.25" sheetId="9" r:id="rId5"/>
    <sheet name="CSV 01.30.25" sheetId="8" r:id="rId6"/>
    <sheet name="CSV 01.22.25" sheetId="5" r:id="rId7"/>
    <sheet name="Sheet3" sheetId="7" r:id="rId8"/>
    <sheet name="CSV Format" sheetId="3" r:id="rId9"/>
    <sheet name=".." sheetId="6" r:id="rId10"/>
    <sheet name="RAW CSV DATA" sheetId="4" r:id="rId11"/>
    <sheet name="Parsed Data Reference" sheetId="1" r:id="rId12"/>
  </sheets>
  <calcPr calcId="15251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2" l="1"/>
  <c r="F6" i="12"/>
  <c r="F20" i="12"/>
  <c r="F21" i="12"/>
  <c r="F23" i="12"/>
  <c r="F24" i="12"/>
  <c r="F25" i="12"/>
  <c r="F26" i="12"/>
  <c r="F27" i="12"/>
  <c r="F28" i="12"/>
  <c r="F30" i="12"/>
  <c r="F31" i="12"/>
  <c r="F32" i="12"/>
  <c r="F33" i="12"/>
  <c r="F36" i="12"/>
  <c r="F73" i="12"/>
  <c r="F75" i="12"/>
  <c r="F76" i="12"/>
  <c r="F77" i="12"/>
  <c r="F78" i="12"/>
  <c r="F79" i="12"/>
  <c r="F80" i="12"/>
  <c r="F82" i="12"/>
  <c r="F83" i="12"/>
  <c r="F84" i="12"/>
  <c r="F85" i="12"/>
  <c r="F86" i="12"/>
  <c r="F87" i="12"/>
  <c r="F88" i="12"/>
  <c r="F89" i="12"/>
  <c r="F92" i="12"/>
  <c r="F93" i="12"/>
  <c r="F97" i="12"/>
  <c r="F98" i="12"/>
  <c r="F99" i="12"/>
  <c r="F100" i="12"/>
  <c r="F2" i="12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2" i="11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2" i="12"/>
  <c r="Q105" i="12"/>
  <c r="F105" i="12"/>
  <c r="B8" i="2" l="1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2" i="10"/>
  <c r="F5" i="11"/>
  <c r="F6" i="11"/>
  <c r="F20" i="11"/>
  <c r="F21" i="11"/>
  <c r="F23" i="11"/>
  <c r="F24" i="11"/>
  <c r="F25" i="11"/>
  <c r="F26" i="11"/>
  <c r="F27" i="11"/>
  <c r="F28" i="11"/>
  <c r="F30" i="11"/>
  <c r="F31" i="11"/>
  <c r="F32" i="11"/>
  <c r="F33" i="11"/>
  <c r="F36" i="11"/>
  <c r="F73" i="11"/>
  <c r="F75" i="11"/>
  <c r="F76" i="11"/>
  <c r="F77" i="11"/>
  <c r="F78" i="11"/>
  <c r="F79" i="11"/>
  <c r="F80" i="11"/>
  <c r="F82" i="11"/>
  <c r="F83" i="11"/>
  <c r="F84" i="11"/>
  <c r="F85" i="11"/>
  <c r="F86" i="11"/>
  <c r="F87" i="11"/>
  <c r="F88" i="11"/>
  <c r="F91" i="11"/>
  <c r="F92" i="11"/>
  <c r="F96" i="11"/>
  <c r="F97" i="11"/>
  <c r="F98" i="11"/>
  <c r="F99" i="11"/>
  <c r="F2" i="11"/>
  <c r="F38" i="12" l="1"/>
  <c r="F94" i="12"/>
  <c r="F95" i="12"/>
  <c r="F39" i="12"/>
  <c r="F96" i="12"/>
  <c r="F37" i="12"/>
  <c r="Q105" i="11"/>
  <c r="F105" i="1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F30" i="3"/>
  <c r="G30" i="3"/>
  <c r="F31" i="3"/>
  <c r="G31" i="3"/>
  <c r="F32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F88" i="3"/>
  <c r="G88" i="3"/>
  <c r="F89" i="3"/>
  <c r="G89" i="3"/>
  <c r="G90" i="3"/>
  <c r="G91" i="3"/>
  <c r="G92" i="3"/>
  <c r="G93" i="3"/>
  <c r="G94" i="3"/>
  <c r="G95" i="3"/>
  <c r="G96" i="3"/>
  <c r="G97" i="3"/>
  <c r="G98" i="3"/>
  <c r="G99" i="3"/>
  <c r="G100" i="3"/>
  <c r="G2" i="3"/>
  <c r="G5" i="10"/>
  <c r="F5" i="3" s="1"/>
  <c r="G6" i="10"/>
  <c r="F6" i="3" s="1"/>
  <c r="G20" i="10"/>
  <c r="F20" i="3" s="1"/>
  <c r="G21" i="10"/>
  <c r="F21" i="3" s="1"/>
  <c r="G23" i="10"/>
  <c r="F23" i="3" s="1"/>
  <c r="G24" i="10"/>
  <c r="F24" i="3" s="1"/>
  <c r="G25" i="10"/>
  <c r="F25" i="3" s="1"/>
  <c r="G26" i="10"/>
  <c r="F26" i="3" s="1"/>
  <c r="G27" i="10"/>
  <c r="F27" i="3" s="1"/>
  <c r="G28" i="10"/>
  <c r="F28" i="3" s="1"/>
  <c r="G30" i="10"/>
  <c r="G31" i="10"/>
  <c r="G32" i="10"/>
  <c r="G33" i="10"/>
  <c r="F33" i="3" s="1"/>
  <c r="G74" i="10"/>
  <c r="F74" i="3" s="1"/>
  <c r="G76" i="10"/>
  <c r="F76" i="3" s="1"/>
  <c r="G77" i="10"/>
  <c r="F77" i="3" s="1"/>
  <c r="G78" i="10"/>
  <c r="F78" i="3" s="1"/>
  <c r="G79" i="10"/>
  <c r="F79" i="3" s="1"/>
  <c r="G80" i="10"/>
  <c r="F80" i="3" s="1"/>
  <c r="G81" i="10"/>
  <c r="F81" i="3" s="1"/>
  <c r="G83" i="10"/>
  <c r="F83" i="3" s="1"/>
  <c r="G84" i="10"/>
  <c r="F84" i="3" s="1"/>
  <c r="G85" i="10"/>
  <c r="F85" i="3" s="1"/>
  <c r="G86" i="10"/>
  <c r="F86" i="3" s="1"/>
  <c r="G87" i="10"/>
  <c r="F87" i="3" s="1"/>
  <c r="G88" i="10"/>
  <c r="G89" i="10"/>
  <c r="G92" i="10"/>
  <c r="F92" i="3" s="1"/>
  <c r="G93" i="10"/>
  <c r="F93" i="3" s="1"/>
  <c r="G97" i="10"/>
  <c r="F97" i="3" s="1"/>
  <c r="G98" i="10"/>
  <c r="F98" i="3" s="1"/>
  <c r="G99" i="10"/>
  <c r="F99" i="3" s="1"/>
  <c r="G100" i="10"/>
  <c r="F100" i="3" s="1"/>
  <c r="Q105" i="10"/>
  <c r="G105" i="10"/>
  <c r="G100" i="9" l="1"/>
  <c r="B1" i="3"/>
  <c r="C1" i="3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10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2" i="9"/>
  <c r="G99" i="9"/>
  <c r="G98" i="9"/>
  <c r="G97" i="9"/>
  <c r="G93" i="9"/>
  <c r="G92" i="9"/>
  <c r="G89" i="9"/>
  <c r="G88" i="9"/>
  <c r="G87" i="9"/>
  <c r="G86" i="9"/>
  <c r="G85" i="9"/>
  <c r="G84" i="9"/>
  <c r="G83" i="9"/>
  <c r="G81" i="9"/>
  <c r="G80" i="9"/>
  <c r="G79" i="9"/>
  <c r="G78" i="9"/>
  <c r="G77" i="9"/>
  <c r="G76" i="9"/>
  <c r="G74" i="9"/>
  <c r="G105" i="9"/>
  <c r="G33" i="9"/>
  <c r="G32" i="9"/>
  <c r="G31" i="9"/>
  <c r="G30" i="9"/>
  <c r="G29" i="9"/>
  <c r="G27" i="9"/>
  <c r="G26" i="9"/>
  <c r="G25" i="9"/>
  <c r="G24" i="9"/>
  <c r="G23" i="9"/>
  <c r="G22" i="9"/>
  <c r="G20" i="9"/>
  <c r="G19" i="9"/>
  <c r="G5" i="9"/>
  <c r="G4" i="9"/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2" i="8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G4" i="8"/>
  <c r="G5" i="8"/>
  <c r="G19" i="8"/>
  <c r="G20" i="8"/>
  <c r="G22" i="8"/>
  <c r="G23" i="8"/>
  <c r="G24" i="8"/>
  <c r="G25" i="8"/>
  <c r="G26" i="8"/>
  <c r="G27" i="8"/>
  <c r="G29" i="8"/>
  <c r="G30" i="8"/>
  <c r="G31" i="8"/>
  <c r="G32" i="8"/>
  <c r="G33" i="8"/>
  <c r="G74" i="8"/>
  <c r="G76" i="8"/>
  <c r="G77" i="8"/>
  <c r="G78" i="8"/>
  <c r="G79" i="8"/>
  <c r="G80" i="8"/>
  <c r="G81" i="8"/>
  <c r="G83" i="8"/>
  <c r="G84" i="8"/>
  <c r="G85" i="8"/>
  <c r="G86" i="8"/>
  <c r="G87" i="8"/>
  <c r="G88" i="8"/>
  <c r="G89" i="8"/>
  <c r="G92" i="8"/>
  <c r="G93" i="8"/>
  <c r="G97" i="8"/>
  <c r="G98" i="8"/>
  <c r="G99" i="8"/>
  <c r="G100" i="8"/>
  <c r="B5" i="2" l="1"/>
  <c r="G4" i="5"/>
  <c r="G5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40" i="5"/>
  <c r="G42" i="5"/>
  <c r="G45" i="5"/>
  <c r="G46" i="5"/>
  <c r="G47" i="5"/>
  <c r="G48" i="5"/>
  <c r="G49" i="5"/>
  <c r="G50" i="5"/>
  <c r="G51" i="5"/>
  <c r="G52" i="5"/>
  <c r="G53" i="5"/>
  <c r="G54" i="5"/>
  <c r="G55" i="5"/>
  <c r="G56" i="5"/>
  <c r="G58" i="5"/>
  <c r="G61" i="5"/>
  <c r="G62" i="5"/>
  <c r="G63" i="5"/>
  <c r="G64" i="5"/>
  <c r="G65" i="5"/>
  <c r="G66" i="5"/>
  <c r="G67" i="5"/>
  <c r="G68" i="5"/>
  <c r="G69" i="5"/>
  <c r="G70" i="5"/>
  <c r="G71" i="5"/>
  <c r="G72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3" i="5"/>
  <c r="G94" i="5"/>
  <c r="G98" i="5"/>
  <c r="G99" i="5"/>
  <c r="G100" i="5"/>
  <c r="G101" i="5"/>
  <c r="G2" i="5"/>
  <c r="F3" i="12" l="1"/>
  <c r="F19" i="12"/>
  <c r="F35" i="12"/>
  <c r="F51" i="12"/>
  <c r="F67" i="12"/>
  <c r="F52" i="12"/>
  <c r="F68" i="12"/>
  <c r="F40" i="12"/>
  <c r="F72" i="12"/>
  <c r="F18" i="12"/>
  <c r="F4" i="12"/>
  <c r="F71" i="12"/>
  <c r="F56" i="12"/>
  <c r="F64" i="12"/>
  <c r="F53" i="12"/>
  <c r="F69" i="12"/>
  <c r="F101" i="12"/>
  <c r="F22" i="12"/>
  <c r="F70" i="12"/>
  <c r="F55" i="12"/>
  <c r="F63" i="12"/>
  <c r="F54" i="12"/>
  <c r="F7" i="12"/>
  <c r="F8" i="12"/>
  <c r="F9" i="12"/>
  <c r="F41" i="12"/>
  <c r="F57" i="12"/>
  <c r="F59" i="12"/>
  <c r="F60" i="12"/>
  <c r="F46" i="12"/>
  <c r="F47" i="12"/>
  <c r="F50" i="12"/>
  <c r="F10" i="12"/>
  <c r="F42" i="12"/>
  <c r="F58" i="12"/>
  <c r="F74" i="12"/>
  <c r="F11" i="12"/>
  <c r="F43" i="12"/>
  <c r="F44" i="12"/>
  <c r="F34" i="12"/>
  <c r="F12" i="12"/>
  <c r="F62" i="12"/>
  <c r="F13" i="12"/>
  <c r="F29" i="12"/>
  <c r="F45" i="12"/>
  <c r="F61" i="12"/>
  <c r="F48" i="12"/>
  <c r="F14" i="12"/>
  <c r="F15" i="12"/>
  <c r="F16" i="12"/>
  <c r="F17" i="12"/>
  <c r="F49" i="12"/>
  <c r="F65" i="12"/>
  <c r="F81" i="12"/>
  <c r="F66" i="12"/>
  <c r="G36" i="5"/>
  <c r="F12" i="11"/>
  <c r="F44" i="11"/>
  <c r="F60" i="11"/>
  <c r="F81" i="11"/>
  <c r="F50" i="11"/>
  <c r="F52" i="11"/>
  <c r="F54" i="11"/>
  <c r="F71" i="11"/>
  <c r="F9" i="11"/>
  <c r="F10" i="11"/>
  <c r="F13" i="11"/>
  <c r="F29" i="11"/>
  <c r="F45" i="11"/>
  <c r="F61" i="11"/>
  <c r="F47" i="11"/>
  <c r="F49" i="11"/>
  <c r="F34" i="11"/>
  <c r="F4" i="11"/>
  <c r="F53" i="11"/>
  <c r="F40" i="11"/>
  <c r="F42" i="11"/>
  <c r="F14" i="11"/>
  <c r="F46" i="11"/>
  <c r="F62" i="11"/>
  <c r="F15" i="11"/>
  <c r="F63" i="11"/>
  <c r="F51" i="11"/>
  <c r="F16" i="11"/>
  <c r="F48" i="11"/>
  <c r="F64" i="11"/>
  <c r="F65" i="11"/>
  <c r="F101" i="11"/>
  <c r="F70" i="11"/>
  <c r="F41" i="11"/>
  <c r="F17" i="11"/>
  <c r="F67" i="11"/>
  <c r="F18" i="11"/>
  <c r="F66" i="11"/>
  <c r="F100" i="11"/>
  <c r="F22" i="11"/>
  <c r="F3" i="11"/>
  <c r="F19" i="11"/>
  <c r="F35" i="11"/>
  <c r="F68" i="11"/>
  <c r="F55" i="11"/>
  <c r="F43" i="11"/>
  <c r="F69" i="11"/>
  <c r="F56" i="11"/>
  <c r="F57" i="11"/>
  <c r="F58" i="11"/>
  <c r="F11" i="11"/>
  <c r="F72" i="11"/>
  <c r="F59" i="11"/>
  <c r="F7" i="11"/>
  <c r="F74" i="11"/>
  <c r="F8" i="11"/>
  <c r="G60" i="5"/>
  <c r="G44" i="5"/>
  <c r="G9" i="5"/>
  <c r="G59" i="5"/>
  <c r="G43" i="5"/>
  <c r="G8" i="5"/>
  <c r="G7" i="5"/>
  <c r="G73" i="5"/>
  <c r="G57" i="5"/>
  <c r="G41" i="5"/>
  <c r="G6" i="5"/>
  <c r="G3" i="5"/>
  <c r="G3" i="10"/>
  <c r="F3" i="3" s="1"/>
  <c r="G19" i="10"/>
  <c r="F19" i="3" s="1"/>
  <c r="G35" i="10"/>
  <c r="F35" i="3" s="1"/>
  <c r="G51" i="10"/>
  <c r="F51" i="3" s="1"/>
  <c r="G67" i="10"/>
  <c r="F67" i="3" s="1"/>
  <c r="G39" i="10"/>
  <c r="F39" i="3" s="1"/>
  <c r="G40" i="10"/>
  <c r="F40" i="3" s="1"/>
  <c r="G14" i="10"/>
  <c r="F14" i="3" s="1"/>
  <c r="G4" i="10"/>
  <c r="F4" i="3" s="1"/>
  <c r="G52" i="10"/>
  <c r="F52" i="3" s="1"/>
  <c r="G68" i="10"/>
  <c r="F68" i="3" s="1"/>
  <c r="G22" i="10"/>
  <c r="F22" i="3" s="1"/>
  <c r="G54" i="10"/>
  <c r="F54" i="3" s="1"/>
  <c r="G8" i="10"/>
  <c r="F8" i="3" s="1"/>
  <c r="G56" i="10"/>
  <c r="F56" i="3" s="1"/>
  <c r="G43" i="10"/>
  <c r="F43" i="3" s="1"/>
  <c r="G29" i="10"/>
  <c r="F29" i="3" s="1"/>
  <c r="G62" i="10"/>
  <c r="F62" i="3" s="1"/>
  <c r="G63" i="10"/>
  <c r="F63" i="3" s="1"/>
  <c r="G49" i="10"/>
  <c r="F49" i="3" s="1"/>
  <c r="G53" i="10"/>
  <c r="F53" i="3" s="1"/>
  <c r="G69" i="10"/>
  <c r="F69" i="3" s="1"/>
  <c r="G2" i="10"/>
  <c r="F2" i="3" s="1"/>
  <c r="G70" i="10"/>
  <c r="F70" i="3" s="1"/>
  <c r="G7" i="10"/>
  <c r="F7" i="3" s="1"/>
  <c r="G71" i="10"/>
  <c r="F71" i="3" s="1"/>
  <c r="G72" i="10"/>
  <c r="F72" i="3" s="1"/>
  <c r="G75" i="10"/>
  <c r="F75" i="3" s="1"/>
  <c r="G44" i="10"/>
  <c r="F44" i="3" s="1"/>
  <c r="G45" i="10"/>
  <c r="F45" i="3" s="1"/>
  <c r="G47" i="10"/>
  <c r="F47" i="3" s="1"/>
  <c r="G34" i="10"/>
  <c r="F34" i="3" s="1"/>
  <c r="G55" i="10"/>
  <c r="F55" i="3" s="1"/>
  <c r="G46" i="10"/>
  <c r="F46" i="3" s="1"/>
  <c r="G48" i="10"/>
  <c r="F48" i="3" s="1"/>
  <c r="G82" i="10"/>
  <c r="F82" i="3" s="1"/>
  <c r="G9" i="10"/>
  <c r="F9" i="3" s="1"/>
  <c r="G41" i="10"/>
  <c r="F41" i="3" s="1"/>
  <c r="G57" i="10"/>
  <c r="F57" i="3" s="1"/>
  <c r="G73" i="10"/>
  <c r="F73" i="3" s="1"/>
  <c r="G42" i="10"/>
  <c r="F42" i="3" s="1"/>
  <c r="G58" i="10"/>
  <c r="F58" i="3" s="1"/>
  <c r="G50" i="10"/>
  <c r="F50" i="3" s="1"/>
  <c r="G10" i="10"/>
  <c r="F10" i="3" s="1"/>
  <c r="G59" i="10"/>
  <c r="F59" i="3" s="1"/>
  <c r="G60" i="10"/>
  <c r="F60" i="3" s="1"/>
  <c r="G65" i="10"/>
  <c r="F65" i="3" s="1"/>
  <c r="G11" i="10"/>
  <c r="F11" i="3" s="1"/>
  <c r="G61" i="10"/>
  <c r="F61" i="3" s="1"/>
  <c r="G64" i="10"/>
  <c r="F64" i="3" s="1"/>
  <c r="G66" i="10"/>
  <c r="F66" i="3" s="1"/>
  <c r="G12" i="10"/>
  <c r="F12" i="3" s="1"/>
  <c r="G18" i="10"/>
  <c r="F18" i="3" s="1"/>
  <c r="G13" i="10"/>
  <c r="F13" i="3" s="1"/>
  <c r="G15" i="10"/>
  <c r="F15" i="3" s="1"/>
  <c r="G16" i="10"/>
  <c r="F16" i="3" s="1"/>
  <c r="G17" i="10"/>
  <c r="F17" i="3" s="1"/>
  <c r="C4" i="2"/>
  <c r="G69" i="9"/>
  <c r="G53" i="9"/>
  <c r="G35" i="9"/>
  <c r="G3" i="9"/>
  <c r="G50" i="9"/>
  <c r="G2" i="9"/>
  <c r="G49" i="9"/>
  <c r="G64" i="9"/>
  <c r="G63" i="9"/>
  <c r="G12" i="9"/>
  <c r="G9" i="9"/>
  <c r="G42" i="9"/>
  <c r="G56" i="9"/>
  <c r="G68" i="9"/>
  <c r="G52" i="9"/>
  <c r="G34" i="9"/>
  <c r="G18" i="9"/>
  <c r="G82" i="9"/>
  <c r="G48" i="9"/>
  <c r="G61" i="9"/>
  <c r="G58" i="9"/>
  <c r="G73" i="9"/>
  <c r="G71" i="9"/>
  <c r="G67" i="9"/>
  <c r="G51" i="9"/>
  <c r="G17" i="9"/>
  <c r="G66" i="9"/>
  <c r="G16" i="9"/>
  <c r="G65" i="9"/>
  <c r="G15" i="9"/>
  <c r="G47" i="9"/>
  <c r="G13" i="9"/>
  <c r="G45" i="9"/>
  <c r="G10" i="9"/>
  <c r="G72" i="9"/>
  <c r="G60" i="9"/>
  <c r="G57" i="9"/>
  <c r="G14" i="9"/>
  <c r="G11" i="9"/>
  <c r="G59" i="9"/>
  <c r="G41" i="9"/>
  <c r="G8" i="9"/>
  <c r="G40" i="9"/>
  <c r="G62" i="9"/>
  <c r="G46" i="9"/>
  <c r="G28" i="9"/>
  <c r="G44" i="9"/>
  <c r="G75" i="9"/>
  <c r="G7" i="9"/>
  <c r="G54" i="9"/>
  <c r="G43" i="9"/>
  <c r="G6" i="9"/>
  <c r="G70" i="9"/>
  <c r="G55" i="9"/>
  <c r="G21" i="9"/>
  <c r="G39" i="9"/>
  <c r="G12" i="8"/>
  <c r="G28" i="8"/>
  <c r="G47" i="8"/>
  <c r="G63" i="8"/>
  <c r="G51" i="8"/>
  <c r="G54" i="8"/>
  <c r="G21" i="8"/>
  <c r="G13" i="8"/>
  <c r="G48" i="8"/>
  <c r="G64" i="8"/>
  <c r="G66" i="8"/>
  <c r="G35" i="8"/>
  <c r="G39" i="8"/>
  <c r="G72" i="8"/>
  <c r="G6" i="8"/>
  <c r="G58" i="8"/>
  <c r="G44" i="8"/>
  <c r="G14" i="8"/>
  <c r="G49" i="8"/>
  <c r="G65" i="8"/>
  <c r="G50" i="8"/>
  <c r="G82" i="8"/>
  <c r="G67" i="8"/>
  <c r="G70" i="8"/>
  <c r="G40" i="8"/>
  <c r="G7" i="8"/>
  <c r="G46" i="8"/>
  <c r="G15" i="8"/>
  <c r="G2" i="8"/>
  <c r="G73" i="8"/>
  <c r="G59" i="8"/>
  <c r="G16" i="8"/>
  <c r="G55" i="8"/>
  <c r="G10" i="8"/>
  <c r="G17" i="8"/>
  <c r="G52" i="8"/>
  <c r="G68" i="8"/>
  <c r="G53" i="8"/>
  <c r="G69" i="8"/>
  <c r="G56" i="8"/>
  <c r="G18" i="8"/>
  <c r="G34" i="8"/>
  <c r="G71" i="8"/>
  <c r="G43" i="8"/>
  <c r="G60" i="8"/>
  <c r="G3" i="8"/>
  <c r="G57" i="8"/>
  <c r="G42" i="8"/>
  <c r="G9" i="8"/>
  <c r="G62" i="8"/>
  <c r="G41" i="8"/>
  <c r="G8" i="8"/>
  <c r="G61" i="8"/>
  <c r="G11" i="8"/>
  <c r="G75" i="8"/>
  <c r="G45" i="8"/>
  <c r="K21" i="4"/>
  <c r="K22" i="4"/>
  <c r="K23" i="4"/>
  <c r="K24" i="4"/>
  <c r="K25" i="4"/>
  <c r="K26" i="4"/>
  <c r="K27" i="4"/>
  <c r="K28" i="4"/>
  <c r="K29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" i="4"/>
  <c r="B6" i="2"/>
  <c r="C9" i="2" l="1"/>
  <c r="C8" i="2"/>
  <c r="F90" i="12"/>
  <c r="F91" i="12"/>
  <c r="F38" i="11"/>
  <c r="F93" i="11"/>
  <c r="F95" i="11"/>
  <c r="F94" i="11"/>
  <c r="F37" i="11"/>
  <c r="F39" i="11"/>
  <c r="F90" i="11"/>
  <c r="F89" i="11"/>
  <c r="G38" i="10"/>
  <c r="F38" i="3" s="1"/>
  <c r="G96" i="10"/>
  <c r="F96" i="3" s="1"/>
  <c r="G36" i="10"/>
  <c r="F36" i="3" s="1"/>
  <c r="G94" i="10"/>
  <c r="F94" i="3" s="1"/>
  <c r="G37" i="10"/>
  <c r="F37" i="3" s="1"/>
  <c r="G95" i="10"/>
  <c r="F95" i="3" s="1"/>
  <c r="C5" i="2"/>
  <c r="C6" i="2" s="1"/>
  <c r="G91" i="10"/>
  <c r="F91" i="3" s="1"/>
  <c r="G90" i="10"/>
  <c r="F90" i="3" s="1"/>
  <c r="K30" i="4"/>
  <c r="G91" i="9"/>
  <c r="G90" i="9"/>
  <c r="G91" i="8"/>
  <c r="G90" i="8"/>
  <c r="G95" i="9"/>
  <c r="G38" i="9"/>
  <c r="G37" i="9"/>
  <c r="G94" i="9"/>
  <c r="G36" i="9"/>
  <c r="G96" i="9"/>
  <c r="G96" i="8"/>
  <c r="G37" i="8"/>
  <c r="G94" i="8"/>
  <c r="G95" i="8"/>
  <c r="G36" i="8"/>
  <c r="G38" i="8"/>
  <c r="K32" i="4"/>
  <c r="K31" i="4"/>
  <c r="G92" i="5"/>
  <c r="G91" i="5"/>
  <c r="G96" i="5"/>
  <c r="G95" i="5"/>
  <c r="G37" i="5"/>
  <c r="G38" i="5"/>
  <c r="G39" i="5"/>
  <c r="G97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4" i="1"/>
  <c r="K25" i="1"/>
  <c r="K26" i="1"/>
  <c r="K27" i="1"/>
  <c r="K28" i="1"/>
  <c r="K29" i="1"/>
  <c r="K2" i="1"/>
  <c r="L6" i="1" l="1"/>
  <c r="K22" i="1"/>
  <c r="L22" i="1" s="1"/>
  <c r="L17" i="1"/>
  <c r="C7" i="2"/>
  <c r="L20" i="1"/>
  <c r="L14" i="1"/>
  <c r="L4" i="1"/>
  <c r="L5" i="1"/>
  <c r="K23" i="1"/>
  <c r="L18" i="1"/>
  <c r="K21" i="1"/>
  <c r="L21" i="1" s="1"/>
  <c r="L26" i="1"/>
  <c r="L10" i="1"/>
  <c r="L25" i="1"/>
  <c r="L9" i="1"/>
  <c r="L16" i="1"/>
  <c r="L15" i="1"/>
  <c r="L2" i="1"/>
  <c r="L29" i="1"/>
  <c r="L13" i="1"/>
  <c r="L28" i="1"/>
  <c r="L12" i="1"/>
  <c r="L27" i="1"/>
  <c r="L11" i="1"/>
  <c r="L24" i="1"/>
  <c r="L8" i="1"/>
  <c r="L7" i="1"/>
  <c r="L19" i="1"/>
  <c r="L3" i="1"/>
  <c r="L23" i="1" l="1"/>
</calcChain>
</file>

<file path=xl/sharedStrings.xml><?xml version="1.0" encoding="utf-8"?>
<sst xmlns="http://schemas.openxmlformats.org/spreadsheetml/2006/main" count="5892" uniqueCount="326">
  <si>
    <t>Timestamp</t>
  </si>
  <si>
    <t>Title</t>
  </si>
  <si>
    <t>Link</t>
  </si>
  <si>
    <t>Label1</t>
  </si>
  <si>
    <t>Label2</t>
  </si>
  <si>
    <t>...</t>
  </si>
  <si>
    <t>Finish executeFromSelfReg implementation</t>
  </si>
  <si>
    <t>https://github.com/ergoplatform/sigmastate-interpreter/issues/1039</t>
  </si>
  <si>
    <t>Finish Bulletproofs range check example</t>
  </si>
  <si>
    <t>https://github.com/ergoplatform/sigmastate-interpreter/issues/1032</t>
  </si>
  <si>
    <t>Add Numeric.toBits method</t>
  </si>
  <si>
    <t>https://github.com/ergoplatform/sigmastate-interpreter/issues/992</t>
  </si>
  <si>
    <t>soft-fork</t>
  </si>
  <si>
    <t>A-consensus</t>
  </si>
  <si>
    <t>C-feature</t>
  </si>
  <si>
    <t>UnsignedBigInt implementation</t>
  </si>
  <si>
    <t>https://github.com/ergoplatform/sigma-rust/issues/792</t>
  </si>
  <si>
    <t>bounty</t>
  </si>
  <si>
    <t>Can't parse mainnet tx with SSTring</t>
  </si>
  <si>
    <t>https://github.com/ergoplatform/sigma-rust/issues/791</t>
  </si>
  <si>
    <t>Global.Some and None Methods</t>
  </si>
  <si>
    <t>https://github.com/ergoplatform/sigma-rust/issues/789</t>
  </si>
  <si>
    <t>New collection methods</t>
  </si>
  <si>
    <t>https://github.com/ergoplatform/sigma-rust/issues/788</t>
  </si>
  <si>
    <t>Lazy default for Option.getOrElse and Coll.getOrElse</t>
  </si>
  <si>
    <t>https://github.com/ergoplatform/sigma-rust/issues/787</t>
  </si>
  <si>
    <t>Add GetVar(inputIndex  varId) + fix Context.getVar</t>
  </si>
  <si>
    <t>https://github.com/ergoplatform/sigma-rust/issues/785</t>
  </si>
  <si>
    <t>New Numeric Methods</t>
  </si>
  <si>
    <t>https://github.com/ergoplatform/sigma-rust/issues/784</t>
  </si>
  <si>
    <t xml:space="preserve">(De)Serialize SFunc </t>
  </si>
  <si>
    <t>https://github.com/ergoplatform/sigma-rust/issues/783</t>
  </si>
  <si>
    <t>Add Python bindings</t>
  </si>
  <si>
    <t>https://github.com/ergoplatform/sigma-rust/issues/780</t>
  </si>
  <si>
    <t>SOption[T] serialization support</t>
  </si>
  <si>
    <t>https://github.com/ergoplatform/sigma-rust/issues/775</t>
  </si>
  <si>
    <t>Global.deserialize method</t>
  </si>
  <si>
    <t>https://github.com/ergoplatform/sigma-rust/issues/768</t>
  </si>
  <si>
    <t>Add Header.checkPow method</t>
  </si>
  <si>
    <t>https://github.com/ergoplatform/sigma-rust/issues/767</t>
  </si>
  <si>
    <t>Autolykos 2 validation for custom messages</t>
  </si>
  <si>
    <t>https://github.com/ergoplatform/sigma-rust/issues/766</t>
  </si>
  <si>
    <t>Add encodeNBits and decodeNBits methods</t>
  </si>
  <si>
    <t>https://github.com/ergoplatform/sigma-rust/issues/765</t>
  </si>
  <si>
    <t xml:space="preserve">Improve README </t>
  </si>
  <si>
    <t>https://github.com/ergoplatform/sigma-rust/issues/759</t>
  </si>
  <si>
    <t>good first issue</t>
  </si>
  <si>
    <t xml:space="preserve">Criterion Benchmarks </t>
  </si>
  <si>
    <t>https://github.com/ergoplatform/sigma-rust/issues/739</t>
  </si>
  <si>
    <t>Put mining fee inputs into multiple transactions when too many of them</t>
  </si>
  <si>
    <t>https://github.com/ergoplatform/ergo/issues/2185</t>
  </si>
  <si>
    <t>Inv - RequestModifier Test in ErgoNodeViewSynchronizerSpecification</t>
  </si>
  <si>
    <t>https://github.com/ergoplatform/ergo/issues/2184</t>
  </si>
  <si>
    <t>Add new functionalities to improve mempool tracking efficiency</t>
  </si>
  <si>
    <t>https://github.com/ergoplatform/ergo/issues/2174</t>
  </si>
  <si>
    <t>Validate withdrawal address in Watcher</t>
  </si>
  <si>
    <t>https://github.com/rosen-bridge/ui/issues/13</t>
  </si>
  <si>
    <t>contribution friendly</t>
  </si>
  <si>
    <t>Add wallet disconnect button</t>
  </si>
  <si>
    <t>https://github.com/rosen-bridge/ui/issues/12</t>
  </si>
  <si>
    <t>Read lock addresses from address files</t>
  </si>
  <si>
    <t>https://github.com/rosen-bridge/ui/issues/11</t>
  </si>
  <si>
    <t>Add pagination to Watcher withdrawal token select</t>
  </si>
  <si>
    <t>https://github.com/rosen-bridge/ui/issues/10</t>
  </si>
  <si>
    <t>Link transaction ids of Watcher action responses to their appropriate block explorer</t>
  </si>
  <si>
    <t>https://github.com/rosen-bridge/ui/issues/9</t>
  </si>
  <si>
    <t>Remove `ignoreBuildErrors` from Next config</t>
  </si>
  <si>
    <t>https://github.com/rosen-bridge/ui/issues/8</t>
  </si>
  <si>
    <t>Bounty</t>
  </si>
  <si>
    <t>-</t>
  </si>
  <si>
    <t>SigUSD</t>
  </si>
  <si>
    <t>ERG</t>
  </si>
  <si>
    <t>RSN</t>
  </si>
  <si>
    <t>gram of Gold</t>
  </si>
  <si>
    <t>Amount</t>
  </si>
  <si>
    <t>Currency</t>
  </si>
  <si>
    <t>Gram of Gold</t>
  </si>
  <si>
    <t>https://explorer.ergoplatform.com/en/oracle-pool-state/xauerg</t>
  </si>
  <si>
    <t>USD</t>
  </si>
  <si>
    <t>ERG Equiv</t>
  </si>
  <si>
    <t>SigUSD Equiv</t>
  </si>
  <si>
    <t>Bounty ERG Equiv</t>
  </si>
  <si>
    <t>Paid in</t>
  </si>
  <si>
    <t>Owner</t>
  </si>
  <si>
    <t>ergoplatform</t>
  </si>
  <si>
    <t>debug function</t>
  </si>
  <si>
    <t>https://github.com/ergoplatform/sigmastate-interpreter/issues/1035</t>
  </si>
  <si>
    <t>rosen-bridge</t>
  </si>
  <si>
    <t>StabilityNexus</t>
  </si>
  <si>
    <t>Deployment resets domain configuration</t>
  </si>
  <si>
    <t>https://github.com/StabilityNexus/BenefactionPlatform-Ergo/issues/23</t>
  </si>
  <si>
    <t>Submit tx fails if description is to long.</t>
  </si>
  <si>
    <t>https://github.com/StabilityNexus/BenefactionPlatform-Ergo/issues/18</t>
  </si>
  <si>
    <t>bug</t>
  </si>
  <si>
    <t>Amount limits on project actions</t>
  </si>
  <si>
    <t>https://github.com/StabilityNexus/BenefactionPlatform-Ergo/issues/5</t>
  </si>
  <si>
    <t>enhancement</t>
  </si>
  <si>
    <t>ui-logic</t>
  </si>
  <si>
    <t>ALL TO ONE COLUMN</t>
  </si>
  <si>
    <t>BENE</t>
  </si>
  <si>
    <t>INPUT</t>
  </si>
  <si>
    <t>Calculated</t>
  </si>
  <si>
    <t>Bounty Amount</t>
  </si>
  <si>
    <t>Bounty Currency</t>
  </si>
  <si>
    <t>Primary Language</t>
  </si>
  <si>
    <t>Secondary Language</t>
  </si>
  <si>
    <t>Scala</t>
  </si>
  <si>
    <t>JavaScript</t>
  </si>
  <si>
    <t>Bounty - 500 SigUSD</t>
  </si>
  <si>
    <t>Bounty - 200 ERG</t>
  </si>
  <si>
    <t>Consider using secp256k1-jni from Bitcoin-s</t>
  </si>
  <si>
    <t>https://github.com/ergoplatform/sigmastate-interpreter/issues/970</t>
  </si>
  <si>
    <t xml:space="preserve"> Update flatMap documentation and remove unused code towards post-JIT semantics</t>
  </si>
  <si>
    <t>https://github.com/ergoplatform/sigmastate-interpreter/issues/955</t>
  </si>
  <si>
    <t>Bounty - 100 SigUSD</t>
  </si>
  <si>
    <t>Add cross-compilation to Scala3</t>
  </si>
  <si>
    <t>https://github.com/ergoplatform/sigmastate-interpreter/issues/947</t>
  </si>
  <si>
    <t>Implement SBoolean.toByte</t>
  </si>
  <si>
    <t>https://github.com/ergoplatform/sigmastate-interpreter/issues/931</t>
  </si>
  <si>
    <t>help wanted</t>
  </si>
  <si>
    <t>Inferred type is not checked agains ascription</t>
  </si>
  <si>
    <t>https://github.com/ergoplatform/sigmastate-interpreter/issues/915</t>
  </si>
  <si>
    <t>C-bug</t>
  </si>
  <si>
    <t>A-frontend</t>
  </si>
  <si>
    <t>Implement ContractTemplate compiler</t>
  </si>
  <si>
    <t>https://github.com/ergoplatform/sigmastate-interpreter/issues/852</t>
  </si>
  <si>
    <t>Bounty - 1000 SigUSD</t>
  </si>
  <si>
    <t>Serialize SFunc in TypeSerializer</t>
  </si>
  <si>
    <t>https://github.com/ergoplatform/sigmastate-interpreter/issues/847</t>
  </si>
  <si>
    <t>P2-medium</t>
  </si>
  <si>
    <t>[v6.0] Accumulate ErgoTree rewriting cost when handling Deserialize operations</t>
  </si>
  <si>
    <t>https://github.com/ergoplatform/sigmastate-interpreter/issues/846</t>
  </si>
  <si>
    <t>P3-low</t>
  </si>
  <si>
    <t>Bounty - 200 SigUSD</t>
  </si>
  <si>
    <t>Revise all error messages adopting usability pattern</t>
  </si>
  <si>
    <t>https://github.com/ergoplatform/sigmastate-interpreter/issues/832</t>
  </si>
  <si>
    <t>C-enhancement</t>
  </si>
  <si>
    <t>Implement missing Unit support in compiler</t>
  </si>
  <si>
    <t>https://github.com/ergoplatform/sigmastate-interpreter/issues/820</t>
  </si>
  <si>
    <t>Implement conversion from Long-encoded nBits representation to BigInt and back</t>
  </si>
  <si>
    <t>https://github.com/ergoplatform/sigmastate-interpreter/issues/675</t>
  </si>
  <si>
    <t>Support n-ary functions in ErgoScript (front-end only)</t>
  </si>
  <si>
    <t>https://github.com/ergoplatform/sigmastate-interpreter/issues/616</t>
  </si>
  <si>
    <t>Declared variable is missing in the environment (BigInt type)</t>
  </si>
  <si>
    <t>https://github.com/ergoplatform/sigmastate-interpreter/issues/574</t>
  </si>
  <si>
    <t>Implement Some and None as global methods</t>
  </si>
  <si>
    <t>https://github.com/ergoplatform/sigmastate-interpreter/issues/462</t>
  </si>
  <si>
    <t>Bounty - 300 ERG</t>
  </si>
  <si>
    <t>Implementation of Box.getReg</t>
  </si>
  <si>
    <t>https://github.com/ergoplatform/sigmastate-interpreter/issues/416</t>
  </si>
  <si>
    <t>Revise and optimize hashCode for Digest32 and other hashes</t>
  </si>
  <si>
    <t>https://github.com/ergoplatform/sigmastate-interpreter/issues/197</t>
  </si>
  <si>
    <t>A-performance</t>
  </si>
  <si>
    <t>Rust</t>
  </si>
  <si>
    <t>Swift</t>
  </si>
  <si>
    <t>Bounty - 500 ERG</t>
  </si>
  <si>
    <t>Bounty - 100 ERG</t>
  </si>
  <si>
    <t>bounty - 500 SigUSD</t>
  </si>
  <si>
    <t>Bounty - 50 SigUSD</t>
  </si>
  <si>
    <t>g GOLD</t>
  </si>
  <si>
    <t>TeX</t>
  </si>
  <si>
    <t>Bounty - 1 gram of gold</t>
  </si>
  <si>
    <t>Update mempool asynchronously when processing a new block</t>
  </si>
  <si>
    <t>https://github.com/ergoplatform/ergo/issues/2157</t>
  </si>
  <si>
    <t>B-200 SigUSD</t>
  </si>
  <si>
    <t>ExtraIndexer tests</t>
  </si>
  <si>
    <t>https://github.com/ergoplatform/ergo/issues/2141</t>
  </si>
  <si>
    <t>ergo-core ci improvements</t>
  </si>
  <si>
    <t>https://github.com/ergoplatform/ergo/issues/2134</t>
  </si>
  <si>
    <t>B-100 SigUSD</t>
  </si>
  <si>
    <t>Migrate to RocksDB</t>
  </si>
  <si>
    <t>https://github.com/ergoplatform/ergo/issues/2096</t>
  </si>
  <si>
    <t>B-1000 SigUSD</t>
  </si>
  <si>
    <t>ErgoTransactionSpec is unstable</t>
  </si>
  <si>
    <t>https://github.com/ergoplatform/ergo/issues/2095</t>
  </si>
  <si>
    <t>Label transactions with inputs not using blockchain context  simplify their revalidation in mempool</t>
  </si>
  <si>
    <t>https://github.com/ergoplatform/ergo/issues/2092</t>
  </si>
  <si>
    <t>B-500 SigUSD</t>
  </si>
  <si>
    <t>Implement UTXO set scan</t>
  </si>
  <si>
    <t>https://github.com/ergoplatform/ergo/issues/2034</t>
  </si>
  <si>
    <t xml:space="preserve">OrderedTxPool inconsistency </t>
  </si>
  <si>
    <t>https://github.com/ergoplatform/ergo/issues/1952</t>
  </si>
  <si>
    <t xml:space="preserve">Consider headers and full-blocks a peer has when requesting them </t>
  </si>
  <si>
    <t>https://github.com/ergoplatform/ergo/issues/1915</t>
  </si>
  <si>
    <t>Log API queries (@DEBUG level)</t>
  </si>
  <si>
    <t>https://github.com/ergoplatform/ergo/issues/1909</t>
  </si>
  <si>
    <t>/wallet/payment/send is trying to spend custom scan boxes</t>
  </si>
  <si>
    <t>https://github.com/ergoplatform/ergo/issues/1905</t>
  </si>
  <si>
    <t xml:space="preserve">Timeout on /wallet/payment/send </t>
  </si>
  <si>
    <t>https://github.com/ergoplatform/ergo/issues/1885</t>
  </si>
  <si>
    <t>Fee estimation APIs getExpectedWaitTime/getRecommendedFee return invalid values</t>
  </si>
  <si>
    <t>https://github.com/ergoplatform/ergo/issues/1884</t>
  </si>
  <si>
    <t>Consider slicing by height in /boxes/unspent</t>
  </si>
  <si>
    <t>https://github.com/ergoplatform/ergo/issues/1870</t>
  </si>
  <si>
    <t>Rest endpoints `/utils/*` accept GET parameters with oversized ErgoTree/Address</t>
  </si>
  <si>
    <t>https://github.com/ergoplatform/ergo/issues/1868</t>
  </si>
  <si>
    <t>Wrapping unconfirmed transactions</t>
  </si>
  <si>
    <t>https://github.com/ergoplatform/ergo/issues/1753</t>
  </si>
  <si>
    <t>Do not wallet-rescan blockchain from height 0 after wallet initialization</t>
  </si>
  <si>
    <t>https://github.com/ergoplatform/ergo/issues/1722</t>
  </si>
  <si>
    <t>Change scan id type to long</t>
  </si>
  <si>
    <t>https://github.com/ergoplatform/ergo/issues/1668</t>
  </si>
  <si>
    <t>Set Loglevel via ergo.conf</t>
  </si>
  <si>
    <t>https://github.com/ergoplatform/ergo/issues/1633</t>
  </si>
  <si>
    <t>An issue with restoring state after keepVersions = 0</t>
  </si>
  <si>
    <t>https://github.com/ergoplatform/ergo/issues/1631</t>
  </si>
  <si>
    <t>Make a test that the UTXO set tree is not modified as a result of proofsForTransactions call</t>
  </si>
  <si>
    <t>https://github.com/ergoplatform/ergo/issues/1614</t>
  </si>
  <si>
    <t>Optimize VersionedLDBAVLStorage methods</t>
  </si>
  <si>
    <t>https://github.com/ergoplatform/ergo/issues/1598</t>
  </si>
  <si>
    <t>Make ErgoNodeViewHolder and its callers responsive</t>
  </si>
  <si>
    <t>https://github.com/ergoplatform/ergo/issues/1588</t>
  </si>
  <si>
    <t xml:space="preserve">Extract logic from CleanupWorker actor and test it </t>
  </si>
  <si>
    <t>https://github.com/ergoplatform/ergo/issues/1556</t>
  </si>
  <si>
    <t>Transactions returned from memory pool are Stream collection</t>
  </si>
  <si>
    <t>https://github.com/ergoplatform/ergo/issues/1551</t>
  </si>
  <si>
    <t>Implement getSnapshotsInfo and snapshotsInfo network messages</t>
  </si>
  <si>
    <t>https://github.com/ergoplatform/ergo/issues/1517</t>
  </si>
  <si>
    <t xml:space="preserve">Check spending of tokens created in offchain transaction </t>
  </si>
  <si>
    <t>https://github.com/ergoplatform/ergo/issues/1448</t>
  </si>
  <si>
    <t>Non-atomic update of HistoryStorage</t>
  </si>
  <si>
    <t>https://github.com/ergoplatform/ergo/issues/1443</t>
  </si>
  <si>
    <t>Sign a custom message [Feature request]</t>
  </si>
  <si>
    <t>https://github.com/ergoplatform/ergo/issues/1392</t>
  </si>
  <si>
    <t>Add proof that interlink vector corresponds to its header</t>
  </si>
  <si>
    <t>https://github.com/ergoplatform/ergo/issues/1384</t>
  </si>
  <si>
    <t xml:space="preserve">NiPoPoW powered bootstrapping </t>
  </si>
  <si>
    <t>https://github.com/ergoplatform/ergo/issues/1365</t>
  </si>
  <si>
    <t>B-5000 SigUSD</t>
  </si>
  <si>
    <t>Inrementally rebuild block candidate for the same height</t>
  </si>
  <si>
    <t>https://github.com/ergoplatform/ergo/issues/1363</t>
  </si>
  <si>
    <t>Unsupported HTTP method: HTTP method too long</t>
  </si>
  <si>
    <t>https://github.com/ergoplatform/ergo/issues/1318</t>
  </si>
  <si>
    <t>Eliminate offchainRegistry</t>
  </si>
  <si>
    <t>https://github.com/ergoplatform/ergo/issues/1228</t>
  </si>
  <si>
    <t xml:space="preserve">Light node with pruning can't catch after long shutdown </t>
  </si>
  <si>
    <t>https://github.com/ergoplatform/ergo/issues/1159</t>
  </si>
  <si>
    <t>Take into account dataInputs during mempool updateFamily</t>
  </si>
  <si>
    <t>https://github.com/ergoplatform/ergo/issues/1156</t>
  </si>
  <si>
    <t>B-200 Erg</t>
  </si>
  <si>
    <t>Unconfirmed wallet transactions during node restart</t>
  </si>
  <si>
    <t>https://github.com/ergoplatform/ergo/issues/1154</t>
  </si>
  <si>
    <t>FullBlockProcessor.isLinkable needed?</t>
  </si>
  <si>
    <t>https://github.com/ergoplatform/ergo/issues/1125</t>
  </si>
  <si>
    <t>Make explicit representation of transactional graph in the memory pool</t>
  </si>
  <si>
    <t>https://github.com/ergoplatform/ergo/issues/1051</t>
  </si>
  <si>
    <t>C-refactoring</t>
  </si>
  <si>
    <t>Wrap primitive types in communication between API and the core</t>
  </si>
  <si>
    <t>https://github.com/ergoplatform/ergo/issues/1005</t>
  </si>
  <si>
    <t>B-100 Erg</t>
  </si>
  <si>
    <t>A-api</t>
  </si>
  <si>
    <t xml:space="preserve">Check how to run the node behind Tor and write a manual on that </t>
  </si>
  <si>
    <t>https://github.com/ergoplatform/ergo/issues/970</t>
  </si>
  <si>
    <t>Save version of the node in the Block Extensions section</t>
  </si>
  <si>
    <t>https://github.com/ergoplatform/ergo/issues/962</t>
  </si>
  <si>
    <t>[API] Specify context variables in creating transaction</t>
  </si>
  <si>
    <t>https://github.com/ergoplatform/ergo/issues/938</t>
  </si>
  <si>
    <t>API: /wallet/unlock  error message in response.</t>
  </si>
  <si>
    <t>https://github.com/ergoplatform/ergo/issues/903</t>
  </si>
  <si>
    <t>Wallet API and Exchange Integration Documentation</t>
  </si>
  <si>
    <t>https://github.com/ergoplatform/ergo/issues/878</t>
  </si>
  <si>
    <t>A-docs</t>
  </si>
  <si>
    <t>TypeScript</t>
  </si>
  <si>
    <t>500 RSN Bounty</t>
  </si>
  <si>
    <t>200 RSN Bounty</t>
  </si>
  <si>
    <t>Svelte</t>
  </si>
  <si>
    <t>Bounty - 50 BENE</t>
  </si>
  <si>
    <t>ChainCashLabs</t>
  </si>
  <si>
    <t>Do tests for refund</t>
  </si>
  <si>
    <t>https://github.com/ChainCashLabs/chaincash/issues/6</t>
  </si>
  <si>
    <t>GORT</t>
  </si>
  <si>
    <t>Bounty - 200 GORT</t>
  </si>
  <si>
    <t>Reserve contract for custom tokens</t>
  </si>
  <si>
    <t>https://github.com/ChainCashLabs/chaincash/issues/3</t>
  </si>
  <si>
    <t>Bounty-500 GORT</t>
  </si>
  <si>
    <t>Support refunds</t>
  </si>
  <si>
    <t>https://github.com/ChainCashLabs/chaincash-rs/issues/58</t>
  </si>
  <si>
    <t>None</t>
  </si>
  <si>
    <t>Bounty-2 grams of gold</t>
  </si>
  <si>
    <t>/acceptance/checkNote API method</t>
  </si>
  <si>
    <t>https://github.com/ChainCashLabs/chaincash-rs/issues/51</t>
  </si>
  <si>
    <t>Bounty-1 gram of gold</t>
  </si>
  <si>
    <t xml:space="preserve">Improving /healthcheck </t>
  </si>
  <si>
    <t>https://github.com/ChainCashLabs/chaincash-rs/issues/50</t>
  </si>
  <si>
    <t>Improve Project CI/CD Process</t>
  </si>
  <si>
    <t>https://github.com/ChainCashLabs/chaincash-rs/issues/46</t>
  </si>
  <si>
    <t>Bounty-50 SigUSD</t>
  </si>
  <si>
    <t>Use sigma-rust for wallet functionality</t>
  </si>
  <si>
    <t>https://github.com/ChainCashLabs/chaincash-rs/issues/42</t>
  </si>
  <si>
    <t>nice-to-have</t>
  </si>
  <si>
    <t>Unlock nodes wallet if locked</t>
  </si>
  <si>
    <t>https://github.com/ChainCashLabs/chaincash-rs/issues/31</t>
  </si>
  <si>
    <t>Bounty-50 GORT</t>
  </si>
  <si>
    <t>Add openapi schema and swagger ui</t>
  </si>
  <si>
    <t>https://github.com/ChainCashLabs/chaincash-rs/issues/28</t>
  </si>
  <si>
    <t>Bounty-200 GORT</t>
  </si>
  <si>
    <t>Secondary</t>
  </si>
  <si>
    <t>Primary Lang.</t>
  </si>
  <si>
    <t>Row Labels</t>
  </si>
  <si>
    <t>Grand Total</t>
  </si>
  <si>
    <t>Sum of Bounty ERG Equiv</t>
  </si>
  <si>
    <t>State of `ergo-lib-wasm`</t>
  </si>
  <si>
    <t>https://github.com/ergoplatform/sigma-rust/issues/663</t>
  </si>
  <si>
    <t>Not specified</t>
  </si>
  <si>
    <t>CLEARED?</t>
  </si>
  <si>
    <t>NEW??</t>
  </si>
  <si>
    <t>Make ErgoScript version of Merklized finite state machine example test</t>
  </si>
  <si>
    <t>https://github.com/ergoplatform/sigmastate-interpreter/issues/1053</t>
  </si>
  <si>
    <t>A-tests</t>
  </si>
  <si>
    <t>Make ErgoScript version of Merklized abstract syntax tree / finite state machine example tests</t>
  </si>
  <si>
    <t>Bounty - 750 SigUSD</t>
  </si>
  <si>
    <t>Add input extension to blockchain/transaction/byId JSON output</t>
  </si>
  <si>
    <t>https://github.com/ergoplatform/ergo/issues/2200</t>
  </si>
  <si>
    <t>B-50 Erg</t>
  </si>
  <si>
    <t>input-output-hk</t>
  </si>
  <si>
    <t>https://github.com/input-output-hk/scrypto/issues/105</t>
  </si>
  <si>
    <t>Shell</t>
  </si>
  <si>
    <t>Bounty-300 SigUSD</t>
  </si>
  <si>
    <t xml:space="preserve">Check or restore keys during sliced tree recovery </t>
  </si>
  <si>
    <t>https://github.com/input-output-hk/scrypto/issues/89</t>
  </si>
  <si>
    <t>Bounty-500 SigUSD</t>
  </si>
  <si>
    <t>SOLVED</t>
  </si>
  <si>
    <t>Remove scan dependency</t>
  </si>
  <si>
    <t>https://github.com/ergoplatform/oracle-core/pull/330</t>
  </si>
  <si>
    <t>Bounty - 500 GORT</t>
  </si>
  <si>
    <t>CLOSED??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</si>
</sst>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</cellStyleXfs>
  <cellXfs count="18">
    <xf numFmtId="0" fontId="0" fillId="0" borderId="0" xfId="0"/>
    <xf numFmtId="22" fontId="0" fillId="0" borderId="0" xfId="0" applyNumberFormat="1"/>
    <xf numFmtId="0" fontId="1" fillId="0" borderId="0" xfId="1"/>
    <xf numFmtId="2" fontId="0" fillId="0" borderId="0" xfId="0" applyNumberFormat="1"/>
    <xf numFmtId="1" fontId="0" fillId="0" borderId="0" xfId="0" applyNumberFormat="1"/>
    <xf numFmtId="0" fontId="2" fillId="2" borderId="0" xfId="2"/>
    <xf numFmtId="0" fontId="4" fillId="4" borderId="1" xfId="4"/>
    <xf numFmtId="0" fontId="3" fillId="3" borderId="1" xfId="3"/>
    <xf numFmtId="0" fontId="5" fillId="5" borderId="2" xfId="5"/>
    <xf numFmtId="0" fontId="5" fillId="5" borderId="2" xfId="5" applyAlignment="1">
      <alignment horizontal="righ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8" fontId="3" fillId="3" borderId="1" xfId="3" applyNumberFormat="1" applyAlignment="1">
      <alignment wrapText="1"/>
    </xf>
    <xf numFmtId="2" fontId="4" fillId="4" borderId="1" xfId="4" applyNumberFormat="1"/>
    <xf numFmtId="1" fontId="4" fillId="4" borderId="1" xfId="4" applyNumberFormat="1"/>
    <xf numFmtId="4" fontId="3" fillId="3" borderId="1" xfId="3" applyNumberFormat="1"/>
  </cellXfs>
  <cellStyles count="6">
    <cellStyle name="Calculation" xfId="4" builtinId="22"/>
    <cellStyle name="Check Cell" xfId="5" builtinId="23"/>
    <cellStyle name="Good" xfId="2" builtinId="26"/>
    <cellStyle name="Hyperlink" xfId="1" builtinId="8"/>
    <cellStyle name="Input" xfId="3" builtinId="20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nnon" refreshedDate="45679.88649178241" createdVersion="5" refreshedVersion="5" minRefreshableVersion="3" recordCount="100">
  <cacheSource type="worksheet">
    <worksheetSource ref="A1:G100" sheet="CSV Format"/>
  </cacheSource>
  <cacheFields count="7">
    <cacheField name="Owner" numFmtId="0">
      <sharedItems/>
    </cacheField>
    <cacheField name="Title" numFmtId="0">
      <sharedItems/>
    </cacheField>
    <cacheField name="Link" numFmtId="0">
      <sharedItems/>
    </cacheField>
    <cacheField name="Primary Lang." numFmtId="0">
      <sharedItems count="4">
        <s v="Scala"/>
        <s v="Rust"/>
        <s v="TypeScript"/>
        <s v="Svelte"/>
      </sharedItems>
    </cacheField>
    <cacheField name="Secondary" numFmtId="0">
      <sharedItems/>
    </cacheField>
    <cacheField name="Bounty ERG Equiv" numFmtId="2">
      <sharedItems containsSemiMixedTypes="0" containsString="0" containsNumber="1" minValue="5.17244525" maxValue="3355.7046979865772"/>
    </cacheField>
    <cacheField name="Paid in" numFmtId="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ergoplatform"/>
    <s v="Finish executeFromSelfReg implementation"/>
    <s v="https://github.com/ergoplatform/sigmastate-interpreter/issues/1039"/>
    <x v="0"/>
    <s v="-"/>
    <n v="335.57046979865771"/>
    <s v="SigUSD"/>
  </r>
  <r>
    <s v="ergoplatform"/>
    <s v="debug function"/>
    <s v="https://github.com/ergoplatform/sigmastate-interpreter/issues/1035"/>
    <x v="0"/>
    <s v="-"/>
    <n v="335.57046979865771"/>
    <s v="SigUSD"/>
  </r>
  <r>
    <s v="ergoplatform"/>
    <s v="Finish Bulletproofs range check example"/>
    <s v="https://github.com/ergoplatform/sigmastate-interpreter/issues/1032"/>
    <x v="0"/>
    <s v="-"/>
    <n v="200"/>
    <s v="ERG"/>
  </r>
  <r>
    <s v="ergoplatform"/>
    <s v="Add Numeric.toBits method"/>
    <s v="https://github.com/ergoplatform/sigmastate-interpreter/issues/992"/>
    <x v="0"/>
    <s v="-"/>
    <n v="200"/>
    <s v="ERG"/>
  </r>
  <r>
    <s v="ergoplatform"/>
    <s v="Consider using secp256k1-jni from Bitcoin-s"/>
    <s v="https://github.com/ergoplatform/sigmastate-interpreter/issues/970"/>
    <x v="0"/>
    <s v="-"/>
    <n v="335.57046979865771"/>
    <s v="SigUSD"/>
  </r>
  <r>
    <s v="ergoplatform"/>
    <s v=" Update flatMap documentation and remove unused code towards post-JIT semantics"/>
    <s v="https://github.com/ergoplatform/sigmastate-interpreter/issues/955"/>
    <x v="0"/>
    <s v="-"/>
    <n v="67.114093959731548"/>
    <s v="SigUSD"/>
  </r>
  <r>
    <s v="ergoplatform"/>
    <s v="Add cross-compilation to Scala3"/>
    <s v="https://github.com/ergoplatform/sigmastate-interpreter/issues/947"/>
    <x v="0"/>
    <s v="-"/>
    <n v="335.57046979865771"/>
    <s v="SigUSD"/>
  </r>
  <r>
    <s v="ergoplatform"/>
    <s v="Implement SBoolean.toByte"/>
    <s v="https://github.com/ergoplatform/sigmastate-interpreter/issues/931"/>
    <x v="0"/>
    <s v="-"/>
    <n v="335.57046979865771"/>
    <s v="SigUSD"/>
  </r>
  <r>
    <s v="ergoplatform"/>
    <s v="Inferred type is not checked agains ascription"/>
    <s v="https://github.com/ergoplatform/sigmastate-interpreter/issues/915"/>
    <x v="0"/>
    <s v="-"/>
    <n v="335.57046979865771"/>
    <s v="SigUSD"/>
  </r>
  <r>
    <s v="ergoplatform"/>
    <s v="Implement ContractTemplate compiler"/>
    <s v="https://github.com/ergoplatform/sigmastate-interpreter/issues/852"/>
    <x v="0"/>
    <s v="-"/>
    <n v="671.14093959731542"/>
    <s v="SigUSD"/>
  </r>
  <r>
    <s v="ergoplatform"/>
    <s v="Serialize SFunc in TypeSerializer"/>
    <s v="https://github.com/ergoplatform/sigmastate-interpreter/issues/847"/>
    <x v="0"/>
    <s v="-"/>
    <n v="335.57046979865771"/>
    <s v="SigUSD"/>
  </r>
  <r>
    <s v="ergoplatform"/>
    <s v="[v6.0] Accumulate ErgoTree rewriting cost when handling Deserialize operations"/>
    <s v="https://github.com/ergoplatform/sigmastate-interpreter/issues/846"/>
    <x v="0"/>
    <s v="-"/>
    <n v="134.2281879194631"/>
    <s v="SigUSD"/>
  </r>
  <r>
    <s v="ergoplatform"/>
    <s v="Revise all error messages adopting usability pattern"/>
    <s v="https://github.com/ergoplatform/sigmastate-interpreter/issues/832"/>
    <x v="0"/>
    <s v="-"/>
    <n v="335.57046979865771"/>
    <s v="SigUSD"/>
  </r>
  <r>
    <s v="ergoplatform"/>
    <s v="Implement missing Unit support in compiler"/>
    <s v="https://github.com/ergoplatform/sigmastate-interpreter/issues/820"/>
    <x v="0"/>
    <s v="-"/>
    <n v="335.57046979865771"/>
    <s v="SigUSD"/>
  </r>
  <r>
    <s v="ergoplatform"/>
    <s v="Implement conversion from Long-encoded nBits representation to BigInt and back"/>
    <s v="https://github.com/ergoplatform/sigmastate-interpreter/issues/675"/>
    <x v="0"/>
    <s v="-"/>
    <n v="134.2281879194631"/>
    <s v="SigUSD"/>
  </r>
  <r>
    <s v="ergoplatform"/>
    <s v="Support n-ary functions in ErgoScript (front-end only)"/>
    <s v="https://github.com/ergoplatform/sigmastate-interpreter/issues/616"/>
    <x v="0"/>
    <s v="-"/>
    <n v="335.57046979865771"/>
    <s v="SigUSD"/>
  </r>
  <r>
    <s v="ergoplatform"/>
    <s v="Declared variable is missing in the environment (BigInt type)"/>
    <s v="https://github.com/ergoplatform/sigmastate-interpreter/issues/574"/>
    <x v="0"/>
    <s v="-"/>
    <n v="134.2281879194631"/>
    <s v="SigUSD"/>
  </r>
  <r>
    <s v="ergoplatform"/>
    <s v="Implement Some and None as global methods"/>
    <s v="https://github.com/ergoplatform/sigmastate-interpreter/issues/462"/>
    <x v="0"/>
    <s v="-"/>
    <n v="300"/>
    <s v="ERG"/>
  </r>
  <r>
    <s v="ergoplatform"/>
    <s v="Implementation of Box.getReg"/>
    <s v="https://github.com/ergoplatform/sigmastate-interpreter/issues/416"/>
    <x v="0"/>
    <s v="-"/>
    <n v="200"/>
    <s v="ERG"/>
  </r>
  <r>
    <s v="ergoplatform"/>
    <s v="Revise and optimize hashCode for Digest32 and other hashes"/>
    <s v="https://github.com/ergoplatform/sigmastate-interpreter/issues/197"/>
    <x v="0"/>
    <s v="-"/>
    <n v="134.2281879194631"/>
    <s v="SigUSD"/>
  </r>
  <r>
    <s v="ergoplatform"/>
    <s v="UnsignedBigInt implementation"/>
    <s v="https://github.com/ergoplatform/sigma-rust/issues/792"/>
    <x v="1"/>
    <s v="Swift"/>
    <n v="500"/>
    <s v="ERG"/>
  </r>
  <r>
    <s v="ergoplatform"/>
    <s v="Can't parse mainnet tx with SSTring"/>
    <s v="https://github.com/ergoplatform/sigma-rust/issues/791"/>
    <x v="1"/>
    <s v="Swift"/>
    <n v="67.114093959731548"/>
    <s v="SigUSD"/>
  </r>
  <r>
    <s v="ergoplatform"/>
    <s v="New collection methods"/>
    <s v="https://github.com/ergoplatform/sigma-rust/issues/788"/>
    <x v="1"/>
    <s v="Swift"/>
    <n v="200"/>
    <s v="ERG"/>
  </r>
  <r>
    <s v="ergoplatform"/>
    <s v="Lazy default for Option.getOrElse and Coll.getOrElse"/>
    <s v="https://github.com/ergoplatform/sigma-rust/issues/787"/>
    <x v="1"/>
    <s v="Swift"/>
    <n v="100"/>
    <s v="ERG"/>
  </r>
  <r>
    <s v="ergoplatform"/>
    <s v="Add GetVar(inputIndex  varId) + fix Context.getVar"/>
    <s v="https://github.com/ergoplatform/sigma-rust/issues/785"/>
    <x v="1"/>
    <s v="Swift"/>
    <n v="100"/>
    <s v="ERG"/>
  </r>
  <r>
    <s v="ergoplatform"/>
    <s v="New Numeric Methods"/>
    <s v="https://github.com/ergoplatform/sigma-rust/issues/784"/>
    <x v="1"/>
    <s v="Swift"/>
    <n v="200"/>
    <s v="ERG"/>
  </r>
  <r>
    <s v="ergoplatform"/>
    <s v="(De)Serialize SFunc "/>
    <s v="https://github.com/ergoplatform/sigma-rust/issues/783"/>
    <x v="1"/>
    <s v="Swift"/>
    <n v="100"/>
    <s v="ERG"/>
  </r>
  <r>
    <s v="ergoplatform"/>
    <s v="Add Python bindings"/>
    <s v="https://github.com/ergoplatform/sigma-rust/issues/780"/>
    <x v="1"/>
    <s v="Swift"/>
    <n v="335.57046979865771"/>
    <s v="SigUSD"/>
  </r>
  <r>
    <s v="ergoplatform"/>
    <s v="SOption[T] serialization support"/>
    <s v="https://github.com/ergoplatform/sigma-rust/issues/775"/>
    <x v="1"/>
    <s v="Swift"/>
    <n v="100"/>
    <s v="ERG"/>
  </r>
  <r>
    <s v="ergoplatform"/>
    <s v="Global.deserialize method"/>
    <s v="https://github.com/ergoplatform/sigma-rust/issues/768"/>
    <x v="1"/>
    <s v="Swift"/>
    <n v="300"/>
    <s v="ERG"/>
  </r>
  <r>
    <s v="ergoplatform"/>
    <s v="Add Header.checkPow method"/>
    <s v="https://github.com/ergoplatform/sigma-rust/issues/767"/>
    <x v="1"/>
    <s v="Swift"/>
    <n v="200"/>
    <s v="ERG"/>
  </r>
  <r>
    <s v="ergoplatform"/>
    <s v="Autolykos 2 validation for custom messages"/>
    <s v="https://github.com/ergoplatform/sigma-rust/issues/766"/>
    <x v="1"/>
    <s v="Swift"/>
    <n v="200"/>
    <s v="ERG"/>
  </r>
  <r>
    <s v="ergoplatform"/>
    <s v="Add encodeNBits and decodeNBits methods"/>
    <s v="https://github.com/ergoplatform/sigma-rust/issues/765"/>
    <x v="1"/>
    <s v="Swift"/>
    <n v="200"/>
    <s v="ERG"/>
  </r>
  <r>
    <s v="ergoplatform"/>
    <s v="Improve README "/>
    <s v="https://github.com/ergoplatform/sigma-rust/issues/759"/>
    <x v="1"/>
    <s v="Swift"/>
    <n v="335.57046979865771"/>
    <s v="SigUSD"/>
  </r>
  <r>
    <s v="ergoplatform"/>
    <s v="Criterion Benchmarks "/>
    <s v="https://github.com/ergoplatform/sigma-rust/issues/739"/>
    <x v="1"/>
    <s v="Swift"/>
    <n v="134.2281879194631"/>
    <s v="SigUSD"/>
  </r>
  <r>
    <s v="ergoplatform"/>
    <s v="Put mining fee inputs into multiple transactions when too many of them"/>
    <s v="https://github.com/ergoplatform/ergo/issues/2185"/>
    <x v="0"/>
    <s v="TeX"/>
    <n v="59.069348339813999"/>
    <s v="g GOLD"/>
  </r>
  <r>
    <s v="ergoplatform"/>
    <s v="Inv - RequestModifier Test in ErgoNodeViewSynchronizerSpecification"/>
    <s v="https://github.com/ergoplatform/ergo/issues/2184"/>
    <x v="0"/>
    <s v="TeX"/>
    <n v="59.069348339813999"/>
    <s v="g GOLD"/>
  </r>
  <r>
    <s v="ergoplatform"/>
    <s v="Add new functionalities to improve mempool tracking efficiency"/>
    <s v="https://github.com/ergoplatform/ergo/issues/2174"/>
    <x v="0"/>
    <s v="TeX"/>
    <n v="59.069348339813999"/>
    <s v="g GOLD"/>
  </r>
  <r>
    <s v="ergoplatform"/>
    <s v="Update mempool asynchronously when processing a new block"/>
    <s v="https://github.com/ergoplatform/ergo/issues/2157"/>
    <x v="0"/>
    <s v="TeX"/>
    <n v="134.2281879194631"/>
    <s v="SigUSD"/>
  </r>
  <r>
    <s v="ergoplatform"/>
    <s v="ExtraIndexer tests"/>
    <s v="https://github.com/ergoplatform/ergo/issues/2141"/>
    <x v="0"/>
    <s v="TeX"/>
    <n v="134.2281879194631"/>
    <s v="SigUSD"/>
  </r>
  <r>
    <s v="ergoplatform"/>
    <s v="ergo-core ci improvements"/>
    <s v="https://github.com/ergoplatform/ergo/issues/2134"/>
    <x v="0"/>
    <s v="TeX"/>
    <n v="67.114093959731548"/>
    <s v="SigUSD"/>
  </r>
  <r>
    <s v="ergoplatform"/>
    <s v="Migrate to RocksDB"/>
    <s v="https://github.com/ergoplatform/ergo/issues/2096"/>
    <x v="0"/>
    <s v="TeX"/>
    <n v="671.14093959731542"/>
    <s v="SigUSD"/>
  </r>
  <r>
    <s v="ergoplatform"/>
    <s v="ErgoTransactionSpec is unstable"/>
    <s v="https://github.com/ergoplatform/ergo/issues/2095"/>
    <x v="0"/>
    <s v="TeX"/>
    <n v="67.114093959731548"/>
    <s v="SigUSD"/>
  </r>
  <r>
    <s v="ergoplatform"/>
    <s v="Label transactions with inputs not using blockchain context  simplify their revalidation in mempool"/>
    <s v="https://github.com/ergoplatform/ergo/issues/2092"/>
    <x v="0"/>
    <s v="TeX"/>
    <n v="335.57046979865771"/>
    <s v="SigUSD"/>
  </r>
  <r>
    <s v="ergoplatform"/>
    <s v="Implement UTXO set scan"/>
    <s v="https://github.com/ergoplatform/ergo/issues/2034"/>
    <x v="0"/>
    <s v="TeX"/>
    <n v="671.14093959731542"/>
    <s v="SigUSD"/>
  </r>
  <r>
    <s v="ergoplatform"/>
    <s v="OrderedTxPool inconsistency "/>
    <s v="https://github.com/ergoplatform/ergo/issues/1952"/>
    <x v="0"/>
    <s v="TeX"/>
    <n v="335.57046979865771"/>
    <s v="SigUSD"/>
  </r>
  <r>
    <s v="ergoplatform"/>
    <s v="Consider headers and full-blocks a peer has when requesting them "/>
    <s v="https://github.com/ergoplatform/ergo/issues/1915"/>
    <x v="0"/>
    <s v="TeX"/>
    <n v="671.14093959731542"/>
    <s v="SigUSD"/>
  </r>
  <r>
    <s v="ergoplatform"/>
    <s v="Log API queries (@DEBUG level)"/>
    <s v="https://github.com/ergoplatform/ergo/issues/1909"/>
    <x v="0"/>
    <s v="TeX"/>
    <n v="134.2281879194631"/>
    <s v="SigUSD"/>
  </r>
  <r>
    <s v="ergoplatform"/>
    <s v="/wallet/payment/send is trying to spend custom scan boxes"/>
    <s v="https://github.com/ergoplatform/ergo/issues/1905"/>
    <x v="0"/>
    <s v="TeX"/>
    <n v="335.57046979865771"/>
    <s v="SigUSD"/>
  </r>
  <r>
    <s v="ergoplatform"/>
    <s v="Timeout on /wallet/payment/send "/>
    <s v="https://github.com/ergoplatform/ergo/issues/1885"/>
    <x v="0"/>
    <s v="TeX"/>
    <n v="335.57046979865771"/>
    <s v="SigUSD"/>
  </r>
  <r>
    <s v="ergoplatform"/>
    <s v="Fee estimation APIs getExpectedWaitTime/getRecommendedFee return invalid values"/>
    <s v="https://github.com/ergoplatform/ergo/issues/1884"/>
    <x v="0"/>
    <s v="TeX"/>
    <n v="335.57046979865771"/>
    <s v="SigUSD"/>
  </r>
  <r>
    <s v="ergoplatform"/>
    <s v="Consider slicing by height in /boxes/unspent"/>
    <s v="https://github.com/ergoplatform/ergo/issues/1870"/>
    <x v="0"/>
    <s v="TeX"/>
    <n v="335.57046979865771"/>
    <s v="SigUSD"/>
  </r>
  <r>
    <s v="ergoplatform"/>
    <s v="Rest endpoints `/utils/*` accept GET parameters with oversized ErgoTree/Address"/>
    <s v="https://github.com/ergoplatform/ergo/issues/1868"/>
    <x v="0"/>
    <s v="TeX"/>
    <n v="335.57046979865771"/>
    <s v="SigUSD"/>
  </r>
  <r>
    <s v="ergoplatform"/>
    <s v="Wrapping unconfirmed transactions"/>
    <s v="https://github.com/ergoplatform/ergo/issues/1753"/>
    <x v="0"/>
    <s v="TeX"/>
    <n v="671.14093959731542"/>
    <s v="SigUSD"/>
  </r>
  <r>
    <s v="ergoplatform"/>
    <s v="Do not wallet-rescan blockchain from height 0 after wallet initialization"/>
    <s v="https://github.com/ergoplatform/ergo/issues/1722"/>
    <x v="0"/>
    <s v="TeX"/>
    <n v="335.57046979865771"/>
    <s v="SigUSD"/>
  </r>
  <r>
    <s v="ergoplatform"/>
    <s v="Change scan id type to long"/>
    <s v="https://github.com/ergoplatform/ergo/issues/1668"/>
    <x v="0"/>
    <s v="TeX"/>
    <n v="671.14093959731542"/>
    <s v="SigUSD"/>
  </r>
  <r>
    <s v="ergoplatform"/>
    <s v="Set Loglevel via ergo.conf"/>
    <s v="https://github.com/ergoplatform/ergo/issues/1633"/>
    <x v="0"/>
    <s v="TeX"/>
    <n v="134.2281879194631"/>
    <s v="SigUSD"/>
  </r>
  <r>
    <s v="ergoplatform"/>
    <s v="An issue with restoring state after keepVersions = 0"/>
    <s v="https://github.com/ergoplatform/ergo/issues/1631"/>
    <x v="0"/>
    <s v="TeX"/>
    <n v="335.57046979865771"/>
    <s v="SigUSD"/>
  </r>
  <r>
    <s v="ergoplatform"/>
    <s v="Make a test that the UTXO set tree is not modified as a result of proofsForTransactions call"/>
    <s v="https://github.com/ergoplatform/ergo/issues/1614"/>
    <x v="0"/>
    <s v="TeX"/>
    <n v="134.2281879194631"/>
    <s v="SigUSD"/>
  </r>
  <r>
    <s v="ergoplatform"/>
    <s v="Optimize VersionedLDBAVLStorage methods"/>
    <s v="https://github.com/ergoplatform/ergo/issues/1598"/>
    <x v="0"/>
    <s v="TeX"/>
    <n v="335.57046979865771"/>
    <s v="SigUSD"/>
  </r>
  <r>
    <s v="ergoplatform"/>
    <s v="Make ErgoNodeViewHolder and its callers responsive"/>
    <s v="https://github.com/ergoplatform/ergo/issues/1588"/>
    <x v="0"/>
    <s v="TeX"/>
    <n v="671.14093959731542"/>
    <s v="SigUSD"/>
  </r>
  <r>
    <s v="ergoplatform"/>
    <s v="Extract logic from CleanupWorker actor and test it "/>
    <s v="https://github.com/ergoplatform/ergo/issues/1556"/>
    <x v="0"/>
    <s v="TeX"/>
    <n v="335.57046979865771"/>
    <s v="SigUSD"/>
  </r>
  <r>
    <s v="ergoplatform"/>
    <s v="Transactions returned from memory pool are Stream collection"/>
    <s v="https://github.com/ergoplatform/ergo/issues/1551"/>
    <x v="0"/>
    <s v="TeX"/>
    <n v="335.57046979865771"/>
    <s v="SigUSD"/>
  </r>
  <r>
    <s v="ergoplatform"/>
    <s v="Implement getSnapshotsInfo and snapshotsInfo network messages"/>
    <s v="https://github.com/ergoplatform/ergo/issues/1517"/>
    <x v="0"/>
    <s v="TeX"/>
    <n v="335.57046979865771"/>
    <s v="SigUSD"/>
  </r>
  <r>
    <s v="ergoplatform"/>
    <s v="Check spending of tokens created in offchain transaction "/>
    <s v="https://github.com/ergoplatform/ergo/issues/1448"/>
    <x v="0"/>
    <s v="TeX"/>
    <n v="335.57046979865771"/>
    <s v="SigUSD"/>
  </r>
  <r>
    <s v="ergoplatform"/>
    <s v="Non-atomic update of HistoryStorage"/>
    <s v="https://github.com/ergoplatform/ergo/issues/1443"/>
    <x v="0"/>
    <s v="TeX"/>
    <n v="335.57046979865771"/>
    <s v="SigUSD"/>
  </r>
  <r>
    <s v="ergoplatform"/>
    <s v="Sign a custom message [Feature request]"/>
    <s v="https://github.com/ergoplatform/ergo/issues/1392"/>
    <x v="0"/>
    <s v="TeX"/>
    <n v="671.14093959731542"/>
    <s v="SigUSD"/>
  </r>
  <r>
    <s v="ergoplatform"/>
    <s v="Add proof that interlink vector corresponds to its header"/>
    <s v="https://github.com/ergoplatform/ergo/issues/1384"/>
    <x v="0"/>
    <s v="TeX"/>
    <n v="671.14093959731542"/>
    <s v="SigUSD"/>
  </r>
  <r>
    <s v="ergoplatform"/>
    <s v="NiPoPoW powered bootstrapping "/>
    <s v="https://github.com/ergoplatform/ergo/issues/1365"/>
    <x v="0"/>
    <s v="TeX"/>
    <n v="3355.7046979865772"/>
    <s v="SigUSD"/>
  </r>
  <r>
    <s v="ergoplatform"/>
    <s v="Inrementally rebuild block candidate for the same height"/>
    <s v="https://github.com/ergoplatform/ergo/issues/1363"/>
    <x v="0"/>
    <s v="TeX"/>
    <n v="671.14093959731542"/>
    <s v="SigUSD"/>
  </r>
  <r>
    <s v="ergoplatform"/>
    <s v="Unsupported HTTP method: HTTP method too long"/>
    <s v="https://github.com/ergoplatform/ergo/issues/1318"/>
    <x v="0"/>
    <s v="TeX"/>
    <n v="67.114093959731548"/>
    <s v="SigUSD"/>
  </r>
  <r>
    <s v="ergoplatform"/>
    <s v="Eliminate offchainRegistry"/>
    <s v="https://github.com/ergoplatform/ergo/issues/1228"/>
    <x v="0"/>
    <s v="TeX"/>
    <n v="335.57046979865771"/>
    <s v="SigUSD"/>
  </r>
  <r>
    <s v="ergoplatform"/>
    <s v="Light node with pruning can't catch after long shutdown "/>
    <s v="https://github.com/ergoplatform/ergo/issues/1159"/>
    <x v="0"/>
    <s v="TeX"/>
    <n v="335.57046979865771"/>
    <s v="SigUSD"/>
  </r>
  <r>
    <s v="ergoplatform"/>
    <s v="Take into account dataInputs during mempool updateFamily"/>
    <s v="https://github.com/ergoplatform/ergo/issues/1156"/>
    <x v="0"/>
    <s v="TeX"/>
    <n v="200"/>
    <s v="ERG"/>
  </r>
  <r>
    <s v="ergoplatform"/>
    <s v="Unconfirmed wallet transactions during node restart"/>
    <s v="https://github.com/ergoplatform/ergo/issues/1154"/>
    <x v="0"/>
    <s v="TeX"/>
    <n v="671.14093959731542"/>
    <s v="SigUSD"/>
  </r>
  <r>
    <s v="ergoplatform"/>
    <s v="FullBlockProcessor.isLinkable needed?"/>
    <s v="https://github.com/ergoplatform/ergo/issues/1125"/>
    <x v="0"/>
    <s v="TeX"/>
    <n v="200"/>
    <s v="ERG"/>
  </r>
  <r>
    <s v="ergoplatform"/>
    <s v="Make explicit representation of transactional graph in the memory pool"/>
    <s v="https://github.com/ergoplatform/ergo/issues/1051"/>
    <x v="0"/>
    <s v="TeX"/>
    <n v="200"/>
    <s v="ERG"/>
  </r>
  <r>
    <s v="ergoplatform"/>
    <s v="Wrap primitive types in communication between API and the core"/>
    <s v="https://github.com/ergoplatform/ergo/issues/1005"/>
    <x v="0"/>
    <s v="TeX"/>
    <n v="100"/>
    <s v="ERG"/>
  </r>
  <r>
    <s v="ergoplatform"/>
    <s v="Check how to run the node behind Tor and write a manual on that "/>
    <s v="https://github.com/ergoplatform/ergo/issues/970"/>
    <x v="0"/>
    <s v="TeX"/>
    <n v="100"/>
    <s v="ERG"/>
  </r>
  <r>
    <s v="ergoplatform"/>
    <s v="Save version of the node in the Block Extensions section"/>
    <s v="https://github.com/ergoplatform/ergo/issues/962"/>
    <x v="0"/>
    <s v="TeX"/>
    <n v="200"/>
    <s v="ERG"/>
  </r>
  <r>
    <s v="ergoplatform"/>
    <s v="[API] Specify context variables in creating transaction"/>
    <s v="https://github.com/ergoplatform/ergo/issues/938"/>
    <x v="0"/>
    <s v="TeX"/>
    <n v="200"/>
    <s v="ERG"/>
  </r>
  <r>
    <s v="ergoplatform"/>
    <s v="API: /wallet/unlock  error message in response."/>
    <s v="https://github.com/ergoplatform/ergo/issues/903"/>
    <x v="0"/>
    <s v="TeX"/>
    <n v="67.114093959731548"/>
    <s v="SigUSD"/>
  </r>
  <r>
    <s v="ergoplatform"/>
    <s v="Wallet API and Exchange Integration Documentation"/>
    <s v="https://github.com/ergoplatform/ergo/issues/878"/>
    <x v="0"/>
    <s v="TeX"/>
    <n v="200"/>
    <s v="ERG"/>
  </r>
  <r>
    <s v="rosen-bridge"/>
    <s v="Validate withdrawal address in Watcher"/>
    <s v="https://github.com/rosen-bridge/ui/issues/13"/>
    <x v="2"/>
    <s v="Rust"/>
    <n v="27.418066"/>
    <s v="RSN"/>
  </r>
  <r>
    <s v="rosen-bridge"/>
    <s v="Add wallet disconnect button"/>
    <s v="https://github.com/rosen-bridge/ui/issues/12"/>
    <x v="2"/>
    <s v="Rust"/>
    <n v="10.967226400000001"/>
    <s v="RSN"/>
  </r>
  <r>
    <s v="rosen-bridge"/>
    <s v="Read lock addresses from address files"/>
    <s v="https://github.com/rosen-bridge/ui/issues/11"/>
    <x v="2"/>
    <s v="Rust"/>
    <n v="27.418066"/>
    <s v="RSN"/>
  </r>
  <r>
    <s v="rosen-bridge"/>
    <s v="Add pagination to Watcher withdrawal token select"/>
    <s v="https://github.com/rosen-bridge/ui/issues/10"/>
    <x v="2"/>
    <s v="Rust"/>
    <n v="27.418066"/>
    <s v="RSN"/>
  </r>
  <r>
    <s v="rosen-bridge"/>
    <s v="Link transaction ids of Watcher action responses to their appropriate block explorer"/>
    <s v="https://github.com/rosen-bridge/ui/issues/9"/>
    <x v="2"/>
    <s v="Rust"/>
    <n v="10.967226400000001"/>
    <s v="RSN"/>
  </r>
  <r>
    <s v="rosen-bridge"/>
    <s v="Remove `ignoreBuildErrors` from Next config"/>
    <s v="https://github.com/rosen-bridge/ui/issues/8"/>
    <x v="2"/>
    <s v="Rust"/>
    <n v="10.967226400000001"/>
    <s v="RSN"/>
  </r>
  <r>
    <s v="StabilityNexus"/>
    <s v="Submit tx fails if description is to long."/>
    <s v="https://github.com/StabilityNexus/BenefactionPlatform-Ergo/issues/18"/>
    <x v="3"/>
    <s v="TypeScript"/>
    <n v="33.557046979865774"/>
    <s v="BENE"/>
  </r>
  <r>
    <s v="StabilityNexus"/>
    <s v="Amount limits on project actions"/>
    <s v="https://github.com/StabilityNexus/BenefactionPlatform-Ergo/issues/5"/>
    <x v="3"/>
    <s v="TypeScript"/>
    <n v="33.557046979865774"/>
    <s v="BENE"/>
  </r>
  <r>
    <s v="ChainCashLabs"/>
    <s v="Do tests for refund"/>
    <s v="https://github.com/ChainCashLabs/chaincash/issues/6"/>
    <x v="0"/>
    <s v="JavaScript"/>
    <n v="20.689781"/>
    <s v="GORT"/>
  </r>
  <r>
    <s v="ChainCashLabs"/>
    <s v="Reserve contract for custom tokens"/>
    <s v="https://github.com/ChainCashLabs/chaincash/issues/3"/>
    <x v="0"/>
    <s v="JavaScript"/>
    <n v="51.724452499999998"/>
    <s v="GORT"/>
  </r>
  <r>
    <s v="ChainCashLabs"/>
    <s v="Support refunds"/>
    <s v="https://github.com/ChainCashLabs/chaincash-rs/issues/58"/>
    <x v="1"/>
    <s v="None"/>
    <n v="118.138696679628"/>
    <s v="g GOLD"/>
  </r>
  <r>
    <s v="ChainCashLabs"/>
    <s v="/acceptance/checkNote API method"/>
    <s v="https://github.com/ChainCashLabs/chaincash-rs/issues/51"/>
    <x v="1"/>
    <s v="None"/>
    <n v="59.069348339813999"/>
    <s v="g GOLD"/>
  </r>
  <r>
    <s v="ChainCashLabs"/>
    <s v="Improving /healthcheck "/>
    <s v="https://github.com/ChainCashLabs/chaincash-rs/issues/50"/>
    <x v="1"/>
    <s v="None"/>
    <n v="59.069348339813999"/>
    <s v="g GOLD"/>
  </r>
  <r>
    <s v="ChainCashLabs"/>
    <s v="Improve Project CI/CD Process"/>
    <s v="https://github.com/ChainCashLabs/chaincash-rs/issues/46"/>
    <x v="1"/>
    <s v="None"/>
    <n v="51.724452499999998"/>
    <s v="GORT"/>
  </r>
  <r>
    <s v="ChainCashLabs"/>
    <s v="Use sigma-rust for wallet functionality"/>
    <s v="https://github.com/ChainCashLabs/chaincash-rs/issues/42"/>
    <x v="1"/>
    <s v="None"/>
    <n v="51.724452499999998"/>
    <s v="GORT"/>
  </r>
  <r>
    <s v="ChainCashLabs"/>
    <s v="Unlock nodes wallet if locked"/>
    <s v="https://github.com/ChainCashLabs/chaincash-rs/issues/31"/>
    <x v="1"/>
    <s v="None"/>
    <n v="5.17244525"/>
    <s v="GORT"/>
  </r>
  <r>
    <s v="ChainCashLabs"/>
    <s v="Add openapi schema and swagger ui"/>
    <s v="https://github.com/ChainCashLabs/chaincash-rs/issues/28"/>
    <x v="1"/>
    <s v="None"/>
    <n v="20.689781"/>
    <s v="G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7"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dataField="1" numFmtId="2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ounty ERG Equiv" fld="5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plorer.ergoplatform.com/en/oracle-pool-state/xauer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G9"/>
  <sheetViews>
    <sheetView workbookViewId="0">
      <selection activeCell="C10" sqref="C10"/>
    </sheetView>
  </sheetViews>
  <sheetFormatPr defaultRowHeight="15" x14ac:dyDescent="0.25"/>
  <cols>
    <col min="1" max="1" width="19.140625" customWidth="1"/>
    <col min="5" max="5" width="10.140625" bestFit="1" customWidth="1"/>
    <col min="7" max="7" width="10.28515625" bestFit="1" customWidth="1"/>
  </cols>
  <sheetData>
    <row r="2" spans="1:7" ht="15.75" thickBot="1" x14ac:dyDescent="0.3">
      <c r="G2" s="7" t="s">
        <v>100</v>
      </c>
    </row>
    <row r="3" spans="1:7" ht="16.5" thickTop="1" thickBot="1" x14ac:dyDescent="0.3">
      <c r="A3" s="8" t="s">
        <v>75</v>
      </c>
      <c r="B3" s="9" t="s">
        <v>71</v>
      </c>
      <c r="C3" s="9" t="s">
        <v>78</v>
      </c>
      <c r="G3" s="6" t="s">
        <v>101</v>
      </c>
    </row>
    <row r="4" spans="1:7" ht="15.75" thickTop="1" x14ac:dyDescent="0.25">
      <c r="A4" s="10" t="s">
        <v>71</v>
      </c>
      <c r="B4" s="6">
        <v>1</v>
      </c>
      <c r="C4" s="6">
        <f>+B4/$B$5</f>
        <v>0.78559999999999997</v>
      </c>
      <c r="D4" s="14">
        <v>0.78559999999999997</v>
      </c>
    </row>
    <row r="5" spans="1:7" x14ac:dyDescent="0.25">
      <c r="A5" s="10" t="s">
        <v>70</v>
      </c>
      <c r="B5" s="6">
        <f>1/D4</f>
        <v>1.2729124236252547</v>
      </c>
      <c r="C5" s="6">
        <f>+B5*$C$4</f>
        <v>1</v>
      </c>
    </row>
    <row r="6" spans="1:7" x14ac:dyDescent="0.25">
      <c r="A6" s="10" t="s">
        <v>99</v>
      </c>
      <c r="B6" s="6">
        <f>+B5</f>
        <v>1.2729124236252547</v>
      </c>
      <c r="C6" s="6">
        <f>+C5</f>
        <v>1</v>
      </c>
    </row>
    <row r="7" spans="1:7" x14ac:dyDescent="0.25">
      <c r="A7" s="10" t="s">
        <v>72</v>
      </c>
      <c r="B7" s="7">
        <v>5.3753186000000001E-2</v>
      </c>
      <c r="C7" s="6">
        <f>+B7*$C$4</f>
        <v>4.2228502921599999E-2</v>
      </c>
    </row>
    <row r="8" spans="1:7" x14ac:dyDescent="0.25">
      <c r="A8" t="s">
        <v>159</v>
      </c>
      <c r="B8" s="6">
        <f>+E8/1000</f>
        <v>118.696057009642</v>
      </c>
      <c r="C8" s="6">
        <f>+B8*$C$4</f>
        <v>93.247622386774751</v>
      </c>
      <c r="D8" s="2" t="s">
        <v>77</v>
      </c>
      <c r="E8" s="17">
        <v>118696.057009642</v>
      </c>
    </row>
    <row r="9" spans="1:7" x14ac:dyDescent="0.25">
      <c r="A9" s="10" t="s">
        <v>270</v>
      </c>
      <c r="B9" s="7">
        <v>7.7823062999999998E-2</v>
      </c>
      <c r="C9" s="6">
        <f>+B9*$C$4</f>
        <v>6.1137798292799993E-2</v>
      </c>
    </row>
  </sheetData>
  <hyperlinks>
    <hyperlink ref="D8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K32"/>
  <sheetViews>
    <sheetView topLeftCell="C1" workbookViewId="0">
      <selection activeCell="C35" sqref="C35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76.5703125" bestFit="1" customWidth="1"/>
    <col min="4" max="4" width="66.42578125" bestFit="1" customWidth="1"/>
    <col min="5" max="6" width="21.7109375" bestFit="1" customWidth="1"/>
    <col min="7" max="7" width="18.7109375" bestFit="1" customWidth="1"/>
    <col min="8" max="8" width="17.7109375" bestFit="1" customWidth="1"/>
  </cols>
  <sheetData>
    <row r="1" spans="1:11" x14ac:dyDescent="0.25">
      <c r="A1" t="s">
        <v>0</v>
      </c>
      <c r="B1" t="s">
        <v>83</v>
      </c>
      <c r="C1" t="s">
        <v>1</v>
      </c>
      <c r="D1" t="s">
        <v>2</v>
      </c>
      <c r="E1" t="s">
        <v>3</v>
      </c>
      <c r="F1" t="s">
        <v>4</v>
      </c>
      <c r="G1" s="5" t="s">
        <v>98</v>
      </c>
      <c r="I1" t="s">
        <v>74</v>
      </c>
      <c r="J1" t="s">
        <v>75</v>
      </c>
      <c r="K1" t="s">
        <v>79</v>
      </c>
    </row>
    <row r="2" spans="1:11" x14ac:dyDescent="0.25">
      <c r="A2" s="1">
        <v>45672.39880787037</v>
      </c>
      <c r="B2" t="s">
        <v>84</v>
      </c>
      <c r="C2" t="s">
        <v>6</v>
      </c>
      <c r="D2" t="s">
        <v>7</v>
      </c>
      <c r="G2" t="s">
        <v>68</v>
      </c>
      <c r="H2" t="s">
        <v>69</v>
      </c>
      <c r="I2">
        <v>500</v>
      </c>
      <c r="J2" t="s">
        <v>70</v>
      </c>
      <c r="K2" s="4">
        <f>VLOOKUP(J2,Currency!$A$4:$B$8,2,FALSE)*I2</f>
        <v>636.45621181262732</v>
      </c>
    </row>
    <row r="3" spans="1:11" x14ac:dyDescent="0.25">
      <c r="A3" s="1">
        <v>45672.39880787037</v>
      </c>
      <c r="B3" t="s">
        <v>84</v>
      </c>
      <c r="C3" t="s">
        <v>85</v>
      </c>
      <c r="D3" t="s">
        <v>86</v>
      </c>
      <c r="G3" t="s">
        <v>68</v>
      </c>
      <c r="H3" t="s">
        <v>69</v>
      </c>
      <c r="I3">
        <v>500</v>
      </c>
      <c r="J3" t="s">
        <v>70</v>
      </c>
      <c r="K3" s="4">
        <f>VLOOKUP(J3,Currency!$A$4:$B$8,2,FALSE)*I3</f>
        <v>636.45621181262732</v>
      </c>
    </row>
    <row r="4" spans="1:11" x14ac:dyDescent="0.25">
      <c r="A4" s="1">
        <v>45672.39880787037</v>
      </c>
      <c r="B4" t="s">
        <v>84</v>
      </c>
      <c r="C4" t="s">
        <v>8</v>
      </c>
      <c r="D4" t="s">
        <v>9</v>
      </c>
      <c r="G4" t="s">
        <v>68</v>
      </c>
      <c r="H4" t="s">
        <v>69</v>
      </c>
      <c r="I4">
        <v>200</v>
      </c>
      <c r="J4" t="s">
        <v>71</v>
      </c>
      <c r="K4" s="4">
        <f>VLOOKUP(J4,Currency!$A$4:$B$8,2,FALSE)*I4</f>
        <v>200</v>
      </c>
    </row>
    <row r="5" spans="1:11" x14ac:dyDescent="0.25">
      <c r="A5" s="1">
        <v>45672.39880787037</v>
      </c>
      <c r="B5" t="s">
        <v>84</v>
      </c>
      <c r="C5" t="s">
        <v>15</v>
      </c>
      <c r="D5" t="s">
        <v>16</v>
      </c>
      <c r="E5" t="s">
        <v>17</v>
      </c>
      <c r="F5">
        <v>6</v>
      </c>
      <c r="G5" t="s">
        <v>68</v>
      </c>
      <c r="H5" t="s">
        <v>69</v>
      </c>
      <c r="I5">
        <v>500</v>
      </c>
      <c r="J5" t="s">
        <v>71</v>
      </c>
      <c r="K5" s="4">
        <f>VLOOKUP(J5,Currency!$A$4:$B$8,2,FALSE)*I5</f>
        <v>500</v>
      </c>
    </row>
    <row r="6" spans="1:11" x14ac:dyDescent="0.25">
      <c r="A6" s="1">
        <v>45672.39880787037</v>
      </c>
      <c r="B6" t="s">
        <v>84</v>
      </c>
      <c r="C6" t="s">
        <v>18</v>
      </c>
      <c r="D6" t="s">
        <v>19</v>
      </c>
      <c r="E6" t="s">
        <v>17</v>
      </c>
      <c r="G6" t="s">
        <v>68</v>
      </c>
      <c r="H6" t="s">
        <v>69</v>
      </c>
      <c r="I6">
        <v>100</v>
      </c>
      <c r="J6" t="s">
        <v>70</v>
      </c>
      <c r="K6" s="4">
        <f>VLOOKUP(J6,Currency!$A$4:$B$8,2,FALSE)*I6</f>
        <v>127.29124236252547</v>
      </c>
    </row>
    <row r="7" spans="1:11" x14ac:dyDescent="0.25">
      <c r="A7" s="1">
        <v>45672.39880787037</v>
      </c>
      <c r="B7" t="s">
        <v>84</v>
      </c>
      <c r="C7" t="s">
        <v>20</v>
      </c>
      <c r="D7" t="s">
        <v>21</v>
      </c>
      <c r="E7" t="s">
        <v>17</v>
      </c>
      <c r="F7">
        <v>6</v>
      </c>
      <c r="G7" t="s">
        <v>68</v>
      </c>
      <c r="H7" t="s">
        <v>69</v>
      </c>
      <c r="I7">
        <v>100</v>
      </c>
      <c r="J7" t="s">
        <v>71</v>
      </c>
      <c r="K7" s="4">
        <f>VLOOKUP(J7,Currency!$A$4:$B$8,2,FALSE)*I7</f>
        <v>100</v>
      </c>
    </row>
    <row r="8" spans="1:11" x14ac:dyDescent="0.25">
      <c r="A8" s="1">
        <v>45672.39880787037</v>
      </c>
      <c r="B8" t="s">
        <v>84</v>
      </c>
      <c r="C8" t="s">
        <v>22</v>
      </c>
      <c r="D8" t="s">
        <v>23</v>
      </c>
      <c r="E8" t="s">
        <v>17</v>
      </c>
      <c r="F8">
        <v>6</v>
      </c>
      <c r="G8" t="s">
        <v>68</v>
      </c>
      <c r="H8" t="s">
        <v>69</v>
      </c>
      <c r="I8">
        <v>200</v>
      </c>
      <c r="J8" t="s">
        <v>71</v>
      </c>
      <c r="K8" s="4">
        <f>VLOOKUP(J8,Currency!$A$4:$B$8,2,FALSE)*I8</f>
        <v>200</v>
      </c>
    </row>
    <row r="9" spans="1:11" x14ac:dyDescent="0.25">
      <c r="A9" s="1">
        <v>45672.39880787037</v>
      </c>
      <c r="B9" t="s">
        <v>84</v>
      </c>
      <c r="C9" t="s">
        <v>24</v>
      </c>
      <c r="D9" t="s">
        <v>25</v>
      </c>
      <c r="E9" t="s">
        <v>17</v>
      </c>
      <c r="F9">
        <v>6</v>
      </c>
      <c r="G9" t="s">
        <v>68</v>
      </c>
      <c r="H9" t="s">
        <v>69</v>
      </c>
      <c r="I9">
        <v>100</v>
      </c>
      <c r="J9" t="s">
        <v>71</v>
      </c>
      <c r="K9" s="4">
        <f>VLOOKUP(J9,Currency!$A$4:$B$8,2,FALSE)*I9</f>
        <v>100</v>
      </c>
    </row>
    <row r="10" spans="1:11" x14ac:dyDescent="0.25">
      <c r="A10" s="1">
        <v>45672.39880787037</v>
      </c>
      <c r="B10" t="s">
        <v>84</v>
      </c>
      <c r="C10" t="s">
        <v>26</v>
      </c>
      <c r="D10" t="s">
        <v>27</v>
      </c>
      <c r="E10" t="s">
        <v>17</v>
      </c>
      <c r="F10">
        <v>6</v>
      </c>
      <c r="G10" t="s">
        <v>68</v>
      </c>
      <c r="H10" t="s">
        <v>69</v>
      </c>
      <c r="I10">
        <v>100</v>
      </c>
      <c r="J10" t="s">
        <v>71</v>
      </c>
      <c r="K10" s="4">
        <f>VLOOKUP(J10,Currency!$A$4:$B$8,2,FALSE)*I10</f>
        <v>100</v>
      </c>
    </row>
    <row r="11" spans="1:11" x14ac:dyDescent="0.25">
      <c r="A11" s="1">
        <v>45672.39880787037</v>
      </c>
      <c r="B11" t="s">
        <v>84</v>
      </c>
      <c r="C11" t="s">
        <v>28</v>
      </c>
      <c r="D11" t="s">
        <v>29</v>
      </c>
      <c r="E11" t="s">
        <v>17</v>
      </c>
      <c r="F11">
        <v>6</v>
      </c>
      <c r="G11" t="s">
        <v>68</v>
      </c>
      <c r="H11" t="s">
        <v>69</v>
      </c>
      <c r="I11">
        <v>200</v>
      </c>
      <c r="J11" t="s">
        <v>71</v>
      </c>
      <c r="K11" s="4">
        <f>VLOOKUP(J11,Currency!$A$4:$B$8,2,FALSE)*I11</f>
        <v>200</v>
      </c>
    </row>
    <row r="12" spans="1:11" x14ac:dyDescent="0.25">
      <c r="A12" s="1">
        <v>45672.39880787037</v>
      </c>
      <c r="B12" t="s">
        <v>84</v>
      </c>
      <c r="C12" t="s">
        <v>30</v>
      </c>
      <c r="D12" t="s">
        <v>31</v>
      </c>
      <c r="E12" t="s">
        <v>17</v>
      </c>
      <c r="F12">
        <v>6</v>
      </c>
      <c r="G12" t="s">
        <v>68</v>
      </c>
      <c r="H12" t="s">
        <v>69</v>
      </c>
      <c r="I12">
        <v>100</v>
      </c>
      <c r="J12" t="s">
        <v>71</v>
      </c>
      <c r="K12" s="4">
        <f>VLOOKUP(J12,Currency!$A$4:$B$8,2,FALSE)*I12</f>
        <v>100</v>
      </c>
    </row>
    <row r="13" spans="1:11" x14ac:dyDescent="0.25">
      <c r="A13" s="1">
        <v>45672.39880787037</v>
      </c>
      <c r="B13" t="s">
        <v>84</v>
      </c>
      <c r="C13" t="s">
        <v>32</v>
      </c>
      <c r="D13" t="s">
        <v>33</v>
      </c>
      <c r="E13" t="s">
        <v>17</v>
      </c>
      <c r="G13" t="s">
        <v>17</v>
      </c>
      <c r="H13" t="s">
        <v>69</v>
      </c>
      <c r="I13">
        <v>500</v>
      </c>
      <c r="J13" t="s">
        <v>70</v>
      </c>
      <c r="K13" s="4">
        <f>VLOOKUP(J13,Currency!$A$4:$B$8,2,FALSE)*I13</f>
        <v>636.45621181262732</v>
      </c>
    </row>
    <row r="14" spans="1:11" x14ac:dyDescent="0.25">
      <c r="A14" s="1">
        <v>45672.39880787037</v>
      </c>
      <c r="B14" t="s">
        <v>84</v>
      </c>
      <c r="C14" t="s">
        <v>34</v>
      </c>
      <c r="D14" t="s">
        <v>35</v>
      </c>
      <c r="E14" t="s">
        <v>17</v>
      </c>
      <c r="F14">
        <v>6</v>
      </c>
      <c r="G14" t="s">
        <v>68</v>
      </c>
      <c r="H14" t="s">
        <v>69</v>
      </c>
      <c r="I14">
        <v>100</v>
      </c>
      <c r="J14" t="s">
        <v>71</v>
      </c>
      <c r="K14" s="4">
        <f>VLOOKUP(J14,Currency!$A$4:$B$8,2,FALSE)*I14</f>
        <v>100</v>
      </c>
    </row>
    <row r="15" spans="1:11" x14ac:dyDescent="0.25">
      <c r="A15" s="1">
        <v>45672.39880787037</v>
      </c>
      <c r="B15" t="s">
        <v>84</v>
      </c>
      <c r="C15" t="s">
        <v>36</v>
      </c>
      <c r="D15" t="s">
        <v>37</v>
      </c>
      <c r="E15" t="s">
        <v>17</v>
      </c>
      <c r="F15">
        <v>6</v>
      </c>
      <c r="G15" t="s">
        <v>68</v>
      </c>
      <c r="H15" t="s">
        <v>69</v>
      </c>
      <c r="I15">
        <v>300</v>
      </c>
      <c r="J15" t="s">
        <v>71</v>
      </c>
      <c r="K15" s="4">
        <f>VLOOKUP(J15,Currency!$A$4:$B$8,2,FALSE)*I15</f>
        <v>300</v>
      </c>
    </row>
    <row r="16" spans="1:11" x14ac:dyDescent="0.25">
      <c r="A16" s="1">
        <v>45672.39880787037</v>
      </c>
      <c r="B16" t="s">
        <v>84</v>
      </c>
      <c r="C16" t="s">
        <v>38</v>
      </c>
      <c r="D16" t="s">
        <v>39</v>
      </c>
      <c r="E16" t="s">
        <v>17</v>
      </c>
      <c r="F16">
        <v>6</v>
      </c>
      <c r="G16" t="s">
        <v>68</v>
      </c>
      <c r="H16" t="s">
        <v>69</v>
      </c>
      <c r="I16">
        <v>200</v>
      </c>
      <c r="J16" t="s">
        <v>71</v>
      </c>
      <c r="K16" s="4">
        <f>VLOOKUP(J16,Currency!$A$4:$B$8,2,FALSE)*I16</f>
        <v>200</v>
      </c>
    </row>
    <row r="17" spans="1:11" x14ac:dyDescent="0.25">
      <c r="A17" s="1">
        <v>45672.39880787037</v>
      </c>
      <c r="B17" t="s">
        <v>84</v>
      </c>
      <c r="C17" t="s">
        <v>40</v>
      </c>
      <c r="D17" t="s">
        <v>41</v>
      </c>
      <c r="E17" t="s">
        <v>17</v>
      </c>
      <c r="F17">
        <v>6</v>
      </c>
      <c r="G17" t="s">
        <v>68</v>
      </c>
      <c r="H17" t="s">
        <v>69</v>
      </c>
      <c r="I17">
        <v>200</v>
      </c>
      <c r="J17" t="s">
        <v>71</v>
      </c>
      <c r="K17" s="4">
        <f>VLOOKUP(J17,Currency!$A$4:$B$8,2,FALSE)*I17</f>
        <v>200</v>
      </c>
    </row>
    <row r="18" spans="1:11" x14ac:dyDescent="0.25">
      <c r="A18" s="1">
        <v>45672.39880787037</v>
      </c>
      <c r="B18" t="s">
        <v>84</v>
      </c>
      <c r="C18" t="s">
        <v>42</v>
      </c>
      <c r="D18" t="s">
        <v>43</v>
      </c>
      <c r="E18" t="s">
        <v>17</v>
      </c>
      <c r="F18">
        <v>6</v>
      </c>
      <c r="G18" t="s">
        <v>68</v>
      </c>
      <c r="H18" t="s">
        <v>69</v>
      </c>
      <c r="I18">
        <v>200</v>
      </c>
      <c r="J18" t="s">
        <v>71</v>
      </c>
      <c r="K18" s="4">
        <f>VLOOKUP(J18,Currency!$A$4:$B$8,2,FALSE)*I18</f>
        <v>200</v>
      </c>
    </row>
    <row r="19" spans="1:11" x14ac:dyDescent="0.25">
      <c r="A19" s="1">
        <v>45672.39880787037</v>
      </c>
      <c r="B19" t="s">
        <v>84</v>
      </c>
      <c r="C19" t="s">
        <v>44</v>
      </c>
      <c r="D19" t="s">
        <v>45</v>
      </c>
      <c r="E19" t="s">
        <v>46</v>
      </c>
      <c r="F19" t="s">
        <v>17</v>
      </c>
      <c r="G19" t="s">
        <v>68</v>
      </c>
      <c r="H19" t="s">
        <v>69</v>
      </c>
      <c r="I19">
        <v>50</v>
      </c>
      <c r="J19" t="s">
        <v>70</v>
      </c>
      <c r="K19" s="4">
        <f>VLOOKUP(J19,Currency!$A$4:$B$8,2,FALSE)*I19</f>
        <v>63.645621181262733</v>
      </c>
    </row>
    <row r="20" spans="1:11" x14ac:dyDescent="0.25">
      <c r="A20" s="1">
        <v>45672.39880787037</v>
      </c>
      <c r="B20" t="s">
        <v>84</v>
      </c>
      <c r="C20" t="s">
        <v>47</v>
      </c>
      <c r="D20" t="s">
        <v>48</v>
      </c>
      <c r="E20" t="s">
        <v>46</v>
      </c>
      <c r="F20" t="s">
        <v>17</v>
      </c>
      <c r="G20" t="s">
        <v>68</v>
      </c>
      <c r="H20" t="s">
        <v>69</v>
      </c>
      <c r="I20">
        <v>200</v>
      </c>
      <c r="J20" t="s">
        <v>70</v>
      </c>
      <c r="K20" s="4">
        <f>VLOOKUP(J20,Currency!$A$4:$B$8,2,FALSE)*I20</f>
        <v>254.58248472505093</v>
      </c>
    </row>
    <row r="21" spans="1:11" x14ac:dyDescent="0.25">
      <c r="A21" s="1">
        <v>45672.398819444446</v>
      </c>
      <c r="B21" t="s">
        <v>84</v>
      </c>
      <c r="C21" t="s">
        <v>49</v>
      </c>
      <c r="D21" t="s">
        <v>50</v>
      </c>
      <c r="G21" t="s">
        <v>68</v>
      </c>
      <c r="H21" t="s">
        <v>69</v>
      </c>
      <c r="I21">
        <v>1</v>
      </c>
      <c r="J21" s="7" t="s">
        <v>76</v>
      </c>
      <c r="K21" s="4" t="e">
        <f>VLOOKUP(J21,Currency!$A$4:$B$8,2,FALSE)*I21</f>
        <v>#N/A</v>
      </c>
    </row>
    <row r="22" spans="1:11" x14ac:dyDescent="0.25">
      <c r="A22" s="1">
        <v>45672.398819444446</v>
      </c>
      <c r="B22" t="s">
        <v>84</v>
      </c>
      <c r="C22" t="s">
        <v>51</v>
      </c>
      <c r="D22" t="s">
        <v>52</v>
      </c>
      <c r="G22" t="s">
        <v>68</v>
      </c>
      <c r="H22" t="s">
        <v>69</v>
      </c>
      <c r="I22">
        <v>1</v>
      </c>
      <c r="J22" s="7" t="s">
        <v>76</v>
      </c>
      <c r="K22" s="4" t="e">
        <f>VLOOKUP(J22,Currency!$A$4:$B$8,2,FALSE)*I22</f>
        <v>#N/A</v>
      </c>
    </row>
    <row r="23" spans="1:11" x14ac:dyDescent="0.25">
      <c r="A23" s="1">
        <v>45672.398819444446</v>
      </c>
      <c r="B23" t="s">
        <v>84</v>
      </c>
      <c r="C23" t="s">
        <v>53</v>
      </c>
      <c r="D23" t="s">
        <v>54</v>
      </c>
      <c r="E23" t="s">
        <v>14</v>
      </c>
      <c r="G23" t="s">
        <v>68</v>
      </c>
      <c r="H23" t="s">
        <v>69</v>
      </c>
      <c r="I23">
        <v>1</v>
      </c>
      <c r="J23" s="7" t="s">
        <v>76</v>
      </c>
      <c r="K23" s="4" t="e">
        <f>VLOOKUP(J23,Currency!$A$4:$B$8,2,FALSE)*I23</f>
        <v>#N/A</v>
      </c>
    </row>
    <row r="24" spans="1:11" x14ac:dyDescent="0.25">
      <c r="A24" s="1">
        <v>45672.398819444446</v>
      </c>
      <c r="B24" t="s">
        <v>87</v>
      </c>
      <c r="C24" t="s">
        <v>55</v>
      </c>
      <c r="D24" t="s">
        <v>56</v>
      </c>
      <c r="E24" t="s">
        <v>57</v>
      </c>
      <c r="I24">
        <v>500</v>
      </c>
      <c r="J24" t="s">
        <v>72</v>
      </c>
      <c r="K24" s="4">
        <f>VLOOKUP(J24,Currency!$A$4:$B$8,2,FALSE)*I24</f>
        <v>26.876593</v>
      </c>
    </row>
    <row r="25" spans="1:11" x14ac:dyDescent="0.25">
      <c r="A25" s="1">
        <v>45672.398819444446</v>
      </c>
      <c r="B25" t="s">
        <v>87</v>
      </c>
      <c r="C25" t="s">
        <v>58</v>
      </c>
      <c r="D25" t="s">
        <v>59</v>
      </c>
      <c r="E25" t="s">
        <v>57</v>
      </c>
      <c r="I25">
        <v>200</v>
      </c>
      <c r="J25" t="s">
        <v>72</v>
      </c>
      <c r="K25" s="4">
        <f>VLOOKUP(J25,Currency!$A$4:$B$8,2,FALSE)*I25</f>
        <v>10.7506372</v>
      </c>
    </row>
    <row r="26" spans="1:11" x14ac:dyDescent="0.25">
      <c r="A26" s="1">
        <v>45672.398819444446</v>
      </c>
      <c r="B26" t="s">
        <v>87</v>
      </c>
      <c r="C26" t="s">
        <v>60</v>
      </c>
      <c r="D26" t="s">
        <v>61</v>
      </c>
      <c r="E26" t="s">
        <v>57</v>
      </c>
      <c r="I26">
        <v>500</v>
      </c>
      <c r="J26" t="s">
        <v>72</v>
      </c>
      <c r="K26" s="4">
        <f>VLOOKUP(J26,Currency!$A$4:$B$8,2,FALSE)*I26</f>
        <v>26.876593</v>
      </c>
    </row>
    <row r="27" spans="1:11" x14ac:dyDescent="0.25">
      <c r="A27" s="1">
        <v>45672.398819444446</v>
      </c>
      <c r="B27" t="s">
        <v>87</v>
      </c>
      <c r="C27" t="s">
        <v>62</v>
      </c>
      <c r="D27" t="s">
        <v>63</v>
      </c>
      <c r="E27" t="s">
        <v>57</v>
      </c>
      <c r="I27">
        <v>500</v>
      </c>
      <c r="J27" t="s">
        <v>72</v>
      </c>
      <c r="K27" s="4">
        <f>VLOOKUP(J27,Currency!$A$4:$B$8,2,FALSE)*I27</f>
        <v>26.876593</v>
      </c>
    </row>
    <row r="28" spans="1:11" x14ac:dyDescent="0.25">
      <c r="A28" s="1">
        <v>45672.398819444446</v>
      </c>
      <c r="B28" t="s">
        <v>87</v>
      </c>
      <c r="C28" t="s">
        <v>64</v>
      </c>
      <c r="D28" t="s">
        <v>65</v>
      </c>
      <c r="E28" t="s">
        <v>46</v>
      </c>
      <c r="F28" t="s">
        <v>57</v>
      </c>
      <c r="I28">
        <v>200</v>
      </c>
      <c r="J28" t="s">
        <v>72</v>
      </c>
      <c r="K28" s="4">
        <f>VLOOKUP(J28,Currency!$A$4:$B$8,2,FALSE)*I28</f>
        <v>10.7506372</v>
      </c>
    </row>
    <row r="29" spans="1:11" x14ac:dyDescent="0.25">
      <c r="A29" s="1">
        <v>45672.398819444446</v>
      </c>
      <c r="B29" t="s">
        <v>87</v>
      </c>
      <c r="C29" t="s">
        <v>66</v>
      </c>
      <c r="D29" t="s">
        <v>67</v>
      </c>
      <c r="E29" t="s">
        <v>46</v>
      </c>
      <c r="F29" t="s">
        <v>57</v>
      </c>
      <c r="I29">
        <v>200</v>
      </c>
      <c r="J29" t="s">
        <v>72</v>
      </c>
      <c r="K29" s="4">
        <f>VLOOKUP(J29,Currency!$A$4:$B$8,2,FALSE)*I29</f>
        <v>10.7506372</v>
      </c>
    </row>
    <row r="30" spans="1:11" x14ac:dyDescent="0.25">
      <c r="A30" s="1">
        <v>45672.398842592593</v>
      </c>
      <c r="B30" t="s">
        <v>88</v>
      </c>
      <c r="C30" t="s">
        <v>89</v>
      </c>
      <c r="D30" t="s">
        <v>90</v>
      </c>
      <c r="G30" t="s">
        <v>68</v>
      </c>
      <c r="H30" t="s">
        <v>69</v>
      </c>
      <c r="I30">
        <v>50</v>
      </c>
      <c r="J30" t="s">
        <v>99</v>
      </c>
      <c r="K30" s="4">
        <f>VLOOKUP(J30,Currency!$A$4:$B$8,2,FALSE)*I30</f>
        <v>63.645621181262733</v>
      </c>
    </row>
    <row r="31" spans="1:11" x14ac:dyDescent="0.25">
      <c r="A31" s="1">
        <v>45672.398842592593</v>
      </c>
      <c r="B31" t="s">
        <v>88</v>
      </c>
      <c r="C31" t="s">
        <v>91</v>
      </c>
      <c r="D31" t="s">
        <v>92</v>
      </c>
      <c r="E31" t="s">
        <v>93</v>
      </c>
      <c r="G31" t="s">
        <v>68</v>
      </c>
      <c r="H31" t="s">
        <v>69</v>
      </c>
      <c r="I31">
        <v>50</v>
      </c>
      <c r="J31" t="s">
        <v>99</v>
      </c>
      <c r="K31" s="4">
        <f>VLOOKUP(J31,Currency!$A$4:$B$8,2,FALSE)*I31</f>
        <v>63.645621181262733</v>
      </c>
    </row>
    <row r="32" spans="1:11" x14ac:dyDescent="0.25">
      <c r="A32" s="1">
        <v>45672.398842592593</v>
      </c>
      <c r="B32" t="s">
        <v>88</v>
      </c>
      <c r="C32" t="s">
        <v>94</v>
      </c>
      <c r="D32" t="s">
        <v>95</v>
      </c>
      <c r="E32" t="s">
        <v>96</v>
      </c>
      <c r="F32" t="s">
        <v>97</v>
      </c>
      <c r="G32" t="s">
        <v>68</v>
      </c>
      <c r="H32" t="s">
        <v>69</v>
      </c>
      <c r="I32">
        <v>50</v>
      </c>
      <c r="J32" t="s">
        <v>99</v>
      </c>
      <c r="K32" s="4">
        <f>VLOOKUP(J32,Currency!$A$4:$B$8,2,FALSE)*I32</f>
        <v>63.645621181262733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L29"/>
  <sheetViews>
    <sheetView topLeftCell="C1" workbookViewId="0">
      <selection activeCell="C35" sqref="C35"/>
    </sheetView>
  </sheetViews>
  <sheetFormatPr defaultRowHeight="15" x14ac:dyDescent="0.25"/>
  <cols>
    <col min="1" max="1" width="14.85546875" bestFit="1" customWidth="1"/>
    <col min="2" max="2" width="76.5703125" bestFit="1" customWidth="1"/>
    <col min="3" max="3" width="64.42578125" bestFit="1" customWidth="1"/>
    <col min="4" max="5" width="21.7109375" bestFit="1" customWidth="1"/>
    <col min="6" max="6" width="18.7109375" bestFit="1" customWidth="1"/>
    <col min="7" max="7" width="17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74</v>
      </c>
      <c r="J1" t="s">
        <v>75</v>
      </c>
      <c r="K1" t="s">
        <v>79</v>
      </c>
      <c r="L1" t="s">
        <v>80</v>
      </c>
    </row>
    <row r="2" spans="1:12" x14ac:dyDescent="0.25">
      <c r="A2" s="1">
        <v>45670.741666666669</v>
      </c>
      <c r="B2" t="s">
        <v>6</v>
      </c>
      <c r="C2" t="s">
        <v>7</v>
      </c>
      <c r="G2" t="s">
        <v>68</v>
      </c>
      <c r="H2" t="s">
        <v>69</v>
      </c>
      <c r="I2">
        <v>500</v>
      </c>
      <c r="J2" t="s">
        <v>70</v>
      </c>
      <c r="K2" s="4">
        <f>VLOOKUP(J2,Currency!$A$4:$B$8,2,FALSE)*I2</f>
        <v>636.45621181262732</v>
      </c>
      <c r="L2" s="4">
        <f>+K2*Currency!$C$4</f>
        <v>500</v>
      </c>
    </row>
    <row r="3" spans="1:12" x14ac:dyDescent="0.25">
      <c r="A3" s="1">
        <v>45670.741666666669</v>
      </c>
      <c r="B3" t="s">
        <v>8</v>
      </c>
      <c r="C3" t="s">
        <v>9</v>
      </c>
      <c r="G3" t="s">
        <v>68</v>
      </c>
      <c r="H3" t="s">
        <v>69</v>
      </c>
      <c r="I3">
        <v>200</v>
      </c>
      <c r="J3" t="s">
        <v>71</v>
      </c>
      <c r="K3" s="4">
        <f>VLOOKUP(J3,Currency!$A$4:$B$8,2,FALSE)*I3</f>
        <v>200</v>
      </c>
      <c r="L3" s="4">
        <f>+K3*Currency!$C$4</f>
        <v>157.12</v>
      </c>
    </row>
    <row r="4" spans="1:12" x14ac:dyDescent="0.25">
      <c r="A4" s="1">
        <v>45670.741666666669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68</v>
      </c>
      <c r="H4" t="s">
        <v>69</v>
      </c>
      <c r="I4">
        <v>200</v>
      </c>
      <c r="J4" t="s">
        <v>71</v>
      </c>
      <c r="K4" s="4">
        <f>VLOOKUP(J4,Currency!$A$4:$B$8,2,FALSE)*I4</f>
        <v>200</v>
      </c>
      <c r="L4" s="4">
        <f>+K4*Currency!$C$4</f>
        <v>157.12</v>
      </c>
    </row>
    <row r="5" spans="1:12" x14ac:dyDescent="0.25">
      <c r="A5" s="1">
        <v>45670.741666666669</v>
      </c>
      <c r="B5" t="s">
        <v>15</v>
      </c>
      <c r="C5" t="s">
        <v>16</v>
      </c>
      <c r="D5" t="s">
        <v>17</v>
      </c>
      <c r="E5">
        <v>6</v>
      </c>
      <c r="G5" t="s">
        <v>68</v>
      </c>
      <c r="H5" t="s">
        <v>69</v>
      </c>
      <c r="I5">
        <v>500</v>
      </c>
      <c r="J5" t="s">
        <v>71</v>
      </c>
      <c r="K5" s="4">
        <f>VLOOKUP(J5,Currency!$A$4:$B$8,2,FALSE)*I5</f>
        <v>500</v>
      </c>
      <c r="L5" s="4">
        <f>+K5*Currency!$C$4</f>
        <v>392.79999999999995</v>
      </c>
    </row>
    <row r="6" spans="1:12" x14ac:dyDescent="0.25">
      <c r="A6" s="1">
        <v>45670.741666666669</v>
      </c>
      <c r="B6" t="s">
        <v>18</v>
      </c>
      <c r="C6" t="s">
        <v>19</v>
      </c>
      <c r="D6" t="s">
        <v>17</v>
      </c>
      <c r="G6" t="s">
        <v>68</v>
      </c>
      <c r="H6" t="s">
        <v>69</v>
      </c>
      <c r="I6">
        <v>100</v>
      </c>
      <c r="J6" t="s">
        <v>70</v>
      </c>
      <c r="K6" s="4">
        <f>VLOOKUP(J6,Currency!$A$4:$B$8,2,FALSE)*I6</f>
        <v>127.29124236252547</v>
      </c>
      <c r="L6" s="4">
        <f>+K6*Currency!$C$4</f>
        <v>100</v>
      </c>
    </row>
    <row r="7" spans="1:12" x14ac:dyDescent="0.25">
      <c r="A7" s="1">
        <v>45670.741666666669</v>
      </c>
      <c r="B7" t="s">
        <v>20</v>
      </c>
      <c r="C7" t="s">
        <v>21</v>
      </c>
      <c r="D7" t="s">
        <v>17</v>
      </c>
      <c r="E7">
        <v>6</v>
      </c>
      <c r="G7" t="s">
        <v>68</v>
      </c>
      <c r="H7" t="s">
        <v>69</v>
      </c>
      <c r="I7">
        <v>100</v>
      </c>
      <c r="J7" t="s">
        <v>71</v>
      </c>
      <c r="K7" s="4">
        <f>VLOOKUP(J7,Currency!$A$4:$B$8,2,FALSE)*I7</f>
        <v>100</v>
      </c>
      <c r="L7" s="4">
        <f>+K7*Currency!$C$4</f>
        <v>78.56</v>
      </c>
    </row>
    <row r="8" spans="1:12" x14ac:dyDescent="0.25">
      <c r="A8" s="1">
        <v>45670.741666666669</v>
      </c>
      <c r="B8" t="s">
        <v>22</v>
      </c>
      <c r="C8" t="s">
        <v>23</v>
      </c>
      <c r="D8" t="s">
        <v>17</v>
      </c>
      <c r="E8">
        <v>6</v>
      </c>
      <c r="G8" t="s">
        <v>68</v>
      </c>
      <c r="H8" t="s">
        <v>69</v>
      </c>
      <c r="I8">
        <v>200</v>
      </c>
      <c r="J8" t="s">
        <v>71</v>
      </c>
      <c r="K8" s="4">
        <f>VLOOKUP(J8,Currency!$A$4:$B$8,2,FALSE)*I8</f>
        <v>200</v>
      </c>
      <c r="L8" s="4">
        <f>+K8*Currency!$C$4</f>
        <v>157.12</v>
      </c>
    </row>
    <row r="9" spans="1:12" x14ac:dyDescent="0.25">
      <c r="A9" s="1">
        <v>45670.741666666669</v>
      </c>
      <c r="B9" t="s">
        <v>24</v>
      </c>
      <c r="C9" t="s">
        <v>25</v>
      </c>
      <c r="D9" t="s">
        <v>17</v>
      </c>
      <c r="E9">
        <v>6</v>
      </c>
      <c r="G9" t="s">
        <v>68</v>
      </c>
      <c r="H9" t="s">
        <v>69</v>
      </c>
      <c r="I9">
        <v>100</v>
      </c>
      <c r="J9" t="s">
        <v>71</v>
      </c>
      <c r="K9" s="4">
        <f>VLOOKUP(J9,Currency!$A$4:$B$8,2,FALSE)*I9</f>
        <v>100</v>
      </c>
      <c r="L9" s="4">
        <f>+K9*Currency!$C$4</f>
        <v>78.56</v>
      </c>
    </row>
    <row r="10" spans="1:12" x14ac:dyDescent="0.25">
      <c r="A10" s="1">
        <v>45670.741666666669</v>
      </c>
      <c r="B10" t="s">
        <v>26</v>
      </c>
      <c r="C10" t="s">
        <v>27</v>
      </c>
      <c r="D10" t="s">
        <v>17</v>
      </c>
      <c r="E10">
        <v>6</v>
      </c>
      <c r="G10" t="s">
        <v>68</v>
      </c>
      <c r="H10" t="s">
        <v>69</v>
      </c>
      <c r="I10">
        <v>100</v>
      </c>
      <c r="J10" t="s">
        <v>71</v>
      </c>
      <c r="K10" s="4">
        <f>VLOOKUP(J10,Currency!$A$4:$B$8,2,FALSE)*I10</f>
        <v>100</v>
      </c>
      <c r="L10" s="4">
        <f>+K10*Currency!$C$4</f>
        <v>78.56</v>
      </c>
    </row>
    <row r="11" spans="1:12" x14ac:dyDescent="0.25">
      <c r="A11" s="1">
        <v>45670.741666666669</v>
      </c>
      <c r="B11" t="s">
        <v>28</v>
      </c>
      <c r="C11" t="s">
        <v>29</v>
      </c>
      <c r="D11" t="s">
        <v>17</v>
      </c>
      <c r="E11">
        <v>6</v>
      </c>
      <c r="G11" t="s">
        <v>68</v>
      </c>
      <c r="H11" t="s">
        <v>69</v>
      </c>
      <c r="I11">
        <v>200</v>
      </c>
      <c r="J11" t="s">
        <v>71</v>
      </c>
      <c r="K11" s="4">
        <f>VLOOKUP(J11,Currency!$A$4:$B$8,2,FALSE)*I11</f>
        <v>200</v>
      </c>
      <c r="L11" s="4">
        <f>+K11*Currency!$C$4</f>
        <v>157.12</v>
      </c>
    </row>
    <row r="12" spans="1:12" x14ac:dyDescent="0.25">
      <c r="A12" s="1">
        <v>45670.741666666669</v>
      </c>
      <c r="B12" t="s">
        <v>30</v>
      </c>
      <c r="C12" t="s">
        <v>31</v>
      </c>
      <c r="D12" t="s">
        <v>17</v>
      </c>
      <c r="E12">
        <v>6</v>
      </c>
      <c r="G12" t="s">
        <v>68</v>
      </c>
      <c r="H12" t="s">
        <v>69</v>
      </c>
      <c r="I12">
        <v>100</v>
      </c>
      <c r="J12" t="s">
        <v>71</v>
      </c>
      <c r="K12" s="4">
        <f>VLOOKUP(J12,Currency!$A$4:$B$8,2,FALSE)*I12</f>
        <v>100</v>
      </c>
      <c r="L12" s="4">
        <f>+K12*Currency!$C$4</f>
        <v>78.56</v>
      </c>
    </row>
    <row r="13" spans="1:12" x14ac:dyDescent="0.25">
      <c r="A13" s="1">
        <v>45670.741666666669</v>
      </c>
      <c r="B13" t="s">
        <v>32</v>
      </c>
      <c r="C13" t="s">
        <v>33</v>
      </c>
      <c r="D13" t="s">
        <v>17</v>
      </c>
      <c r="G13" t="s">
        <v>17</v>
      </c>
      <c r="H13" t="s">
        <v>69</v>
      </c>
      <c r="I13">
        <v>500</v>
      </c>
      <c r="J13" t="s">
        <v>70</v>
      </c>
      <c r="K13" s="4">
        <f>VLOOKUP(J13,Currency!$A$4:$B$8,2,FALSE)*I13</f>
        <v>636.45621181262732</v>
      </c>
      <c r="L13" s="4">
        <f>+K13*Currency!$C$4</f>
        <v>500</v>
      </c>
    </row>
    <row r="14" spans="1:12" x14ac:dyDescent="0.25">
      <c r="A14" s="1">
        <v>45670.741666666669</v>
      </c>
      <c r="B14" t="s">
        <v>34</v>
      </c>
      <c r="C14" t="s">
        <v>35</v>
      </c>
      <c r="D14" t="s">
        <v>17</v>
      </c>
      <c r="E14">
        <v>6</v>
      </c>
      <c r="G14" t="s">
        <v>68</v>
      </c>
      <c r="H14" t="s">
        <v>69</v>
      </c>
      <c r="I14">
        <v>100</v>
      </c>
      <c r="J14" t="s">
        <v>71</v>
      </c>
      <c r="K14" s="4">
        <f>VLOOKUP(J14,Currency!$A$4:$B$8,2,FALSE)*I14</f>
        <v>100</v>
      </c>
      <c r="L14" s="4">
        <f>+K14*Currency!$C$4</f>
        <v>78.56</v>
      </c>
    </row>
    <row r="15" spans="1:12" x14ac:dyDescent="0.25">
      <c r="A15" s="1">
        <v>45670.741666666669</v>
      </c>
      <c r="B15" t="s">
        <v>36</v>
      </c>
      <c r="C15" t="s">
        <v>37</v>
      </c>
      <c r="D15" t="s">
        <v>17</v>
      </c>
      <c r="E15">
        <v>6</v>
      </c>
      <c r="G15" t="s">
        <v>68</v>
      </c>
      <c r="H15" t="s">
        <v>69</v>
      </c>
      <c r="I15">
        <v>300</v>
      </c>
      <c r="J15" t="s">
        <v>71</v>
      </c>
      <c r="K15" s="4">
        <f>VLOOKUP(J15,Currency!$A$4:$B$8,2,FALSE)*I15</f>
        <v>300</v>
      </c>
      <c r="L15" s="4">
        <f>+K15*Currency!$C$4</f>
        <v>235.67999999999998</v>
      </c>
    </row>
    <row r="16" spans="1:12" x14ac:dyDescent="0.25">
      <c r="A16" s="1">
        <v>45670.741666666669</v>
      </c>
      <c r="B16" t="s">
        <v>38</v>
      </c>
      <c r="C16" t="s">
        <v>39</v>
      </c>
      <c r="D16" t="s">
        <v>17</v>
      </c>
      <c r="E16">
        <v>6</v>
      </c>
      <c r="G16" t="s">
        <v>68</v>
      </c>
      <c r="H16" t="s">
        <v>69</v>
      </c>
      <c r="I16">
        <v>200</v>
      </c>
      <c r="J16" t="s">
        <v>71</v>
      </c>
      <c r="K16" s="4">
        <f>VLOOKUP(J16,Currency!$A$4:$B$8,2,FALSE)*I16</f>
        <v>200</v>
      </c>
      <c r="L16" s="4">
        <f>+K16*Currency!$C$4</f>
        <v>157.12</v>
      </c>
    </row>
    <row r="17" spans="1:12" x14ac:dyDescent="0.25">
      <c r="A17" s="1">
        <v>45670.741666666669</v>
      </c>
      <c r="B17" t="s">
        <v>40</v>
      </c>
      <c r="C17" t="s">
        <v>41</v>
      </c>
      <c r="D17" t="s">
        <v>17</v>
      </c>
      <c r="E17">
        <v>6</v>
      </c>
      <c r="G17" t="s">
        <v>68</v>
      </c>
      <c r="H17" t="s">
        <v>69</v>
      </c>
      <c r="I17">
        <v>200</v>
      </c>
      <c r="J17" t="s">
        <v>71</v>
      </c>
      <c r="K17" s="4">
        <f>VLOOKUP(J17,Currency!$A$4:$B$8,2,FALSE)*I17</f>
        <v>200</v>
      </c>
      <c r="L17" s="4">
        <f>+K17*Currency!$C$4</f>
        <v>157.12</v>
      </c>
    </row>
    <row r="18" spans="1:12" x14ac:dyDescent="0.25">
      <c r="A18" s="1">
        <v>45670.741666666669</v>
      </c>
      <c r="B18" t="s">
        <v>42</v>
      </c>
      <c r="C18" t="s">
        <v>43</v>
      </c>
      <c r="D18" t="s">
        <v>17</v>
      </c>
      <c r="E18">
        <v>6</v>
      </c>
      <c r="G18" t="s">
        <v>68</v>
      </c>
      <c r="H18" t="s">
        <v>69</v>
      </c>
      <c r="I18">
        <v>200</v>
      </c>
      <c r="J18" t="s">
        <v>71</v>
      </c>
      <c r="K18" s="4">
        <f>VLOOKUP(J18,Currency!$A$4:$B$8,2,FALSE)*I18</f>
        <v>200</v>
      </c>
      <c r="L18" s="4">
        <f>+K18*Currency!$C$4</f>
        <v>157.12</v>
      </c>
    </row>
    <row r="19" spans="1:12" x14ac:dyDescent="0.25">
      <c r="A19" s="1">
        <v>45670.741666666669</v>
      </c>
      <c r="B19" t="s">
        <v>44</v>
      </c>
      <c r="C19" t="s">
        <v>45</v>
      </c>
      <c r="D19" t="s">
        <v>46</v>
      </c>
      <c r="E19" t="s">
        <v>17</v>
      </c>
      <c r="G19" t="s">
        <v>68</v>
      </c>
      <c r="H19" t="s">
        <v>69</v>
      </c>
      <c r="I19">
        <v>50</v>
      </c>
      <c r="J19" t="s">
        <v>70</v>
      </c>
      <c r="K19" s="4">
        <f>VLOOKUP(J19,Currency!$A$4:$B$8,2,FALSE)*I19</f>
        <v>63.645621181262733</v>
      </c>
      <c r="L19" s="4">
        <f>+K19*Currency!$C$4</f>
        <v>50</v>
      </c>
    </row>
    <row r="20" spans="1:12" x14ac:dyDescent="0.25">
      <c r="A20" s="1">
        <v>45670.741666666669</v>
      </c>
      <c r="B20" t="s">
        <v>47</v>
      </c>
      <c r="C20" t="s">
        <v>48</v>
      </c>
      <c r="D20" t="s">
        <v>46</v>
      </c>
      <c r="E20" t="s">
        <v>17</v>
      </c>
      <c r="G20" t="s">
        <v>68</v>
      </c>
      <c r="H20" t="s">
        <v>69</v>
      </c>
      <c r="I20">
        <v>200</v>
      </c>
      <c r="J20" t="s">
        <v>70</v>
      </c>
      <c r="K20" s="4">
        <f>VLOOKUP(J20,Currency!$A$4:$B$8,2,FALSE)*I20</f>
        <v>254.58248472505093</v>
      </c>
      <c r="L20" s="4">
        <f>+K20*Currency!$C$4</f>
        <v>200</v>
      </c>
    </row>
    <row r="21" spans="1:12" x14ac:dyDescent="0.25">
      <c r="A21" s="1">
        <v>45670.741678240738</v>
      </c>
      <c r="B21" t="s">
        <v>49</v>
      </c>
      <c r="C21" t="s">
        <v>50</v>
      </c>
      <c r="G21" t="s">
        <v>68</v>
      </c>
      <c r="H21" t="s">
        <v>69</v>
      </c>
      <c r="I21">
        <v>1</v>
      </c>
      <c r="J21" t="s">
        <v>73</v>
      </c>
      <c r="K21" s="4" t="e">
        <f>VLOOKUP(J21,Currency!$A$4:$B$8,2,FALSE)*I21</f>
        <v>#N/A</v>
      </c>
      <c r="L21" s="4" t="e">
        <f>+K21*Currency!$C$4</f>
        <v>#N/A</v>
      </c>
    </row>
    <row r="22" spans="1:12" x14ac:dyDescent="0.25">
      <c r="A22" s="1">
        <v>45670.741678240738</v>
      </c>
      <c r="B22" t="s">
        <v>51</v>
      </c>
      <c r="C22" t="s">
        <v>52</v>
      </c>
      <c r="G22" t="s">
        <v>68</v>
      </c>
      <c r="H22" t="s">
        <v>69</v>
      </c>
      <c r="I22">
        <v>1</v>
      </c>
      <c r="J22" t="s">
        <v>73</v>
      </c>
      <c r="K22" s="4" t="e">
        <f>VLOOKUP(J22,Currency!$A$4:$B$8,2,FALSE)*I22</f>
        <v>#N/A</v>
      </c>
      <c r="L22" s="4" t="e">
        <f>+K22*Currency!$C$4</f>
        <v>#N/A</v>
      </c>
    </row>
    <row r="23" spans="1:12" x14ac:dyDescent="0.25">
      <c r="A23" s="1">
        <v>45670.741678240738</v>
      </c>
      <c r="B23" t="s">
        <v>53</v>
      </c>
      <c r="C23" t="s">
        <v>54</v>
      </c>
      <c r="D23" t="s">
        <v>14</v>
      </c>
      <c r="G23" t="s">
        <v>68</v>
      </c>
      <c r="H23" t="s">
        <v>69</v>
      </c>
      <c r="I23">
        <v>1</v>
      </c>
      <c r="J23" t="s">
        <v>73</v>
      </c>
      <c r="K23" s="4" t="e">
        <f>VLOOKUP(J23,Currency!$A$4:$B$8,2,FALSE)*I23</f>
        <v>#N/A</v>
      </c>
      <c r="L23" s="4" t="e">
        <f>+K23*Currency!$C$4</f>
        <v>#N/A</v>
      </c>
    </row>
    <row r="24" spans="1:12" x14ac:dyDescent="0.25">
      <c r="A24" s="1">
        <v>45670.741678240738</v>
      </c>
      <c r="B24" t="s">
        <v>55</v>
      </c>
      <c r="C24" t="s">
        <v>56</v>
      </c>
      <c r="D24" t="s">
        <v>57</v>
      </c>
      <c r="G24" t="s">
        <v>68</v>
      </c>
      <c r="I24">
        <v>500</v>
      </c>
      <c r="J24" t="s">
        <v>72</v>
      </c>
      <c r="K24" s="4">
        <f>VLOOKUP(J24,Currency!$A$4:$B$8,2,FALSE)*I24</f>
        <v>26.876593</v>
      </c>
      <c r="L24" s="4">
        <f>+K24*Currency!$C$4</f>
        <v>21.114251460799998</v>
      </c>
    </row>
    <row r="25" spans="1:12" x14ac:dyDescent="0.25">
      <c r="A25" s="1">
        <v>45670.741678240738</v>
      </c>
      <c r="B25" t="s">
        <v>58</v>
      </c>
      <c r="C25" t="s">
        <v>59</v>
      </c>
      <c r="D25" t="s">
        <v>57</v>
      </c>
      <c r="G25" t="s">
        <v>68</v>
      </c>
      <c r="I25">
        <v>200</v>
      </c>
      <c r="J25" t="s">
        <v>72</v>
      </c>
      <c r="K25" s="4">
        <f>VLOOKUP(J25,Currency!$A$4:$B$8,2,FALSE)*I25</f>
        <v>10.7506372</v>
      </c>
      <c r="L25" s="4">
        <f>+K25*Currency!$C$4</f>
        <v>8.445700584319999</v>
      </c>
    </row>
    <row r="26" spans="1:12" x14ac:dyDescent="0.25">
      <c r="A26" s="1">
        <v>45670.741678240738</v>
      </c>
      <c r="B26" t="s">
        <v>60</v>
      </c>
      <c r="C26" t="s">
        <v>61</v>
      </c>
      <c r="D26" t="s">
        <v>57</v>
      </c>
      <c r="G26" t="s">
        <v>68</v>
      </c>
      <c r="I26">
        <v>500</v>
      </c>
      <c r="J26" t="s">
        <v>72</v>
      </c>
      <c r="K26" s="4">
        <f>VLOOKUP(J26,Currency!$A$4:$B$8,2,FALSE)*I26</f>
        <v>26.876593</v>
      </c>
      <c r="L26" s="4">
        <f>+K26*Currency!$C$4</f>
        <v>21.114251460799998</v>
      </c>
    </row>
    <row r="27" spans="1:12" x14ac:dyDescent="0.25">
      <c r="A27" s="1">
        <v>45670.741678240738</v>
      </c>
      <c r="B27" t="s">
        <v>62</v>
      </c>
      <c r="C27" t="s">
        <v>63</v>
      </c>
      <c r="D27" t="s">
        <v>57</v>
      </c>
      <c r="G27" t="s">
        <v>68</v>
      </c>
      <c r="I27">
        <v>500</v>
      </c>
      <c r="J27" t="s">
        <v>72</v>
      </c>
      <c r="K27" s="4">
        <f>VLOOKUP(J27,Currency!$A$4:$B$8,2,FALSE)*I27</f>
        <v>26.876593</v>
      </c>
      <c r="L27" s="4">
        <f>+K27*Currency!$C$4</f>
        <v>21.114251460799998</v>
      </c>
    </row>
    <row r="28" spans="1:12" x14ac:dyDescent="0.25">
      <c r="A28" s="1">
        <v>45670.741678240738</v>
      </c>
      <c r="B28" t="s">
        <v>64</v>
      </c>
      <c r="C28" t="s">
        <v>65</v>
      </c>
      <c r="D28" t="s">
        <v>46</v>
      </c>
      <c r="E28" t="s">
        <v>57</v>
      </c>
      <c r="G28" t="s">
        <v>68</v>
      </c>
      <c r="I28">
        <v>200</v>
      </c>
      <c r="J28" t="s">
        <v>72</v>
      </c>
      <c r="K28" s="4">
        <f>VLOOKUP(J28,Currency!$A$4:$B$8,2,FALSE)*I28</f>
        <v>10.7506372</v>
      </c>
      <c r="L28" s="4">
        <f>+K28*Currency!$C$4</f>
        <v>8.445700584319999</v>
      </c>
    </row>
    <row r="29" spans="1:12" x14ac:dyDescent="0.25">
      <c r="A29" s="1">
        <v>45670.741678240738</v>
      </c>
      <c r="B29" t="s">
        <v>66</v>
      </c>
      <c r="C29" t="s">
        <v>67</v>
      </c>
      <c r="D29" t="s">
        <v>46</v>
      </c>
      <c r="E29" t="s">
        <v>57</v>
      </c>
      <c r="G29" t="s">
        <v>68</v>
      </c>
      <c r="I29">
        <v>200</v>
      </c>
      <c r="J29" t="s">
        <v>72</v>
      </c>
      <c r="K29" s="4">
        <f>VLOOKUP(J29,Currency!$A$4:$B$8,2,FALSE)*I29</f>
        <v>10.7506372</v>
      </c>
      <c r="L29" s="4">
        <f>+K29*Currency!$C$4</f>
        <v>8.445700584319999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105"/>
  <sheetViews>
    <sheetView tabSelected="1" topLeftCell="A64" workbookViewId="0">
      <selection activeCell="D89" sqref="D89"/>
    </sheetView>
  </sheetViews>
  <sheetFormatPr defaultRowHeight="15" x14ac:dyDescent="0.25"/>
  <sheetData>
    <row r="1" spans="1:17" x14ac:dyDescent="0.25">
      <c r="A1" t="s">
        <v>0</v>
      </c>
      <c r="B1" t="s">
        <v>83</v>
      </c>
      <c r="C1" t="s">
        <v>1</v>
      </c>
      <c r="D1" t="s">
        <v>2</v>
      </c>
      <c r="E1" t="s">
        <v>102</v>
      </c>
      <c r="F1" t="s">
        <v>81</v>
      </c>
      <c r="G1" t="s">
        <v>103</v>
      </c>
      <c r="H1" t="s">
        <v>104</v>
      </c>
      <c r="I1" t="s">
        <v>105</v>
      </c>
      <c r="J1" t="s">
        <v>3</v>
      </c>
      <c r="K1" t="s">
        <v>4</v>
      </c>
      <c r="L1" t="s">
        <v>5</v>
      </c>
      <c r="Q1" t="s">
        <v>305</v>
      </c>
    </row>
    <row r="2" spans="1:17" x14ac:dyDescent="0.25">
      <c r="A2" s="1">
        <v>45728.360717592594</v>
      </c>
      <c r="B2" t="s">
        <v>84</v>
      </c>
      <c r="C2" t="s">
        <v>309</v>
      </c>
      <c r="D2" t="s">
        <v>307</v>
      </c>
      <c r="E2">
        <v>200</v>
      </c>
      <c r="F2">
        <f>E2*VLOOKUP(G2,Currency!A:B,2,FALSE)</f>
        <v>200</v>
      </c>
      <c r="G2" t="s">
        <v>71</v>
      </c>
      <c r="H2" t="s">
        <v>106</v>
      </c>
      <c r="I2" t="s">
        <v>69</v>
      </c>
      <c r="J2" t="s">
        <v>308</v>
      </c>
      <c r="K2" t="s">
        <v>123</v>
      </c>
      <c r="L2" t="s">
        <v>109</v>
      </c>
      <c r="Q2">
        <f>IF(ISERROR(VLOOKUP(D2,'CSV 03.05.25'!D:D,1,FALSE)),1,0)</f>
        <v>0</v>
      </c>
    </row>
    <row r="3" spans="1:17" x14ac:dyDescent="0.25">
      <c r="A3" s="1">
        <v>45728.360717592594</v>
      </c>
      <c r="B3" t="s">
        <v>84</v>
      </c>
      <c r="C3" t="s">
        <v>6</v>
      </c>
      <c r="D3" t="s">
        <v>7</v>
      </c>
      <c r="E3">
        <v>500</v>
      </c>
      <c r="F3">
        <f>E3*VLOOKUP(G3,Currency!A:B,2,FALSE)</f>
        <v>636.45621181262732</v>
      </c>
      <c r="G3" t="s">
        <v>70</v>
      </c>
      <c r="H3" t="s">
        <v>106</v>
      </c>
      <c r="I3" t="s">
        <v>69</v>
      </c>
      <c r="J3" t="s">
        <v>108</v>
      </c>
      <c r="Q3">
        <f>IF(ISERROR(VLOOKUP(D3,'CSV 03.05.25'!D:D,1,FALSE)),1,0)</f>
        <v>0</v>
      </c>
    </row>
    <row r="4" spans="1:17" x14ac:dyDescent="0.25">
      <c r="A4" s="1">
        <v>45728.360717592594</v>
      </c>
      <c r="B4" t="s">
        <v>84</v>
      </c>
      <c r="C4" t="s">
        <v>85</v>
      </c>
      <c r="D4" t="s">
        <v>86</v>
      </c>
      <c r="E4">
        <v>500</v>
      </c>
      <c r="F4">
        <f>E4*VLOOKUP(G4,Currency!A:B,2,FALSE)</f>
        <v>636.45621181262732</v>
      </c>
      <c r="G4" t="s">
        <v>70</v>
      </c>
      <c r="H4" t="s">
        <v>106</v>
      </c>
      <c r="I4" t="s">
        <v>69</v>
      </c>
      <c r="J4" t="s">
        <v>108</v>
      </c>
      <c r="Q4">
        <f>IF(ISERROR(VLOOKUP(D4,'CSV 03.05.25'!D:D,1,FALSE)),1,0)</f>
        <v>0</v>
      </c>
    </row>
    <row r="5" spans="1:17" x14ac:dyDescent="0.25">
      <c r="A5" s="1">
        <v>45728.360717592594</v>
      </c>
      <c r="B5" t="s">
        <v>84</v>
      </c>
      <c r="C5" t="s">
        <v>8</v>
      </c>
      <c r="D5" t="s">
        <v>9</v>
      </c>
      <c r="E5">
        <v>200</v>
      </c>
      <c r="F5">
        <f>E5*VLOOKUP(G5,Currency!A:B,2,FALSE)</f>
        <v>200</v>
      </c>
      <c r="G5" t="s">
        <v>71</v>
      </c>
      <c r="H5" t="s">
        <v>106</v>
      </c>
      <c r="I5" t="s">
        <v>69</v>
      </c>
      <c r="J5" t="s">
        <v>109</v>
      </c>
      <c r="Q5">
        <f>IF(ISERROR(VLOOKUP(D5,'CSV 03.05.25'!D:D,1,FALSE)),1,0)</f>
        <v>0</v>
      </c>
    </row>
    <row r="6" spans="1:17" x14ac:dyDescent="0.25">
      <c r="A6" s="1">
        <v>45728.360717592594</v>
      </c>
      <c r="B6" t="s">
        <v>84</v>
      </c>
      <c r="C6" t="s">
        <v>10</v>
      </c>
      <c r="D6" t="s">
        <v>11</v>
      </c>
      <c r="E6">
        <v>200</v>
      </c>
      <c r="F6">
        <f>E6*VLOOKUP(G6,Currency!A:B,2,FALSE)</f>
        <v>200</v>
      </c>
      <c r="G6" t="s">
        <v>71</v>
      </c>
      <c r="H6" t="s">
        <v>106</v>
      </c>
      <c r="I6" t="s">
        <v>69</v>
      </c>
      <c r="J6" t="s">
        <v>12</v>
      </c>
      <c r="K6" t="s">
        <v>13</v>
      </c>
      <c r="L6" t="s">
        <v>14</v>
      </c>
      <c r="M6" t="s">
        <v>109</v>
      </c>
      <c r="Q6">
        <f>IF(ISERROR(VLOOKUP(D6,'CSV 03.05.25'!D:D,1,FALSE)),1,0)</f>
        <v>0</v>
      </c>
    </row>
    <row r="7" spans="1:17" x14ac:dyDescent="0.25">
      <c r="A7" s="1">
        <v>45728.360717592594</v>
      </c>
      <c r="B7" t="s">
        <v>84</v>
      </c>
      <c r="C7" t="s">
        <v>110</v>
      </c>
      <c r="D7" t="s">
        <v>111</v>
      </c>
      <c r="E7">
        <v>500</v>
      </c>
      <c r="F7">
        <f>E7*VLOOKUP(G7,Currency!A:B,2,FALSE)</f>
        <v>636.45621181262732</v>
      </c>
      <c r="G7" t="s">
        <v>70</v>
      </c>
      <c r="H7" t="s">
        <v>106</v>
      </c>
      <c r="I7" t="s">
        <v>69</v>
      </c>
      <c r="J7" t="s">
        <v>108</v>
      </c>
      <c r="Q7">
        <f>IF(ISERROR(VLOOKUP(D7,'CSV 03.05.25'!D:D,1,FALSE)),1,0)</f>
        <v>0</v>
      </c>
    </row>
    <row r="8" spans="1:17" x14ac:dyDescent="0.25">
      <c r="A8" s="1">
        <v>45728.360717592594</v>
      </c>
      <c r="B8" t="s">
        <v>84</v>
      </c>
      <c r="C8" t="s">
        <v>112</v>
      </c>
      <c r="D8" t="s">
        <v>113</v>
      </c>
      <c r="E8">
        <v>100</v>
      </c>
      <c r="F8">
        <f>E8*VLOOKUP(G8,Currency!A:B,2,FALSE)</f>
        <v>127.29124236252547</v>
      </c>
      <c r="G8" t="s">
        <v>70</v>
      </c>
      <c r="H8" t="s">
        <v>106</v>
      </c>
      <c r="I8" t="s">
        <v>69</v>
      </c>
      <c r="J8" t="s">
        <v>114</v>
      </c>
      <c r="Q8">
        <f>IF(ISERROR(VLOOKUP(D8,'CSV 03.05.25'!D:D,1,FALSE)),1,0)</f>
        <v>0</v>
      </c>
    </row>
    <row r="9" spans="1:17" x14ac:dyDescent="0.25">
      <c r="A9" s="1">
        <v>45728.360717592594</v>
      </c>
      <c r="B9" t="s">
        <v>84</v>
      </c>
      <c r="C9" t="s">
        <v>115</v>
      </c>
      <c r="D9" t="s">
        <v>116</v>
      </c>
      <c r="E9">
        <v>500</v>
      </c>
      <c r="F9">
        <f>E9*VLOOKUP(G9,Currency!A:B,2,FALSE)</f>
        <v>636.45621181262732</v>
      </c>
      <c r="G9" t="s">
        <v>70</v>
      </c>
      <c r="H9" t="s">
        <v>106</v>
      </c>
      <c r="I9" t="s">
        <v>69</v>
      </c>
      <c r="J9" t="s">
        <v>108</v>
      </c>
      <c r="Q9">
        <f>IF(ISERROR(VLOOKUP(D9,'CSV 03.05.25'!D:D,1,FALSE)),1,0)</f>
        <v>0</v>
      </c>
    </row>
    <row r="10" spans="1:17" x14ac:dyDescent="0.25">
      <c r="A10" s="1">
        <v>45728.360717592594</v>
      </c>
      <c r="B10" t="s">
        <v>84</v>
      </c>
      <c r="C10" t="s">
        <v>117</v>
      </c>
      <c r="D10" t="s">
        <v>118</v>
      </c>
      <c r="E10">
        <v>500</v>
      </c>
      <c r="F10">
        <f>E10*VLOOKUP(G10,Currency!A:B,2,FALSE)</f>
        <v>636.45621181262732</v>
      </c>
      <c r="G10" t="s">
        <v>70</v>
      </c>
      <c r="H10" t="s">
        <v>106</v>
      </c>
      <c r="I10" t="s">
        <v>69</v>
      </c>
      <c r="J10" t="s">
        <v>119</v>
      </c>
      <c r="K10" t="s">
        <v>108</v>
      </c>
      <c r="Q10">
        <f>IF(ISERROR(VLOOKUP(D10,'CSV 03.05.25'!D:D,1,FALSE)),1,0)</f>
        <v>0</v>
      </c>
    </row>
    <row r="11" spans="1:17" x14ac:dyDescent="0.25">
      <c r="A11" s="1">
        <v>45728.360717592594</v>
      </c>
      <c r="B11" t="s">
        <v>84</v>
      </c>
      <c r="C11" t="s">
        <v>120</v>
      </c>
      <c r="D11" t="s">
        <v>121</v>
      </c>
      <c r="E11">
        <v>500</v>
      </c>
      <c r="F11">
        <f>E11*VLOOKUP(G11,Currency!A:B,2,FALSE)</f>
        <v>636.45621181262732</v>
      </c>
      <c r="G11" t="s">
        <v>70</v>
      </c>
      <c r="H11" t="s">
        <v>106</v>
      </c>
      <c r="I11" t="s">
        <v>69</v>
      </c>
      <c r="J11" t="s">
        <v>122</v>
      </c>
      <c r="K11" t="s">
        <v>123</v>
      </c>
      <c r="L11" t="s">
        <v>108</v>
      </c>
      <c r="Q11">
        <f>IF(ISERROR(VLOOKUP(D11,'CSV 03.05.25'!D:D,1,FALSE)),1,0)</f>
        <v>0</v>
      </c>
    </row>
    <row r="12" spans="1:17" x14ac:dyDescent="0.25">
      <c r="A12" s="1">
        <v>45728.360717592594</v>
      </c>
      <c r="B12" t="s">
        <v>84</v>
      </c>
      <c r="C12" t="s">
        <v>124</v>
      </c>
      <c r="D12" t="s">
        <v>125</v>
      </c>
      <c r="E12">
        <v>1000</v>
      </c>
      <c r="F12">
        <f>E12*VLOOKUP(G12,Currency!A:B,2,FALSE)</f>
        <v>1272.9124236252546</v>
      </c>
      <c r="G12" t="s">
        <v>70</v>
      </c>
      <c r="H12" t="s">
        <v>106</v>
      </c>
      <c r="I12" t="s">
        <v>69</v>
      </c>
      <c r="J12" t="s">
        <v>123</v>
      </c>
      <c r="K12" t="s">
        <v>126</v>
      </c>
      <c r="Q12">
        <f>IF(ISERROR(VLOOKUP(D12,'CSV 03.05.25'!D:D,1,FALSE)),1,0)</f>
        <v>0</v>
      </c>
    </row>
    <row r="13" spans="1:17" x14ac:dyDescent="0.25">
      <c r="A13" s="1">
        <v>45728.360717592594</v>
      </c>
      <c r="B13" t="s">
        <v>84</v>
      </c>
      <c r="C13" t="s">
        <v>127</v>
      </c>
      <c r="D13" t="s">
        <v>128</v>
      </c>
      <c r="E13">
        <v>500</v>
      </c>
      <c r="F13">
        <f>E13*VLOOKUP(G13,Currency!A:B,2,FALSE)</f>
        <v>636.45621181262732</v>
      </c>
      <c r="G13" t="s">
        <v>70</v>
      </c>
      <c r="H13" t="s">
        <v>106</v>
      </c>
      <c r="I13" t="s">
        <v>69</v>
      </c>
      <c r="J13" t="s">
        <v>13</v>
      </c>
      <c r="K13" t="s">
        <v>129</v>
      </c>
      <c r="L13" t="s">
        <v>14</v>
      </c>
      <c r="M13" t="s">
        <v>108</v>
      </c>
      <c r="Q13">
        <f>IF(ISERROR(VLOOKUP(D13,'CSV 03.05.25'!D:D,1,FALSE)),1,0)</f>
        <v>0</v>
      </c>
    </row>
    <row r="14" spans="1:17" x14ac:dyDescent="0.25">
      <c r="A14" s="1">
        <v>45728.360717592594</v>
      </c>
      <c r="B14" t="s">
        <v>84</v>
      </c>
      <c r="C14" t="s">
        <v>130</v>
      </c>
      <c r="D14" t="s">
        <v>131</v>
      </c>
      <c r="E14">
        <v>200</v>
      </c>
      <c r="F14">
        <f>E14*VLOOKUP(G14,Currency!A:B,2,FALSE)</f>
        <v>254.58248472505093</v>
      </c>
      <c r="G14" t="s">
        <v>70</v>
      </c>
      <c r="H14" t="s">
        <v>106</v>
      </c>
      <c r="I14" t="s">
        <v>69</v>
      </c>
      <c r="J14" t="s">
        <v>122</v>
      </c>
      <c r="K14" t="s">
        <v>46</v>
      </c>
      <c r="L14" t="s">
        <v>13</v>
      </c>
      <c r="M14" t="s">
        <v>132</v>
      </c>
      <c r="N14" t="s">
        <v>133</v>
      </c>
      <c r="Q14">
        <f>IF(ISERROR(VLOOKUP(D14,'CSV 03.05.25'!D:D,1,FALSE)),1,0)</f>
        <v>0</v>
      </c>
    </row>
    <row r="15" spans="1:17" x14ac:dyDescent="0.25">
      <c r="A15" s="1">
        <v>45728.360717592594</v>
      </c>
      <c r="B15" t="s">
        <v>84</v>
      </c>
      <c r="C15" t="s">
        <v>134</v>
      </c>
      <c r="D15" t="s">
        <v>135</v>
      </c>
      <c r="E15">
        <v>500</v>
      </c>
      <c r="F15">
        <f>E15*VLOOKUP(G15,Currency!A:B,2,FALSE)</f>
        <v>636.45621181262732</v>
      </c>
      <c r="G15" t="s">
        <v>70</v>
      </c>
      <c r="H15" t="s">
        <v>106</v>
      </c>
      <c r="I15" t="s">
        <v>69</v>
      </c>
      <c r="J15" t="s">
        <v>136</v>
      </c>
      <c r="K15" t="s">
        <v>129</v>
      </c>
      <c r="L15" t="s">
        <v>108</v>
      </c>
      <c r="Q15">
        <f>IF(ISERROR(VLOOKUP(D15,'CSV 03.05.25'!D:D,1,FALSE)),1,0)</f>
        <v>0</v>
      </c>
    </row>
    <row r="16" spans="1:17" x14ac:dyDescent="0.25">
      <c r="A16" s="1">
        <v>45728.360717592594</v>
      </c>
      <c r="B16" t="s">
        <v>84</v>
      </c>
      <c r="C16" t="s">
        <v>137</v>
      </c>
      <c r="D16" t="s">
        <v>138</v>
      </c>
      <c r="E16">
        <v>500</v>
      </c>
      <c r="F16">
        <f>E16*VLOOKUP(G16,Currency!A:B,2,FALSE)</f>
        <v>636.45621181262732</v>
      </c>
      <c r="G16" t="s">
        <v>70</v>
      </c>
      <c r="H16" t="s">
        <v>106</v>
      </c>
      <c r="I16" t="s">
        <v>69</v>
      </c>
      <c r="J16" t="s">
        <v>136</v>
      </c>
      <c r="K16" t="s">
        <v>46</v>
      </c>
      <c r="L16" t="s">
        <v>123</v>
      </c>
      <c r="M16" t="s">
        <v>129</v>
      </c>
      <c r="N16" t="s">
        <v>108</v>
      </c>
      <c r="Q16">
        <f>IF(ISERROR(VLOOKUP(D16,'CSV 03.05.25'!D:D,1,FALSE)),1,0)</f>
        <v>0</v>
      </c>
    </row>
    <row r="17" spans="1:17" x14ac:dyDescent="0.25">
      <c r="A17" s="1">
        <v>45728.360717592594</v>
      </c>
      <c r="B17" t="s">
        <v>84</v>
      </c>
      <c r="C17" t="s">
        <v>139</v>
      </c>
      <c r="D17" t="s">
        <v>140</v>
      </c>
      <c r="E17">
        <v>200</v>
      </c>
      <c r="F17">
        <f>E17*VLOOKUP(G17,Currency!A:B,2,FALSE)</f>
        <v>254.58248472505093</v>
      </c>
      <c r="G17" t="s">
        <v>70</v>
      </c>
      <c r="H17" t="s">
        <v>106</v>
      </c>
      <c r="I17" t="s">
        <v>69</v>
      </c>
      <c r="J17" t="s">
        <v>12</v>
      </c>
      <c r="K17" t="s">
        <v>13</v>
      </c>
      <c r="L17" t="s">
        <v>129</v>
      </c>
      <c r="M17" t="s">
        <v>14</v>
      </c>
      <c r="N17" t="s">
        <v>133</v>
      </c>
      <c r="Q17">
        <f>IF(ISERROR(VLOOKUP(D17,'CSV 03.05.25'!D:D,1,FALSE)),1,0)</f>
        <v>0</v>
      </c>
    </row>
    <row r="18" spans="1:17" x14ac:dyDescent="0.25">
      <c r="A18" s="1">
        <v>45728.360717592594</v>
      </c>
      <c r="B18" t="s">
        <v>84</v>
      </c>
      <c r="C18" t="s">
        <v>141</v>
      </c>
      <c r="D18" t="s">
        <v>142</v>
      </c>
      <c r="E18">
        <v>500</v>
      </c>
      <c r="F18">
        <f>E18*VLOOKUP(G18,Currency!A:B,2,FALSE)</f>
        <v>636.45621181262732</v>
      </c>
      <c r="G18" t="s">
        <v>70</v>
      </c>
      <c r="H18" t="s">
        <v>106</v>
      </c>
      <c r="I18" t="s">
        <v>69</v>
      </c>
      <c r="J18" t="s">
        <v>119</v>
      </c>
      <c r="K18" t="s">
        <v>123</v>
      </c>
      <c r="L18" t="s">
        <v>132</v>
      </c>
      <c r="M18" t="s">
        <v>14</v>
      </c>
      <c r="N18" t="s">
        <v>108</v>
      </c>
      <c r="Q18">
        <f>IF(ISERROR(VLOOKUP(D18,'CSV 03.05.25'!D:D,1,FALSE)),1,0)</f>
        <v>0</v>
      </c>
    </row>
    <row r="19" spans="1:17" x14ac:dyDescent="0.25">
      <c r="A19" s="1">
        <v>45728.360717592594</v>
      </c>
      <c r="B19" t="s">
        <v>84</v>
      </c>
      <c r="C19" t="s">
        <v>143</v>
      </c>
      <c r="D19" t="s">
        <v>144</v>
      </c>
      <c r="E19">
        <v>200</v>
      </c>
      <c r="F19">
        <f>E19*VLOOKUP(G19,Currency!A:B,2,FALSE)</f>
        <v>254.58248472505093</v>
      </c>
      <c r="G19" t="s">
        <v>70</v>
      </c>
      <c r="H19" t="s">
        <v>106</v>
      </c>
      <c r="I19" t="s">
        <v>69</v>
      </c>
      <c r="J19" t="s">
        <v>122</v>
      </c>
      <c r="K19" t="s">
        <v>119</v>
      </c>
      <c r="L19" t="s">
        <v>123</v>
      </c>
      <c r="M19" t="s">
        <v>129</v>
      </c>
      <c r="N19" t="s">
        <v>133</v>
      </c>
      <c r="Q19">
        <f>IF(ISERROR(VLOOKUP(D19,'CSV 03.05.25'!D:D,1,FALSE)),1,0)</f>
        <v>0</v>
      </c>
    </row>
    <row r="20" spans="1:17" x14ac:dyDescent="0.25">
      <c r="A20" s="1">
        <v>45728.360717592594</v>
      </c>
      <c r="B20" t="s">
        <v>84</v>
      </c>
      <c r="C20" t="s">
        <v>145</v>
      </c>
      <c r="D20" t="s">
        <v>146</v>
      </c>
      <c r="E20">
        <v>300</v>
      </c>
      <c r="F20">
        <f>E20*VLOOKUP(G20,Currency!A:B,2,FALSE)</f>
        <v>300</v>
      </c>
      <c r="G20" t="s">
        <v>71</v>
      </c>
      <c r="H20" t="s">
        <v>106</v>
      </c>
      <c r="I20" t="s">
        <v>69</v>
      </c>
      <c r="J20" t="s">
        <v>12</v>
      </c>
      <c r="K20" t="s">
        <v>147</v>
      </c>
      <c r="Q20">
        <f>IF(ISERROR(VLOOKUP(D20,'CSV 03.05.25'!D:D,1,FALSE)),1,0)</f>
        <v>0</v>
      </c>
    </row>
    <row r="21" spans="1:17" x14ac:dyDescent="0.25">
      <c r="A21" s="1">
        <v>45728.360717592594</v>
      </c>
      <c r="B21" t="s">
        <v>84</v>
      </c>
      <c r="C21" t="s">
        <v>148</v>
      </c>
      <c r="D21" t="s">
        <v>149</v>
      </c>
      <c r="E21">
        <v>200</v>
      </c>
      <c r="F21">
        <f>E21*VLOOKUP(G21,Currency!A:B,2,FALSE)</f>
        <v>200</v>
      </c>
      <c r="G21" t="s">
        <v>71</v>
      </c>
      <c r="H21" t="s">
        <v>106</v>
      </c>
      <c r="I21" t="s">
        <v>69</v>
      </c>
      <c r="J21" t="s">
        <v>12</v>
      </c>
      <c r="K21" t="s">
        <v>13</v>
      </c>
      <c r="L21" t="s">
        <v>132</v>
      </c>
      <c r="M21" t="s">
        <v>14</v>
      </c>
      <c r="N21" t="s">
        <v>109</v>
      </c>
      <c r="Q21">
        <f>IF(ISERROR(VLOOKUP(D21,'CSV 03.05.25'!D:D,1,FALSE)),1,0)</f>
        <v>0</v>
      </c>
    </row>
    <row r="22" spans="1:17" x14ac:dyDescent="0.25">
      <c r="A22" s="1">
        <v>45728.360717592594</v>
      </c>
      <c r="B22" t="s">
        <v>84</v>
      </c>
      <c r="C22" t="s">
        <v>150</v>
      </c>
      <c r="D22" t="s">
        <v>151</v>
      </c>
      <c r="E22">
        <v>200</v>
      </c>
      <c r="F22">
        <f>E22*VLOOKUP(G22,Currency!A:B,2,FALSE)</f>
        <v>254.58248472505093</v>
      </c>
      <c r="G22" t="s">
        <v>70</v>
      </c>
      <c r="H22" t="s">
        <v>106</v>
      </c>
      <c r="I22" t="s">
        <v>69</v>
      </c>
      <c r="J22" t="s">
        <v>136</v>
      </c>
      <c r="K22" t="s">
        <v>119</v>
      </c>
      <c r="L22" t="s">
        <v>46</v>
      </c>
      <c r="M22" t="s">
        <v>129</v>
      </c>
      <c r="N22" t="s">
        <v>152</v>
      </c>
      <c r="Q22">
        <f>IF(ISERROR(VLOOKUP(D22,'CSV 03.05.25'!D:D,1,FALSE)),1,0)</f>
        <v>0</v>
      </c>
    </row>
    <row r="23" spans="1:17" x14ac:dyDescent="0.25">
      <c r="A23" s="1">
        <v>45728.360729166663</v>
      </c>
      <c r="B23" t="s">
        <v>84</v>
      </c>
      <c r="C23" t="s">
        <v>15</v>
      </c>
      <c r="D23" t="s">
        <v>16</v>
      </c>
      <c r="E23">
        <v>500</v>
      </c>
      <c r="F23">
        <f>E23*VLOOKUP(G23,Currency!A:B,2,FALSE)</f>
        <v>500</v>
      </c>
      <c r="G23" t="s">
        <v>71</v>
      </c>
      <c r="H23" t="s">
        <v>153</v>
      </c>
      <c r="I23" t="s">
        <v>154</v>
      </c>
      <c r="J23" t="s">
        <v>17</v>
      </c>
      <c r="K23">
        <v>6</v>
      </c>
      <c r="L23" t="s">
        <v>155</v>
      </c>
      <c r="Q23">
        <f>IF(ISERROR(VLOOKUP(D23,'CSV 03.05.25'!D:D,1,FALSE)),1,0)</f>
        <v>0</v>
      </c>
    </row>
    <row r="24" spans="1:17" x14ac:dyDescent="0.25">
      <c r="A24" s="1">
        <v>45728.360729166663</v>
      </c>
      <c r="B24" t="s">
        <v>84</v>
      </c>
      <c r="C24" t="s">
        <v>22</v>
      </c>
      <c r="D24" t="s">
        <v>23</v>
      </c>
      <c r="E24">
        <v>200</v>
      </c>
      <c r="F24">
        <f>E24*VLOOKUP(G24,Currency!A:B,2,FALSE)</f>
        <v>200</v>
      </c>
      <c r="G24" t="s">
        <v>71</v>
      </c>
      <c r="H24" t="s">
        <v>153</v>
      </c>
      <c r="I24" t="s">
        <v>154</v>
      </c>
      <c r="J24" t="s">
        <v>17</v>
      </c>
      <c r="K24">
        <v>6</v>
      </c>
      <c r="L24" t="s">
        <v>109</v>
      </c>
      <c r="Q24">
        <f>IF(ISERROR(VLOOKUP(D24,'CSV 03.05.25'!D:D,1,FALSE)),1,0)</f>
        <v>0</v>
      </c>
    </row>
    <row r="25" spans="1:17" x14ac:dyDescent="0.25">
      <c r="A25" s="1">
        <v>45728.360729166663</v>
      </c>
      <c r="B25" t="s">
        <v>84</v>
      </c>
      <c r="C25" t="s">
        <v>24</v>
      </c>
      <c r="D25" t="s">
        <v>25</v>
      </c>
      <c r="E25">
        <v>100</v>
      </c>
      <c r="F25">
        <f>E25*VLOOKUP(G25,Currency!A:B,2,FALSE)</f>
        <v>100</v>
      </c>
      <c r="G25" t="s">
        <v>71</v>
      </c>
      <c r="H25" t="s">
        <v>153</v>
      </c>
      <c r="I25" t="s">
        <v>154</v>
      </c>
      <c r="J25" t="s">
        <v>17</v>
      </c>
      <c r="K25">
        <v>6</v>
      </c>
      <c r="L25" t="s">
        <v>156</v>
      </c>
      <c r="Q25">
        <f>IF(ISERROR(VLOOKUP(D25,'CSV 03.05.25'!D:D,1,FALSE)),1,0)</f>
        <v>0</v>
      </c>
    </row>
    <row r="26" spans="1:17" x14ac:dyDescent="0.25">
      <c r="A26" s="1">
        <v>45728.360729166663</v>
      </c>
      <c r="B26" t="s">
        <v>84</v>
      </c>
      <c r="C26" t="s">
        <v>26</v>
      </c>
      <c r="D26" t="s">
        <v>27</v>
      </c>
      <c r="E26">
        <v>100</v>
      </c>
      <c r="F26">
        <f>E26*VLOOKUP(G26,Currency!A:B,2,FALSE)</f>
        <v>100</v>
      </c>
      <c r="G26" t="s">
        <v>71</v>
      </c>
      <c r="H26" t="s">
        <v>153</v>
      </c>
      <c r="I26" t="s">
        <v>154</v>
      </c>
      <c r="J26" t="s">
        <v>17</v>
      </c>
      <c r="K26">
        <v>6</v>
      </c>
      <c r="L26" t="s">
        <v>156</v>
      </c>
      <c r="Q26">
        <f>IF(ISERROR(VLOOKUP(D26,'CSV 03.05.25'!D:D,1,FALSE)),1,0)</f>
        <v>0</v>
      </c>
    </row>
    <row r="27" spans="1:17" x14ac:dyDescent="0.25">
      <c r="A27" s="1">
        <v>45728.360729166663</v>
      </c>
      <c r="B27" t="s">
        <v>84</v>
      </c>
      <c r="C27" t="s">
        <v>28</v>
      </c>
      <c r="D27" t="s">
        <v>29</v>
      </c>
      <c r="E27">
        <v>200</v>
      </c>
      <c r="F27">
        <f>E27*VLOOKUP(G27,Currency!A:B,2,FALSE)</f>
        <v>200</v>
      </c>
      <c r="G27" t="s">
        <v>71</v>
      </c>
      <c r="H27" t="s">
        <v>153</v>
      </c>
      <c r="I27" t="s">
        <v>154</v>
      </c>
      <c r="J27" t="s">
        <v>17</v>
      </c>
      <c r="K27">
        <v>6</v>
      </c>
      <c r="L27" t="s">
        <v>109</v>
      </c>
      <c r="Q27">
        <f>IF(ISERROR(VLOOKUP(D27,'CSV 03.05.25'!D:D,1,FALSE)),1,0)</f>
        <v>0</v>
      </c>
    </row>
    <row r="28" spans="1:17" x14ac:dyDescent="0.25">
      <c r="A28" s="1">
        <v>45728.360729166663</v>
      </c>
      <c r="B28" t="s">
        <v>84</v>
      </c>
      <c r="C28" t="s">
        <v>30</v>
      </c>
      <c r="D28" t="s">
        <v>31</v>
      </c>
      <c r="E28">
        <v>100</v>
      </c>
      <c r="F28">
        <f>E28*VLOOKUP(G28,Currency!A:B,2,FALSE)</f>
        <v>100</v>
      </c>
      <c r="G28" t="s">
        <v>71</v>
      </c>
      <c r="H28" t="s">
        <v>153</v>
      </c>
      <c r="I28" t="s">
        <v>154</v>
      </c>
      <c r="J28" t="s">
        <v>17</v>
      </c>
      <c r="K28">
        <v>6</v>
      </c>
      <c r="L28" t="s">
        <v>156</v>
      </c>
      <c r="Q28">
        <f>IF(ISERROR(VLOOKUP(D28,'CSV 03.05.25'!D:D,1,FALSE)),1,0)</f>
        <v>0</v>
      </c>
    </row>
    <row r="29" spans="1:17" x14ac:dyDescent="0.25">
      <c r="A29" s="1">
        <v>45728.360729166663</v>
      </c>
      <c r="B29" t="s">
        <v>84</v>
      </c>
      <c r="C29" t="s">
        <v>32</v>
      </c>
      <c r="D29" t="s">
        <v>33</v>
      </c>
      <c r="E29">
        <v>750</v>
      </c>
      <c r="F29">
        <f>E29*VLOOKUP(G29,Currency!A:B,2,FALSE)</f>
        <v>954.68431771894097</v>
      </c>
      <c r="G29" t="s">
        <v>70</v>
      </c>
      <c r="H29" t="s">
        <v>153</v>
      </c>
      <c r="I29" t="s">
        <v>154</v>
      </c>
      <c r="J29" t="s">
        <v>17</v>
      </c>
      <c r="K29" t="s">
        <v>310</v>
      </c>
      <c r="Q29">
        <f>IF(ISERROR(VLOOKUP(D29,'CSV 03.05.25'!D:D,1,FALSE)),1,0)</f>
        <v>0</v>
      </c>
    </row>
    <row r="30" spans="1:17" x14ac:dyDescent="0.25">
      <c r="A30" s="1">
        <v>45728.360729166663</v>
      </c>
      <c r="B30" t="s">
        <v>84</v>
      </c>
      <c r="C30" t="s">
        <v>34</v>
      </c>
      <c r="D30" t="s">
        <v>35</v>
      </c>
      <c r="E30">
        <v>100</v>
      </c>
      <c r="F30">
        <f>E30*VLOOKUP(G30,Currency!A:B,2,FALSE)</f>
        <v>100</v>
      </c>
      <c r="G30" t="s">
        <v>71</v>
      </c>
      <c r="H30" t="s">
        <v>153</v>
      </c>
      <c r="I30" t="s">
        <v>154</v>
      </c>
      <c r="J30" t="s">
        <v>17</v>
      </c>
      <c r="K30">
        <v>6</v>
      </c>
      <c r="L30" t="s">
        <v>156</v>
      </c>
      <c r="Q30">
        <f>IF(ISERROR(VLOOKUP(D30,'CSV 03.05.25'!D:D,1,FALSE)),1,0)</f>
        <v>0</v>
      </c>
    </row>
    <row r="31" spans="1:17" x14ac:dyDescent="0.25">
      <c r="A31" s="1">
        <v>45728.360729166663</v>
      </c>
      <c r="B31" t="s">
        <v>84</v>
      </c>
      <c r="C31" t="s">
        <v>38</v>
      </c>
      <c r="D31" t="s">
        <v>39</v>
      </c>
      <c r="E31">
        <v>200</v>
      </c>
      <c r="F31">
        <f>E31*VLOOKUP(G31,Currency!A:B,2,FALSE)</f>
        <v>200</v>
      </c>
      <c r="G31" t="s">
        <v>71</v>
      </c>
      <c r="H31" t="s">
        <v>153</v>
      </c>
      <c r="I31" t="s">
        <v>154</v>
      </c>
      <c r="J31" t="s">
        <v>17</v>
      </c>
      <c r="K31">
        <v>6</v>
      </c>
      <c r="L31" t="s">
        <v>109</v>
      </c>
      <c r="Q31">
        <f>IF(ISERROR(VLOOKUP(D31,'CSV 03.05.25'!D:D,1,FALSE)),1,0)</f>
        <v>0</v>
      </c>
    </row>
    <row r="32" spans="1:17" x14ac:dyDescent="0.25">
      <c r="A32" s="1">
        <v>45728.360729166663</v>
      </c>
      <c r="B32" t="s">
        <v>84</v>
      </c>
      <c r="C32" t="s">
        <v>40</v>
      </c>
      <c r="D32" t="s">
        <v>41</v>
      </c>
      <c r="E32">
        <v>200</v>
      </c>
      <c r="F32">
        <f>E32*VLOOKUP(G32,Currency!A:B,2,FALSE)</f>
        <v>200</v>
      </c>
      <c r="G32" t="s">
        <v>71</v>
      </c>
      <c r="H32" t="s">
        <v>153</v>
      </c>
      <c r="I32" t="s">
        <v>154</v>
      </c>
      <c r="J32" t="s">
        <v>17</v>
      </c>
      <c r="K32">
        <v>6</v>
      </c>
      <c r="L32" t="s">
        <v>109</v>
      </c>
      <c r="Q32">
        <f>IF(ISERROR(VLOOKUP(D32,'CSV 03.05.25'!D:D,1,FALSE)),1,0)</f>
        <v>0</v>
      </c>
    </row>
    <row r="33" spans="1:17" x14ac:dyDescent="0.25">
      <c r="A33" s="1">
        <v>45728.360729166663</v>
      </c>
      <c r="B33" t="s">
        <v>84</v>
      </c>
      <c r="C33" t="s">
        <v>42</v>
      </c>
      <c r="D33" t="s">
        <v>43</v>
      </c>
      <c r="E33">
        <v>200</v>
      </c>
      <c r="F33">
        <f>E33*VLOOKUP(G33,Currency!A:B,2,FALSE)</f>
        <v>200</v>
      </c>
      <c r="G33" t="s">
        <v>71</v>
      </c>
      <c r="H33" t="s">
        <v>153</v>
      </c>
      <c r="I33" t="s">
        <v>154</v>
      </c>
      <c r="J33" t="s">
        <v>17</v>
      </c>
      <c r="K33">
        <v>6</v>
      </c>
      <c r="L33" t="s">
        <v>109</v>
      </c>
      <c r="Q33">
        <f>IF(ISERROR(VLOOKUP(D33,'CSV 03.05.25'!D:D,1,FALSE)),1,0)</f>
        <v>0</v>
      </c>
    </row>
    <row r="34" spans="1:17" x14ac:dyDescent="0.25">
      <c r="A34" s="1">
        <v>45728.360729166663</v>
      </c>
      <c r="B34" t="s">
        <v>84</v>
      </c>
      <c r="C34" t="s">
        <v>44</v>
      </c>
      <c r="D34" t="s">
        <v>45</v>
      </c>
      <c r="E34">
        <v>500</v>
      </c>
      <c r="F34">
        <f>E34*VLOOKUP(G34,Currency!A:B,2,FALSE)</f>
        <v>636.45621181262732</v>
      </c>
      <c r="G34" t="s">
        <v>70</v>
      </c>
      <c r="H34" t="s">
        <v>153</v>
      </c>
      <c r="I34" t="s">
        <v>154</v>
      </c>
      <c r="J34" t="s">
        <v>46</v>
      </c>
      <c r="K34" t="s">
        <v>17</v>
      </c>
      <c r="L34" t="s">
        <v>157</v>
      </c>
      <c r="M34" t="s">
        <v>158</v>
      </c>
      <c r="Q34">
        <f>IF(ISERROR(VLOOKUP(D34,'CSV 03.05.25'!D:D,1,FALSE)),1,0)</f>
        <v>0</v>
      </c>
    </row>
    <row r="35" spans="1:17" x14ac:dyDescent="0.25">
      <c r="A35" s="1">
        <v>45728.360729166663</v>
      </c>
      <c r="B35" t="s">
        <v>84</v>
      </c>
      <c r="C35" t="s">
        <v>47</v>
      </c>
      <c r="D35" t="s">
        <v>48</v>
      </c>
      <c r="E35">
        <v>200</v>
      </c>
      <c r="F35">
        <f>E35*VLOOKUP(G35,Currency!A:B,2,FALSE)</f>
        <v>254.58248472505093</v>
      </c>
      <c r="G35" t="s">
        <v>70</v>
      </c>
      <c r="H35" t="s">
        <v>153</v>
      </c>
      <c r="I35" t="s">
        <v>154</v>
      </c>
      <c r="J35" t="s">
        <v>46</v>
      </c>
      <c r="K35" t="s">
        <v>17</v>
      </c>
      <c r="L35" t="s">
        <v>133</v>
      </c>
      <c r="Q35">
        <f>IF(ISERROR(VLOOKUP(D35,'CSV 03.05.25'!D:D,1,FALSE)),1,0)</f>
        <v>0</v>
      </c>
    </row>
    <row r="36" spans="1:17" x14ac:dyDescent="0.25">
      <c r="A36" s="1">
        <v>45728.360752314817</v>
      </c>
      <c r="B36" t="s">
        <v>84</v>
      </c>
      <c r="C36" t="s">
        <v>311</v>
      </c>
      <c r="D36" t="s">
        <v>312</v>
      </c>
      <c r="E36">
        <v>50</v>
      </c>
      <c r="F36">
        <f>E36*VLOOKUP(G36,Currency!A:B,2,FALSE)</f>
        <v>50</v>
      </c>
      <c r="G36" t="s">
        <v>71</v>
      </c>
      <c r="H36" t="s">
        <v>106</v>
      </c>
      <c r="I36" t="s">
        <v>160</v>
      </c>
      <c r="J36" t="s">
        <v>313</v>
      </c>
      <c r="Q36">
        <f>IF(ISERROR(VLOOKUP(D36,'CSV 03.05.25'!D:D,1,FALSE)),1,0)</f>
        <v>0</v>
      </c>
    </row>
    <row r="37" spans="1:17" x14ac:dyDescent="0.25">
      <c r="A37" s="1">
        <v>45728.360752314817</v>
      </c>
      <c r="B37" t="s">
        <v>84</v>
      </c>
      <c r="C37" t="s">
        <v>49</v>
      </c>
      <c r="D37" t="s">
        <v>50</v>
      </c>
      <c r="E37">
        <v>1</v>
      </c>
      <c r="F37">
        <f>E37*VLOOKUP(G37,Currency!A:B,2,FALSE)</f>
        <v>118.696057009642</v>
      </c>
      <c r="G37" t="s">
        <v>159</v>
      </c>
      <c r="H37" t="s">
        <v>106</v>
      </c>
      <c r="I37" t="s">
        <v>160</v>
      </c>
      <c r="J37" t="s">
        <v>161</v>
      </c>
      <c r="Q37">
        <f>IF(ISERROR(VLOOKUP(D37,'CSV 03.05.25'!D:D,1,FALSE)),1,0)</f>
        <v>0</v>
      </c>
    </row>
    <row r="38" spans="1:17" x14ac:dyDescent="0.25">
      <c r="A38" s="1">
        <v>45728.360752314817</v>
      </c>
      <c r="B38" t="s">
        <v>84</v>
      </c>
      <c r="C38" t="s">
        <v>51</v>
      </c>
      <c r="D38" t="s">
        <v>52</v>
      </c>
      <c r="E38">
        <v>1</v>
      </c>
      <c r="F38">
        <f>E38*VLOOKUP(G38,Currency!A:B,2,FALSE)</f>
        <v>118.696057009642</v>
      </c>
      <c r="G38" t="s">
        <v>159</v>
      </c>
      <c r="H38" t="s">
        <v>106</v>
      </c>
      <c r="I38" t="s">
        <v>160</v>
      </c>
      <c r="J38" t="s">
        <v>161</v>
      </c>
      <c r="Q38">
        <f>IF(ISERROR(VLOOKUP(D38,'CSV 03.05.25'!D:D,1,FALSE)),1,0)</f>
        <v>0</v>
      </c>
    </row>
    <row r="39" spans="1:17" x14ac:dyDescent="0.25">
      <c r="A39" s="1">
        <v>45728.360752314817</v>
      </c>
      <c r="B39" t="s">
        <v>84</v>
      </c>
      <c r="C39" t="s">
        <v>53</v>
      </c>
      <c r="D39" t="s">
        <v>54</v>
      </c>
      <c r="E39">
        <v>1</v>
      </c>
      <c r="F39">
        <f>E39*VLOOKUP(G39,Currency!A:B,2,FALSE)</f>
        <v>118.696057009642</v>
      </c>
      <c r="G39" t="s">
        <v>159</v>
      </c>
      <c r="H39" t="s">
        <v>106</v>
      </c>
      <c r="I39" t="s">
        <v>160</v>
      </c>
      <c r="J39" t="s">
        <v>14</v>
      </c>
      <c r="K39" t="s">
        <v>161</v>
      </c>
      <c r="Q39">
        <f>IF(ISERROR(VLOOKUP(D39,'CSV 03.05.25'!D:D,1,FALSE)),1,0)</f>
        <v>0</v>
      </c>
    </row>
    <row r="40" spans="1:17" x14ac:dyDescent="0.25">
      <c r="A40" s="1">
        <v>45728.360752314817</v>
      </c>
      <c r="B40" t="s">
        <v>84</v>
      </c>
      <c r="C40" t="s">
        <v>162</v>
      </c>
      <c r="D40" t="s">
        <v>163</v>
      </c>
      <c r="E40">
        <v>200</v>
      </c>
      <c r="F40">
        <f>E40*VLOOKUP(G40,Currency!A:B,2,FALSE)</f>
        <v>254.58248472505093</v>
      </c>
      <c r="G40" t="s">
        <v>70</v>
      </c>
      <c r="H40" t="s">
        <v>106</v>
      </c>
      <c r="I40" t="s">
        <v>160</v>
      </c>
      <c r="J40" t="s">
        <v>164</v>
      </c>
      <c r="Q40">
        <f>IF(ISERROR(VLOOKUP(D40,'CSV 03.05.25'!D:D,1,FALSE)),1,0)</f>
        <v>0</v>
      </c>
    </row>
    <row r="41" spans="1:17" x14ac:dyDescent="0.25">
      <c r="A41" s="1">
        <v>45728.360752314817</v>
      </c>
      <c r="B41" t="s">
        <v>84</v>
      </c>
      <c r="C41" t="s">
        <v>167</v>
      </c>
      <c r="D41" t="s">
        <v>168</v>
      </c>
      <c r="E41">
        <v>100</v>
      </c>
      <c r="F41">
        <f>E41*VLOOKUP(G41,Currency!A:B,2,FALSE)</f>
        <v>127.29124236252547</v>
      </c>
      <c r="G41" t="s">
        <v>70</v>
      </c>
      <c r="H41" t="s">
        <v>106</v>
      </c>
      <c r="I41" t="s">
        <v>160</v>
      </c>
      <c r="J41" t="s">
        <v>169</v>
      </c>
      <c r="Q41">
        <f>IF(ISERROR(VLOOKUP(D41,'CSV 03.05.25'!D:D,1,FALSE)),1,0)</f>
        <v>0</v>
      </c>
    </row>
    <row r="42" spans="1:17" x14ac:dyDescent="0.25">
      <c r="A42" s="1">
        <v>45728.360752314817</v>
      </c>
      <c r="B42" t="s">
        <v>84</v>
      </c>
      <c r="C42" t="s">
        <v>173</v>
      </c>
      <c r="D42" t="s">
        <v>174</v>
      </c>
      <c r="E42">
        <v>100</v>
      </c>
      <c r="F42">
        <f>E42*VLOOKUP(G42,Currency!A:B,2,FALSE)</f>
        <v>127.29124236252547</v>
      </c>
      <c r="G42" t="s">
        <v>70</v>
      </c>
      <c r="H42" t="s">
        <v>106</v>
      </c>
      <c r="I42" t="s">
        <v>160</v>
      </c>
      <c r="J42" t="s">
        <v>169</v>
      </c>
      <c r="Q42">
        <f>IF(ISERROR(VLOOKUP(D42,'CSV 03.05.25'!D:D,1,FALSE)),1,0)</f>
        <v>0</v>
      </c>
    </row>
    <row r="43" spans="1:17" x14ac:dyDescent="0.25">
      <c r="A43" s="1">
        <v>45728.360752314817</v>
      </c>
      <c r="B43" t="s">
        <v>84</v>
      </c>
      <c r="C43" t="s">
        <v>175</v>
      </c>
      <c r="D43" t="s">
        <v>176</v>
      </c>
      <c r="E43">
        <v>500</v>
      </c>
      <c r="F43">
        <f>E43*VLOOKUP(G43,Currency!A:B,2,FALSE)</f>
        <v>636.45621181262732</v>
      </c>
      <c r="G43" t="s">
        <v>70</v>
      </c>
      <c r="H43" t="s">
        <v>106</v>
      </c>
      <c r="I43" t="s">
        <v>160</v>
      </c>
      <c r="J43" t="s">
        <v>177</v>
      </c>
      <c r="Q43">
        <f>IF(ISERROR(VLOOKUP(D43,'CSV 03.05.25'!D:D,1,FALSE)),1,0)</f>
        <v>0</v>
      </c>
    </row>
    <row r="44" spans="1:17" x14ac:dyDescent="0.25">
      <c r="A44" s="1">
        <v>45728.360752314817</v>
      </c>
      <c r="B44" t="s">
        <v>84</v>
      </c>
      <c r="C44" t="s">
        <v>178</v>
      </c>
      <c r="D44" t="s">
        <v>179</v>
      </c>
      <c r="E44">
        <v>1000</v>
      </c>
      <c r="F44">
        <f>E44*VLOOKUP(G44,Currency!A:B,2,FALSE)</f>
        <v>1272.9124236252546</v>
      </c>
      <c r="G44" t="s">
        <v>70</v>
      </c>
      <c r="H44" t="s">
        <v>106</v>
      </c>
      <c r="I44" t="s">
        <v>160</v>
      </c>
      <c r="J44" t="s">
        <v>17</v>
      </c>
      <c r="K44" t="s">
        <v>172</v>
      </c>
      <c r="Q44">
        <f>IF(ISERROR(VLOOKUP(D44,'CSV 03.05.25'!D:D,1,FALSE)),1,0)</f>
        <v>0</v>
      </c>
    </row>
    <row r="45" spans="1:17" x14ac:dyDescent="0.25">
      <c r="A45" s="1">
        <v>45728.360752314817</v>
      </c>
      <c r="B45" t="s">
        <v>84</v>
      </c>
      <c r="C45" t="s">
        <v>180</v>
      </c>
      <c r="D45" t="s">
        <v>181</v>
      </c>
      <c r="E45">
        <v>500</v>
      </c>
      <c r="F45">
        <f>E45*VLOOKUP(G45,Currency!A:B,2,FALSE)</f>
        <v>636.45621181262732</v>
      </c>
      <c r="G45" t="s">
        <v>70</v>
      </c>
      <c r="H45" t="s">
        <v>106</v>
      </c>
      <c r="I45" t="s">
        <v>160</v>
      </c>
      <c r="J45" t="s">
        <v>177</v>
      </c>
      <c r="Q45">
        <f>IF(ISERROR(VLOOKUP(D45,'CSV 03.05.25'!D:D,1,FALSE)),1,0)</f>
        <v>0</v>
      </c>
    </row>
    <row r="46" spans="1:17" x14ac:dyDescent="0.25">
      <c r="A46" s="1">
        <v>45728.360752314817</v>
      </c>
      <c r="B46" t="s">
        <v>84</v>
      </c>
      <c r="C46" t="s">
        <v>182</v>
      </c>
      <c r="D46" t="s">
        <v>183</v>
      </c>
      <c r="E46">
        <v>1000</v>
      </c>
      <c r="F46">
        <f>E46*VLOOKUP(G46,Currency!A:B,2,FALSE)</f>
        <v>1272.9124236252546</v>
      </c>
      <c r="G46" t="s">
        <v>70</v>
      </c>
      <c r="H46" t="s">
        <v>106</v>
      </c>
      <c r="I46" t="s">
        <v>160</v>
      </c>
      <c r="J46" t="s">
        <v>172</v>
      </c>
      <c r="Q46">
        <f>IF(ISERROR(VLOOKUP(D46,'CSV 03.05.25'!D:D,1,FALSE)),1,0)</f>
        <v>0</v>
      </c>
    </row>
    <row r="47" spans="1:17" x14ac:dyDescent="0.25">
      <c r="A47" s="1">
        <v>45728.360752314817</v>
      </c>
      <c r="B47" t="s">
        <v>84</v>
      </c>
      <c r="C47" t="s">
        <v>184</v>
      </c>
      <c r="D47" t="s">
        <v>185</v>
      </c>
      <c r="E47">
        <v>200</v>
      </c>
      <c r="F47">
        <f>E47*VLOOKUP(G47,Currency!A:B,2,FALSE)</f>
        <v>254.58248472505093</v>
      </c>
      <c r="G47" t="s">
        <v>70</v>
      </c>
      <c r="H47" t="s">
        <v>106</v>
      </c>
      <c r="I47" t="s">
        <v>160</v>
      </c>
      <c r="J47" t="s">
        <v>164</v>
      </c>
      <c r="Q47">
        <f>IF(ISERROR(VLOOKUP(D47,'CSV 03.05.25'!D:D,1,FALSE)),1,0)</f>
        <v>0</v>
      </c>
    </row>
    <row r="48" spans="1:17" x14ac:dyDescent="0.25">
      <c r="A48" s="1">
        <v>45728.360752314817</v>
      </c>
      <c r="B48" t="s">
        <v>84</v>
      </c>
      <c r="C48" t="s">
        <v>186</v>
      </c>
      <c r="D48" t="s">
        <v>187</v>
      </c>
      <c r="E48">
        <v>500</v>
      </c>
      <c r="F48">
        <f>E48*VLOOKUP(G48,Currency!A:B,2,FALSE)</f>
        <v>636.45621181262732</v>
      </c>
      <c r="G48" t="s">
        <v>70</v>
      </c>
      <c r="H48" t="s">
        <v>106</v>
      </c>
      <c r="I48" t="s">
        <v>160</v>
      </c>
      <c r="J48" t="s">
        <v>177</v>
      </c>
      <c r="Q48">
        <f>IF(ISERROR(VLOOKUP(D48,'CSV 03.05.25'!D:D,1,FALSE)),1,0)</f>
        <v>0</v>
      </c>
    </row>
    <row r="49" spans="1:17" x14ac:dyDescent="0.25">
      <c r="A49" s="1">
        <v>45728.360752314817</v>
      </c>
      <c r="B49" t="s">
        <v>84</v>
      </c>
      <c r="C49" t="s">
        <v>188</v>
      </c>
      <c r="D49" t="s">
        <v>189</v>
      </c>
      <c r="E49">
        <v>500</v>
      </c>
      <c r="F49">
        <f>E49*VLOOKUP(G49,Currency!A:B,2,FALSE)</f>
        <v>636.45621181262732</v>
      </c>
      <c r="G49" t="s">
        <v>70</v>
      </c>
      <c r="H49" t="s">
        <v>106</v>
      </c>
      <c r="I49" t="s">
        <v>160</v>
      </c>
      <c r="J49" t="s">
        <v>177</v>
      </c>
      <c r="Q49">
        <f>IF(ISERROR(VLOOKUP(D49,'CSV 03.05.25'!D:D,1,FALSE)),1,0)</f>
        <v>0</v>
      </c>
    </row>
    <row r="50" spans="1:17" x14ac:dyDescent="0.25">
      <c r="A50" s="1">
        <v>45728.360752314817</v>
      </c>
      <c r="B50" t="s">
        <v>84</v>
      </c>
      <c r="C50" t="s">
        <v>190</v>
      </c>
      <c r="D50" t="s">
        <v>191</v>
      </c>
      <c r="E50">
        <v>500</v>
      </c>
      <c r="F50">
        <f>E50*VLOOKUP(G50,Currency!A:B,2,FALSE)</f>
        <v>636.45621181262732</v>
      </c>
      <c r="G50" t="s">
        <v>70</v>
      </c>
      <c r="H50" t="s">
        <v>106</v>
      </c>
      <c r="I50" t="s">
        <v>160</v>
      </c>
      <c r="J50" t="s">
        <v>177</v>
      </c>
      <c r="Q50">
        <f>IF(ISERROR(VLOOKUP(D50,'CSV 03.05.25'!D:D,1,FALSE)),1,0)</f>
        <v>0</v>
      </c>
    </row>
    <row r="51" spans="1:17" x14ac:dyDescent="0.25">
      <c r="A51" s="1">
        <v>45728.360752314817</v>
      </c>
      <c r="B51" t="s">
        <v>84</v>
      </c>
      <c r="C51" t="s">
        <v>192</v>
      </c>
      <c r="D51" t="s">
        <v>193</v>
      </c>
      <c r="E51">
        <v>500</v>
      </c>
      <c r="F51">
        <f>E51*VLOOKUP(G51,Currency!A:B,2,FALSE)</f>
        <v>636.45621181262732</v>
      </c>
      <c r="G51" t="s">
        <v>70</v>
      </c>
      <c r="H51" t="s">
        <v>106</v>
      </c>
      <c r="I51" t="s">
        <v>160</v>
      </c>
      <c r="J51" t="s">
        <v>177</v>
      </c>
      <c r="Q51">
        <f>IF(ISERROR(VLOOKUP(D51,'CSV 03.05.25'!D:D,1,FALSE)),1,0)</f>
        <v>0</v>
      </c>
    </row>
    <row r="52" spans="1:17" x14ac:dyDescent="0.25">
      <c r="A52" s="1">
        <v>45728.360752314817</v>
      </c>
      <c r="B52" t="s">
        <v>84</v>
      </c>
      <c r="C52" t="s">
        <v>194</v>
      </c>
      <c r="D52" t="s">
        <v>195</v>
      </c>
      <c r="E52">
        <v>500</v>
      </c>
      <c r="F52">
        <f>E52*VLOOKUP(G52,Currency!A:B,2,FALSE)</f>
        <v>636.45621181262732</v>
      </c>
      <c r="G52" t="s">
        <v>70</v>
      </c>
      <c r="H52" t="s">
        <v>106</v>
      </c>
      <c r="I52" t="s">
        <v>160</v>
      </c>
      <c r="J52" t="s">
        <v>177</v>
      </c>
      <c r="Q52">
        <f>IF(ISERROR(VLOOKUP(D52,'CSV 03.05.25'!D:D,1,FALSE)),1,0)</f>
        <v>0</v>
      </c>
    </row>
    <row r="53" spans="1:17" x14ac:dyDescent="0.25">
      <c r="A53" s="1">
        <v>45728.360752314817</v>
      </c>
      <c r="B53" t="s">
        <v>84</v>
      </c>
      <c r="C53" t="s">
        <v>196</v>
      </c>
      <c r="D53" t="s">
        <v>197</v>
      </c>
      <c r="E53">
        <v>1000</v>
      </c>
      <c r="F53">
        <f>E53*VLOOKUP(G53,Currency!A:B,2,FALSE)</f>
        <v>1272.9124236252546</v>
      </c>
      <c r="G53" t="s">
        <v>70</v>
      </c>
      <c r="H53" t="s">
        <v>106</v>
      </c>
      <c r="I53" t="s">
        <v>160</v>
      </c>
      <c r="J53" t="s">
        <v>172</v>
      </c>
      <c r="Q53">
        <f>IF(ISERROR(VLOOKUP(D53,'CSV 03.05.25'!D:D,1,FALSE)),1,0)</f>
        <v>0</v>
      </c>
    </row>
    <row r="54" spans="1:17" x14ac:dyDescent="0.25">
      <c r="A54" s="1">
        <v>45728.360752314817</v>
      </c>
      <c r="B54" t="s">
        <v>84</v>
      </c>
      <c r="C54" t="s">
        <v>198</v>
      </c>
      <c r="D54" t="s">
        <v>199</v>
      </c>
      <c r="E54">
        <v>500</v>
      </c>
      <c r="F54">
        <f>E54*VLOOKUP(G54,Currency!A:B,2,FALSE)</f>
        <v>636.45621181262732</v>
      </c>
      <c r="G54" t="s">
        <v>70</v>
      </c>
      <c r="H54" t="s">
        <v>106</v>
      </c>
      <c r="I54" t="s">
        <v>160</v>
      </c>
      <c r="J54" t="s">
        <v>177</v>
      </c>
      <c r="Q54">
        <f>IF(ISERROR(VLOOKUP(D54,'CSV 03.05.25'!D:D,1,FALSE)),1,0)</f>
        <v>0</v>
      </c>
    </row>
    <row r="55" spans="1:17" x14ac:dyDescent="0.25">
      <c r="A55" s="1">
        <v>45728.360752314817</v>
      </c>
      <c r="B55" t="s">
        <v>84</v>
      </c>
      <c r="C55" t="s">
        <v>200</v>
      </c>
      <c r="D55" t="s">
        <v>201</v>
      </c>
      <c r="E55">
        <v>1000</v>
      </c>
      <c r="F55">
        <f>E55*VLOOKUP(G55,Currency!A:B,2,FALSE)</f>
        <v>1272.9124236252546</v>
      </c>
      <c r="G55" t="s">
        <v>70</v>
      </c>
      <c r="H55" t="s">
        <v>106</v>
      </c>
      <c r="I55" t="s">
        <v>160</v>
      </c>
      <c r="J55" t="s">
        <v>172</v>
      </c>
      <c r="Q55">
        <f>IF(ISERROR(VLOOKUP(D55,'CSV 03.05.25'!D:D,1,FALSE)),1,0)</f>
        <v>0</v>
      </c>
    </row>
    <row r="56" spans="1:17" x14ac:dyDescent="0.25">
      <c r="A56" s="1">
        <v>45728.360752314817</v>
      </c>
      <c r="B56" t="s">
        <v>84</v>
      </c>
      <c r="C56" t="s">
        <v>202</v>
      </c>
      <c r="D56" t="s">
        <v>203</v>
      </c>
      <c r="E56">
        <v>200</v>
      </c>
      <c r="F56">
        <f>E56*VLOOKUP(G56,Currency!A:B,2,FALSE)</f>
        <v>254.58248472505093</v>
      </c>
      <c r="G56" t="s">
        <v>70</v>
      </c>
      <c r="H56" t="s">
        <v>106</v>
      </c>
      <c r="I56" t="s">
        <v>160</v>
      </c>
      <c r="J56" t="s">
        <v>164</v>
      </c>
      <c r="Q56">
        <f>IF(ISERROR(VLOOKUP(D56,'CSV 03.05.25'!D:D,1,FALSE)),1,0)</f>
        <v>0</v>
      </c>
    </row>
    <row r="57" spans="1:17" x14ac:dyDescent="0.25">
      <c r="A57" s="1">
        <v>45728.360752314817</v>
      </c>
      <c r="B57" t="s">
        <v>84</v>
      </c>
      <c r="C57" t="s">
        <v>204</v>
      </c>
      <c r="D57" t="s">
        <v>205</v>
      </c>
      <c r="E57">
        <v>500</v>
      </c>
      <c r="F57">
        <f>E57*VLOOKUP(G57,Currency!A:B,2,FALSE)</f>
        <v>636.45621181262732</v>
      </c>
      <c r="G57" t="s">
        <v>70</v>
      </c>
      <c r="H57" t="s">
        <v>106</v>
      </c>
      <c r="I57" t="s">
        <v>160</v>
      </c>
      <c r="J57" t="s">
        <v>177</v>
      </c>
      <c r="Q57">
        <f>IF(ISERROR(VLOOKUP(D57,'CSV 03.05.25'!D:D,1,FALSE)),1,0)</f>
        <v>0</v>
      </c>
    </row>
    <row r="58" spans="1:17" x14ac:dyDescent="0.25">
      <c r="A58" s="1">
        <v>45728.360752314817</v>
      </c>
      <c r="B58" t="s">
        <v>84</v>
      </c>
      <c r="C58" t="s">
        <v>206</v>
      </c>
      <c r="D58" t="s">
        <v>207</v>
      </c>
      <c r="E58">
        <v>200</v>
      </c>
      <c r="F58">
        <f>E58*VLOOKUP(G58,Currency!A:B,2,FALSE)</f>
        <v>254.58248472505093</v>
      </c>
      <c r="G58" t="s">
        <v>70</v>
      </c>
      <c r="H58" t="s">
        <v>106</v>
      </c>
      <c r="I58" t="s">
        <v>160</v>
      </c>
      <c r="J58" t="s">
        <v>164</v>
      </c>
      <c r="Q58">
        <f>IF(ISERROR(VLOOKUP(D58,'CSV 03.05.25'!D:D,1,FALSE)),1,0)</f>
        <v>0</v>
      </c>
    </row>
    <row r="59" spans="1:17" x14ac:dyDescent="0.25">
      <c r="A59" s="1">
        <v>45728.360752314817</v>
      </c>
      <c r="B59" t="s">
        <v>84</v>
      </c>
      <c r="C59" t="s">
        <v>208</v>
      </c>
      <c r="D59" t="s">
        <v>209</v>
      </c>
      <c r="E59">
        <v>500</v>
      </c>
      <c r="F59">
        <f>E59*VLOOKUP(G59,Currency!A:B,2,FALSE)</f>
        <v>636.45621181262732</v>
      </c>
      <c r="G59" t="s">
        <v>70</v>
      </c>
      <c r="H59" t="s">
        <v>106</v>
      </c>
      <c r="I59" t="s">
        <v>160</v>
      </c>
      <c r="J59" t="s">
        <v>17</v>
      </c>
      <c r="K59" t="s">
        <v>177</v>
      </c>
      <c r="Q59">
        <f>IF(ISERROR(VLOOKUP(D59,'CSV 03.05.25'!D:D,1,FALSE)),1,0)</f>
        <v>0</v>
      </c>
    </row>
    <row r="60" spans="1:17" x14ac:dyDescent="0.25">
      <c r="A60" s="1">
        <v>45728.360752314817</v>
      </c>
      <c r="B60" t="s">
        <v>84</v>
      </c>
      <c r="C60" t="s">
        <v>210</v>
      </c>
      <c r="D60" t="s">
        <v>211</v>
      </c>
      <c r="E60">
        <v>1000</v>
      </c>
      <c r="F60">
        <f>E60*VLOOKUP(G60,Currency!A:B,2,FALSE)</f>
        <v>1272.9124236252546</v>
      </c>
      <c r="G60" t="s">
        <v>70</v>
      </c>
      <c r="H60" t="s">
        <v>106</v>
      </c>
      <c r="I60" t="s">
        <v>160</v>
      </c>
      <c r="J60" t="s">
        <v>17</v>
      </c>
      <c r="K60" t="s">
        <v>172</v>
      </c>
      <c r="Q60">
        <f>IF(ISERROR(VLOOKUP(D60,'CSV 03.05.25'!D:D,1,FALSE)),1,0)</f>
        <v>0</v>
      </c>
    </row>
    <row r="61" spans="1:17" x14ac:dyDescent="0.25">
      <c r="A61" s="1">
        <v>45728.360752314817</v>
      </c>
      <c r="B61" t="s">
        <v>84</v>
      </c>
      <c r="C61" t="s">
        <v>212</v>
      </c>
      <c r="D61" t="s">
        <v>213</v>
      </c>
      <c r="E61">
        <v>500</v>
      </c>
      <c r="F61">
        <f>E61*VLOOKUP(G61,Currency!A:B,2,FALSE)</f>
        <v>636.45621181262732</v>
      </c>
      <c r="G61" t="s">
        <v>70</v>
      </c>
      <c r="H61" t="s">
        <v>106</v>
      </c>
      <c r="I61" t="s">
        <v>160</v>
      </c>
      <c r="J61" t="s">
        <v>177</v>
      </c>
      <c r="Q61">
        <f>IF(ISERROR(VLOOKUP(D61,'CSV 03.05.25'!D:D,1,FALSE)),1,0)</f>
        <v>0</v>
      </c>
    </row>
    <row r="62" spans="1:17" x14ac:dyDescent="0.25">
      <c r="A62" s="1">
        <v>45728.360752314817</v>
      </c>
      <c r="B62" t="s">
        <v>84</v>
      </c>
      <c r="C62" t="s">
        <v>214</v>
      </c>
      <c r="D62" t="s">
        <v>215</v>
      </c>
      <c r="E62">
        <v>500</v>
      </c>
      <c r="F62">
        <f>E62*VLOOKUP(G62,Currency!A:B,2,FALSE)</f>
        <v>636.45621181262732</v>
      </c>
      <c r="G62" t="s">
        <v>70</v>
      </c>
      <c r="H62" t="s">
        <v>106</v>
      </c>
      <c r="I62" t="s">
        <v>160</v>
      </c>
      <c r="J62" t="s">
        <v>17</v>
      </c>
      <c r="K62" t="s">
        <v>177</v>
      </c>
      <c r="Q62">
        <f>IF(ISERROR(VLOOKUP(D62,'CSV 03.05.25'!D:D,1,FALSE)),1,0)</f>
        <v>0</v>
      </c>
    </row>
    <row r="63" spans="1:17" x14ac:dyDescent="0.25">
      <c r="A63" s="1">
        <v>45728.360752314817</v>
      </c>
      <c r="B63" t="s">
        <v>84</v>
      </c>
      <c r="C63" t="s">
        <v>216</v>
      </c>
      <c r="D63" t="s">
        <v>217</v>
      </c>
      <c r="E63">
        <v>500</v>
      </c>
      <c r="F63">
        <f>E63*VLOOKUP(G63,Currency!A:B,2,FALSE)</f>
        <v>636.45621181262732</v>
      </c>
      <c r="G63" t="s">
        <v>70</v>
      </c>
      <c r="H63" t="s">
        <v>106</v>
      </c>
      <c r="I63" t="s">
        <v>160</v>
      </c>
      <c r="J63" t="s">
        <v>14</v>
      </c>
      <c r="K63" t="s">
        <v>17</v>
      </c>
      <c r="L63" t="s">
        <v>177</v>
      </c>
      <c r="Q63">
        <f>IF(ISERROR(VLOOKUP(D63,'CSV 03.05.25'!D:D,1,FALSE)),1,0)</f>
        <v>0</v>
      </c>
    </row>
    <row r="64" spans="1:17" x14ac:dyDescent="0.25">
      <c r="A64" s="1">
        <v>45728.360752314817</v>
      </c>
      <c r="B64" t="s">
        <v>84</v>
      </c>
      <c r="C64" t="s">
        <v>218</v>
      </c>
      <c r="D64" t="s">
        <v>219</v>
      </c>
      <c r="E64">
        <v>500</v>
      </c>
      <c r="F64">
        <f>E64*VLOOKUP(G64,Currency!A:B,2,FALSE)</f>
        <v>636.45621181262732</v>
      </c>
      <c r="G64" t="s">
        <v>70</v>
      </c>
      <c r="H64" t="s">
        <v>106</v>
      </c>
      <c r="I64" t="s">
        <v>160</v>
      </c>
      <c r="J64" t="s">
        <v>17</v>
      </c>
      <c r="K64" t="s">
        <v>177</v>
      </c>
      <c r="Q64">
        <f>IF(ISERROR(VLOOKUP(D64,'CSV 03.05.25'!D:D,1,FALSE)),1,0)</f>
        <v>0</v>
      </c>
    </row>
    <row r="65" spans="1:17" x14ac:dyDescent="0.25">
      <c r="A65" s="1">
        <v>45728.360752314817</v>
      </c>
      <c r="B65" t="s">
        <v>84</v>
      </c>
      <c r="C65" t="s">
        <v>220</v>
      </c>
      <c r="D65" t="s">
        <v>221</v>
      </c>
      <c r="E65">
        <v>500</v>
      </c>
      <c r="F65">
        <f>E65*VLOOKUP(G65,Currency!A:B,2,FALSE)</f>
        <v>636.45621181262732</v>
      </c>
      <c r="G65" t="s">
        <v>70</v>
      </c>
      <c r="H65" t="s">
        <v>106</v>
      </c>
      <c r="I65" t="s">
        <v>160</v>
      </c>
      <c r="J65" t="s">
        <v>17</v>
      </c>
      <c r="K65" t="s">
        <v>177</v>
      </c>
      <c r="Q65">
        <f>IF(ISERROR(VLOOKUP(D65,'CSV 03.05.25'!D:D,1,FALSE)),1,0)</f>
        <v>0</v>
      </c>
    </row>
    <row r="66" spans="1:17" x14ac:dyDescent="0.25">
      <c r="A66" s="1">
        <v>45728.360752314817</v>
      </c>
      <c r="B66" t="s">
        <v>84</v>
      </c>
      <c r="C66" t="s">
        <v>222</v>
      </c>
      <c r="D66" t="s">
        <v>223</v>
      </c>
      <c r="E66">
        <v>1000</v>
      </c>
      <c r="F66">
        <f>E66*VLOOKUP(G66,Currency!A:B,2,FALSE)</f>
        <v>1272.9124236252546</v>
      </c>
      <c r="G66" t="s">
        <v>70</v>
      </c>
      <c r="H66" t="s">
        <v>106</v>
      </c>
      <c r="I66" t="s">
        <v>160</v>
      </c>
      <c r="J66" t="s">
        <v>14</v>
      </c>
      <c r="K66" t="s">
        <v>17</v>
      </c>
      <c r="L66" t="s">
        <v>172</v>
      </c>
      <c r="Q66">
        <f>IF(ISERROR(VLOOKUP(D66,'CSV 03.05.25'!D:D,1,FALSE)),1,0)</f>
        <v>0</v>
      </c>
    </row>
    <row r="67" spans="1:17" x14ac:dyDescent="0.25">
      <c r="A67" s="1">
        <v>45728.360752314817</v>
      </c>
      <c r="B67" t="s">
        <v>84</v>
      </c>
      <c r="C67" t="s">
        <v>224</v>
      </c>
      <c r="D67" t="s">
        <v>225</v>
      </c>
      <c r="E67">
        <v>1000</v>
      </c>
      <c r="F67">
        <f>E67*VLOOKUP(G67,Currency!A:B,2,FALSE)</f>
        <v>1272.9124236252546</v>
      </c>
      <c r="G67" t="s">
        <v>70</v>
      </c>
      <c r="H67" t="s">
        <v>106</v>
      </c>
      <c r="I67" t="s">
        <v>160</v>
      </c>
      <c r="J67" t="s">
        <v>119</v>
      </c>
      <c r="K67" t="s">
        <v>17</v>
      </c>
      <c r="L67" t="s">
        <v>172</v>
      </c>
      <c r="Q67">
        <f>IF(ISERROR(VLOOKUP(D67,'CSV 03.05.25'!D:D,1,FALSE)),1,0)</f>
        <v>0</v>
      </c>
    </row>
    <row r="68" spans="1:17" x14ac:dyDescent="0.25">
      <c r="A68" s="1">
        <v>45728.360752314817</v>
      </c>
      <c r="B68" t="s">
        <v>84</v>
      </c>
      <c r="C68" t="s">
        <v>226</v>
      </c>
      <c r="D68" t="s">
        <v>227</v>
      </c>
      <c r="E68">
        <v>5000</v>
      </c>
      <c r="F68">
        <f>E68*VLOOKUP(G68,Currency!A:B,2,FALSE)</f>
        <v>6364.5621181262732</v>
      </c>
      <c r="G68" t="s">
        <v>70</v>
      </c>
      <c r="H68" t="s">
        <v>106</v>
      </c>
      <c r="I68" t="s">
        <v>160</v>
      </c>
      <c r="J68" t="s">
        <v>152</v>
      </c>
      <c r="K68" t="s">
        <v>17</v>
      </c>
      <c r="L68" t="s">
        <v>228</v>
      </c>
      <c r="Q68">
        <f>IF(ISERROR(VLOOKUP(D68,'CSV 03.05.25'!D:D,1,FALSE)),1,0)</f>
        <v>0</v>
      </c>
    </row>
    <row r="69" spans="1:17" x14ac:dyDescent="0.25">
      <c r="A69" s="1">
        <v>45728.360752314817</v>
      </c>
      <c r="B69" t="s">
        <v>84</v>
      </c>
      <c r="C69" t="s">
        <v>229</v>
      </c>
      <c r="D69" t="s">
        <v>230</v>
      </c>
      <c r="E69">
        <v>1000</v>
      </c>
      <c r="F69">
        <f>E69*VLOOKUP(G69,Currency!A:B,2,FALSE)</f>
        <v>1272.9124236252546</v>
      </c>
      <c r="G69" t="s">
        <v>70</v>
      </c>
      <c r="H69" t="s">
        <v>106</v>
      </c>
      <c r="I69" t="s">
        <v>160</v>
      </c>
      <c r="J69" t="s">
        <v>152</v>
      </c>
      <c r="K69" t="s">
        <v>17</v>
      </c>
      <c r="L69" t="s">
        <v>172</v>
      </c>
      <c r="Q69">
        <f>IF(ISERROR(VLOOKUP(D69,'CSV 03.05.25'!D:D,1,FALSE)),1,0)</f>
        <v>0</v>
      </c>
    </row>
    <row r="70" spans="1:17" x14ac:dyDescent="0.25">
      <c r="A70" s="1">
        <v>45728.360752314817</v>
      </c>
      <c r="B70" t="s">
        <v>84</v>
      </c>
      <c r="C70" t="s">
        <v>231</v>
      </c>
      <c r="D70" t="s">
        <v>232</v>
      </c>
      <c r="E70">
        <v>100</v>
      </c>
      <c r="F70">
        <f>E70*VLOOKUP(G70,Currency!A:B,2,FALSE)</f>
        <v>127.29124236252547</v>
      </c>
      <c r="G70" t="s">
        <v>70</v>
      </c>
      <c r="H70" t="s">
        <v>106</v>
      </c>
      <c r="I70" t="s">
        <v>160</v>
      </c>
      <c r="J70" t="s">
        <v>119</v>
      </c>
      <c r="K70" t="s">
        <v>17</v>
      </c>
      <c r="L70" t="s">
        <v>169</v>
      </c>
      <c r="Q70">
        <f>IF(ISERROR(VLOOKUP(D70,'CSV 03.05.25'!D:D,1,FALSE)),1,0)</f>
        <v>0</v>
      </c>
    </row>
    <row r="71" spans="1:17" x14ac:dyDescent="0.25">
      <c r="A71" s="1">
        <v>45728.360752314817</v>
      </c>
      <c r="B71" t="s">
        <v>84</v>
      </c>
      <c r="C71" t="s">
        <v>233</v>
      </c>
      <c r="D71" t="s">
        <v>234</v>
      </c>
      <c r="E71">
        <v>500</v>
      </c>
      <c r="F71">
        <f>E71*VLOOKUP(G71,Currency!A:B,2,FALSE)</f>
        <v>636.45621181262732</v>
      </c>
      <c r="G71" t="s">
        <v>70</v>
      </c>
      <c r="H71" t="s">
        <v>106</v>
      </c>
      <c r="I71" t="s">
        <v>160</v>
      </c>
      <c r="J71" t="s">
        <v>119</v>
      </c>
      <c r="K71" t="s">
        <v>17</v>
      </c>
      <c r="L71" t="s">
        <v>177</v>
      </c>
      <c r="Q71">
        <f>IF(ISERROR(VLOOKUP(D71,'CSV 03.05.25'!D:D,1,FALSE)),1,0)</f>
        <v>0</v>
      </c>
    </row>
    <row r="72" spans="1:17" x14ac:dyDescent="0.25">
      <c r="A72" s="1">
        <v>45728.360752314817</v>
      </c>
      <c r="B72" t="s">
        <v>84</v>
      </c>
      <c r="C72" t="s">
        <v>235</v>
      </c>
      <c r="D72" t="s">
        <v>236</v>
      </c>
      <c r="E72">
        <v>500</v>
      </c>
      <c r="F72">
        <f>E72*VLOOKUP(G72,Currency!A:B,2,FALSE)</f>
        <v>636.45621181262732</v>
      </c>
      <c r="G72" t="s">
        <v>70</v>
      </c>
      <c r="H72" t="s">
        <v>106</v>
      </c>
      <c r="I72" t="s">
        <v>160</v>
      </c>
      <c r="J72" t="s">
        <v>122</v>
      </c>
      <c r="K72" t="s">
        <v>17</v>
      </c>
      <c r="L72" t="s">
        <v>177</v>
      </c>
      <c r="Q72">
        <f>IF(ISERROR(VLOOKUP(D72,'CSV 03.05.25'!D:D,1,FALSE)),1,0)</f>
        <v>0</v>
      </c>
    </row>
    <row r="73" spans="1:17" x14ac:dyDescent="0.25">
      <c r="A73" s="1">
        <v>45728.360752314817</v>
      </c>
      <c r="B73" t="s">
        <v>84</v>
      </c>
      <c r="C73" t="s">
        <v>237</v>
      </c>
      <c r="D73" t="s">
        <v>238</v>
      </c>
      <c r="E73">
        <v>200</v>
      </c>
      <c r="F73">
        <f>E73*VLOOKUP(G73,Currency!A:B,2,FALSE)</f>
        <v>200</v>
      </c>
      <c r="G73" t="s">
        <v>71</v>
      </c>
      <c r="H73" t="s">
        <v>106</v>
      </c>
      <c r="I73" t="s">
        <v>160</v>
      </c>
      <c r="J73" t="s">
        <v>239</v>
      </c>
      <c r="K73" t="s">
        <v>17</v>
      </c>
      <c r="Q73">
        <f>IF(ISERROR(VLOOKUP(D73,'CSV 03.05.25'!D:D,1,FALSE)),1,0)</f>
        <v>0</v>
      </c>
    </row>
    <row r="74" spans="1:17" x14ac:dyDescent="0.25">
      <c r="A74" s="1">
        <v>45728.360752314817</v>
      </c>
      <c r="B74" t="s">
        <v>84</v>
      </c>
      <c r="C74" t="s">
        <v>240</v>
      </c>
      <c r="D74" t="s">
        <v>241</v>
      </c>
      <c r="E74">
        <v>1000</v>
      </c>
      <c r="F74">
        <f>E74*VLOOKUP(G74,Currency!A:B,2,FALSE)</f>
        <v>1272.9124236252546</v>
      </c>
      <c r="G74" t="s">
        <v>70</v>
      </c>
      <c r="H74" t="s">
        <v>106</v>
      </c>
      <c r="I74" t="s">
        <v>160</v>
      </c>
      <c r="J74" t="s">
        <v>14</v>
      </c>
      <c r="K74" t="s">
        <v>17</v>
      </c>
      <c r="L74" t="s">
        <v>172</v>
      </c>
      <c r="Q74">
        <f>IF(ISERROR(VLOOKUP(D74,'CSV 03.05.25'!D:D,1,FALSE)),1,0)</f>
        <v>0</v>
      </c>
    </row>
    <row r="75" spans="1:17" x14ac:dyDescent="0.25">
      <c r="A75" s="1">
        <v>45728.360752314817</v>
      </c>
      <c r="B75" t="s">
        <v>84</v>
      </c>
      <c r="C75" t="s">
        <v>242</v>
      </c>
      <c r="D75" t="s">
        <v>243</v>
      </c>
      <c r="E75">
        <v>200</v>
      </c>
      <c r="F75">
        <f>E75*VLOOKUP(G75,Currency!A:B,2,FALSE)</f>
        <v>200</v>
      </c>
      <c r="G75" t="s">
        <v>71</v>
      </c>
      <c r="H75" t="s">
        <v>106</v>
      </c>
      <c r="I75" t="s">
        <v>160</v>
      </c>
      <c r="J75" t="s">
        <v>119</v>
      </c>
      <c r="K75" t="s">
        <v>239</v>
      </c>
      <c r="L75" t="s">
        <v>17</v>
      </c>
      <c r="Q75">
        <f>IF(ISERROR(VLOOKUP(D75,'CSV 03.05.25'!D:D,1,FALSE)),1,0)</f>
        <v>0</v>
      </c>
    </row>
    <row r="76" spans="1:17" x14ac:dyDescent="0.25">
      <c r="A76" s="1">
        <v>45728.360752314817</v>
      </c>
      <c r="B76" t="s">
        <v>84</v>
      </c>
      <c r="C76" t="s">
        <v>244</v>
      </c>
      <c r="D76" t="s">
        <v>245</v>
      </c>
      <c r="E76">
        <v>200</v>
      </c>
      <c r="F76">
        <f>E76*VLOOKUP(G76,Currency!A:B,2,FALSE)</f>
        <v>200</v>
      </c>
      <c r="G76" t="s">
        <v>71</v>
      </c>
      <c r="H76" t="s">
        <v>106</v>
      </c>
      <c r="I76" t="s">
        <v>160</v>
      </c>
      <c r="J76" t="s">
        <v>239</v>
      </c>
      <c r="K76" t="s">
        <v>132</v>
      </c>
      <c r="L76" t="s">
        <v>246</v>
      </c>
      <c r="M76" t="s">
        <v>17</v>
      </c>
      <c r="Q76">
        <f>IF(ISERROR(VLOOKUP(D76,'CSV 03.05.25'!D:D,1,FALSE)),1,0)</f>
        <v>0</v>
      </c>
    </row>
    <row r="77" spans="1:17" x14ac:dyDescent="0.25">
      <c r="A77" s="1">
        <v>45728.360752314817</v>
      </c>
      <c r="B77" t="s">
        <v>84</v>
      </c>
      <c r="C77" t="s">
        <v>247</v>
      </c>
      <c r="D77" t="s">
        <v>248</v>
      </c>
      <c r="E77">
        <v>100</v>
      </c>
      <c r="F77">
        <f>E77*VLOOKUP(G77,Currency!A:B,2,FALSE)</f>
        <v>100</v>
      </c>
      <c r="G77" t="s">
        <v>71</v>
      </c>
      <c r="H77" t="s">
        <v>106</v>
      </c>
      <c r="I77" t="s">
        <v>160</v>
      </c>
      <c r="J77" t="s">
        <v>119</v>
      </c>
      <c r="K77" t="s">
        <v>249</v>
      </c>
      <c r="L77" t="s">
        <v>250</v>
      </c>
      <c r="M77" t="s">
        <v>17</v>
      </c>
      <c r="Q77">
        <f>IF(ISERROR(VLOOKUP(D77,'CSV 03.05.25'!D:D,1,FALSE)),1,0)</f>
        <v>0</v>
      </c>
    </row>
    <row r="78" spans="1:17" x14ac:dyDescent="0.25">
      <c r="A78" s="1">
        <v>45728.360752314817</v>
      </c>
      <c r="B78" t="s">
        <v>84</v>
      </c>
      <c r="C78" t="s">
        <v>251</v>
      </c>
      <c r="D78" t="s">
        <v>252</v>
      </c>
      <c r="E78">
        <v>100</v>
      </c>
      <c r="F78">
        <f>E78*VLOOKUP(G78,Currency!A:B,2,FALSE)</f>
        <v>100</v>
      </c>
      <c r="G78" t="s">
        <v>71</v>
      </c>
      <c r="H78" t="s">
        <v>106</v>
      </c>
      <c r="I78" t="s">
        <v>160</v>
      </c>
      <c r="J78" t="s">
        <v>119</v>
      </c>
      <c r="K78" t="s">
        <v>249</v>
      </c>
      <c r="L78" t="s">
        <v>17</v>
      </c>
      <c r="Q78">
        <f>IF(ISERROR(VLOOKUP(D78,'CSV 03.05.25'!D:D,1,FALSE)),1,0)</f>
        <v>0</v>
      </c>
    </row>
    <row r="79" spans="1:17" x14ac:dyDescent="0.25">
      <c r="A79" s="1">
        <v>45728.360752314817</v>
      </c>
      <c r="B79" t="s">
        <v>84</v>
      </c>
      <c r="C79" t="s">
        <v>253</v>
      </c>
      <c r="D79" t="s">
        <v>254</v>
      </c>
      <c r="E79">
        <v>200</v>
      </c>
      <c r="F79">
        <f>E79*VLOOKUP(G79,Currency!A:B,2,FALSE)</f>
        <v>200</v>
      </c>
      <c r="G79" t="s">
        <v>71</v>
      </c>
      <c r="H79" t="s">
        <v>106</v>
      </c>
      <c r="I79" t="s">
        <v>160</v>
      </c>
      <c r="J79" t="s">
        <v>119</v>
      </c>
      <c r="K79" t="s">
        <v>239</v>
      </c>
      <c r="L79" t="s">
        <v>14</v>
      </c>
      <c r="M79" t="s">
        <v>17</v>
      </c>
      <c r="Q79">
        <f>IF(ISERROR(VLOOKUP(D79,'CSV 03.05.25'!D:D,1,FALSE)),1,0)</f>
        <v>0</v>
      </c>
    </row>
    <row r="80" spans="1:17" x14ac:dyDescent="0.25">
      <c r="A80" s="1">
        <v>45728.360752314817</v>
      </c>
      <c r="B80" t="s">
        <v>84</v>
      </c>
      <c r="C80" t="s">
        <v>255</v>
      </c>
      <c r="D80" t="s">
        <v>256</v>
      </c>
      <c r="E80">
        <v>200</v>
      </c>
      <c r="F80">
        <f>E80*VLOOKUP(G80,Currency!A:B,2,FALSE)</f>
        <v>200</v>
      </c>
      <c r="G80" t="s">
        <v>71</v>
      </c>
      <c r="H80" t="s">
        <v>106</v>
      </c>
      <c r="I80" t="s">
        <v>160</v>
      </c>
      <c r="J80" t="s">
        <v>136</v>
      </c>
      <c r="K80" t="s">
        <v>239</v>
      </c>
      <c r="L80" t="s">
        <v>17</v>
      </c>
      <c r="Q80">
        <f>IF(ISERROR(VLOOKUP(D80,'CSV 03.05.25'!D:D,1,FALSE)),1,0)</f>
        <v>0</v>
      </c>
    </row>
    <row r="81" spans="1:17" x14ac:dyDescent="0.25">
      <c r="A81" s="1">
        <v>45728.360752314817</v>
      </c>
      <c r="B81" t="s">
        <v>84</v>
      </c>
      <c r="C81" t="s">
        <v>257</v>
      </c>
      <c r="D81" t="s">
        <v>258</v>
      </c>
      <c r="E81">
        <v>100</v>
      </c>
      <c r="F81">
        <f>E81*VLOOKUP(G81,Currency!A:B,2,FALSE)</f>
        <v>127.29124236252547</v>
      </c>
      <c r="G81" t="s">
        <v>70</v>
      </c>
      <c r="H81" t="s">
        <v>106</v>
      </c>
      <c r="I81" t="s">
        <v>160</v>
      </c>
      <c r="J81" t="s">
        <v>119</v>
      </c>
      <c r="K81" t="s">
        <v>169</v>
      </c>
      <c r="Q81">
        <f>IF(ISERROR(VLOOKUP(D81,'CSV 03.05.25'!D:D,1,FALSE)),1,0)</f>
        <v>0</v>
      </c>
    </row>
    <row r="82" spans="1:17" x14ac:dyDescent="0.25">
      <c r="A82" s="1">
        <v>45728.360752314817</v>
      </c>
      <c r="B82" t="s">
        <v>84</v>
      </c>
      <c r="C82" t="s">
        <v>259</v>
      </c>
      <c r="D82" t="s">
        <v>260</v>
      </c>
      <c r="E82">
        <v>200</v>
      </c>
      <c r="F82">
        <f>E82*VLOOKUP(G82,Currency!A:B,2,FALSE)</f>
        <v>200</v>
      </c>
      <c r="G82" t="s">
        <v>71</v>
      </c>
      <c r="H82" t="s">
        <v>106</v>
      </c>
      <c r="I82" t="s">
        <v>160</v>
      </c>
      <c r="J82" t="s">
        <v>119</v>
      </c>
      <c r="K82" t="s">
        <v>239</v>
      </c>
      <c r="L82" t="s">
        <v>261</v>
      </c>
      <c r="M82" t="s">
        <v>17</v>
      </c>
      <c r="Q82">
        <f>IF(ISERROR(VLOOKUP(D82,'CSV 03.05.25'!D:D,1,FALSE)),1,0)</f>
        <v>0</v>
      </c>
    </row>
    <row r="83" spans="1:17" x14ac:dyDescent="0.25">
      <c r="A83" s="1">
        <v>45728.360752314817</v>
      </c>
      <c r="B83" t="s">
        <v>87</v>
      </c>
      <c r="C83" t="s">
        <v>55</v>
      </c>
      <c r="D83" t="s">
        <v>56</v>
      </c>
      <c r="E83">
        <v>500</v>
      </c>
      <c r="F83">
        <f>E83*VLOOKUP(G83,Currency!A:B,2,FALSE)</f>
        <v>26.876593</v>
      </c>
      <c r="G83" t="s">
        <v>72</v>
      </c>
      <c r="H83" t="s">
        <v>262</v>
      </c>
      <c r="I83" t="s">
        <v>107</v>
      </c>
      <c r="J83" t="s">
        <v>57</v>
      </c>
      <c r="K83" t="s">
        <v>263</v>
      </c>
      <c r="Q83">
        <f>IF(ISERROR(VLOOKUP(D83,'CSV 03.05.25'!D:D,1,FALSE)),1,0)</f>
        <v>0</v>
      </c>
    </row>
    <row r="84" spans="1:17" x14ac:dyDescent="0.25">
      <c r="A84" s="1">
        <v>45728.360752314817</v>
      </c>
      <c r="B84" t="s">
        <v>87</v>
      </c>
      <c r="C84" t="s">
        <v>58</v>
      </c>
      <c r="D84" t="s">
        <v>59</v>
      </c>
      <c r="E84">
        <v>200</v>
      </c>
      <c r="F84">
        <f>E84*VLOOKUP(G84,Currency!A:B,2,FALSE)</f>
        <v>10.7506372</v>
      </c>
      <c r="G84" t="s">
        <v>72</v>
      </c>
      <c r="H84" t="s">
        <v>262</v>
      </c>
      <c r="I84" t="s">
        <v>107</v>
      </c>
      <c r="J84" t="s">
        <v>57</v>
      </c>
      <c r="K84" t="s">
        <v>264</v>
      </c>
      <c r="Q84">
        <f>IF(ISERROR(VLOOKUP(D84,'CSV 03.05.25'!D:D,1,FALSE)),1,0)</f>
        <v>0</v>
      </c>
    </row>
    <row r="85" spans="1:17" x14ac:dyDescent="0.25">
      <c r="A85" s="1">
        <v>45728.360752314817</v>
      </c>
      <c r="B85" t="s">
        <v>87</v>
      </c>
      <c r="C85" t="s">
        <v>60</v>
      </c>
      <c r="D85" t="s">
        <v>61</v>
      </c>
      <c r="E85">
        <v>500</v>
      </c>
      <c r="F85">
        <f>E85*VLOOKUP(G85,Currency!A:B,2,FALSE)</f>
        <v>26.876593</v>
      </c>
      <c r="G85" t="s">
        <v>72</v>
      </c>
      <c r="H85" t="s">
        <v>262</v>
      </c>
      <c r="I85" t="s">
        <v>107</v>
      </c>
      <c r="J85" t="s">
        <v>57</v>
      </c>
      <c r="K85" t="s">
        <v>263</v>
      </c>
      <c r="Q85">
        <f>IF(ISERROR(VLOOKUP(D85,'CSV 03.05.25'!D:D,1,FALSE)),1,0)</f>
        <v>0</v>
      </c>
    </row>
    <row r="86" spans="1:17" x14ac:dyDescent="0.25">
      <c r="A86" s="1">
        <v>45728.360752314817</v>
      </c>
      <c r="B86" t="s">
        <v>87</v>
      </c>
      <c r="C86" t="s">
        <v>62</v>
      </c>
      <c r="D86" t="s">
        <v>63</v>
      </c>
      <c r="E86">
        <v>500</v>
      </c>
      <c r="F86">
        <f>E86*VLOOKUP(G86,Currency!A:B,2,FALSE)</f>
        <v>26.876593</v>
      </c>
      <c r="G86" t="s">
        <v>72</v>
      </c>
      <c r="H86" t="s">
        <v>262</v>
      </c>
      <c r="I86" t="s">
        <v>107</v>
      </c>
      <c r="J86" t="s">
        <v>57</v>
      </c>
      <c r="K86" t="s">
        <v>263</v>
      </c>
      <c r="Q86">
        <f>IF(ISERROR(VLOOKUP(D86,'CSV 03.05.25'!D:D,1,FALSE)),1,0)</f>
        <v>0</v>
      </c>
    </row>
    <row r="87" spans="1:17" x14ac:dyDescent="0.25">
      <c r="A87" s="1">
        <v>45728.360752314817</v>
      </c>
      <c r="B87" t="s">
        <v>87</v>
      </c>
      <c r="C87" t="s">
        <v>64</v>
      </c>
      <c r="D87" t="s">
        <v>65</v>
      </c>
      <c r="E87">
        <v>200</v>
      </c>
      <c r="F87">
        <f>E87*VLOOKUP(G87,Currency!A:B,2,FALSE)</f>
        <v>10.7506372</v>
      </c>
      <c r="G87" t="s">
        <v>72</v>
      </c>
      <c r="H87" t="s">
        <v>262</v>
      </c>
      <c r="I87" t="s">
        <v>107</v>
      </c>
      <c r="J87" t="s">
        <v>46</v>
      </c>
      <c r="K87" t="s">
        <v>57</v>
      </c>
      <c r="L87" t="s">
        <v>264</v>
      </c>
      <c r="Q87">
        <f>IF(ISERROR(VLOOKUP(D87,'CSV 03.05.25'!D:D,1,FALSE)),1,0)</f>
        <v>0</v>
      </c>
    </row>
    <row r="88" spans="1:17" x14ac:dyDescent="0.25">
      <c r="A88" s="1">
        <v>45728.360752314817</v>
      </c>
      <c r="B88" t="s">
        <v>87</v>
      </c>
      <c r="C88" t="s">
        <v>66</v>
      </c>
      <c r="D88" t="s">
        <v>67</v>
      </c>
      <c r="E88">
        <v>200</v>
      </c>
      <c r="F88">
        <f>E88*VLOOKUP(G88,Currency!A:B,2,FALSE)</f>
        <v>10.7506372</v>
      </c>
      <c r="G88" t="s">
        <v>72</v>
      </c>
      <c r="H88" t="s">
        <v>262</v>
      </c>
      <c r="I88" t="s">
        <v>107</v>
      </c>
      <c r="J88" t="s">
        <v>46</v>
      </c>
      <c r="K88" t="s">
        <v>57</v>
      </c>
      <c r="L88" t="s">
        <v>264</v>
      </c>
      <c r="Q88">
        <f>IF(ISERROR(VLOOKUP(D88,'CSV 03.05.25'!D:D,1,FALSE)),1,0)</f>
        <v>0</v>
      </c>
    </row>
    <row r="89" spans="1:17" x14ac:dyDescent="0.25">
      <c r="A89" s="1">
        <v>45728.360775462963</v>
      </c>
      <c r="B89" t="s">
        <v>84</v>
      </c>
      <c r="C89" t="s">
        <v>322</v>
      </c>
      <c r="D89" t="s">
        <v>323</v>
      </c>
      <c r="E89">
        <v>500</v>
      </c>
      <c r="F89">
        <f>E89*VLOOKUP(G89,Currency!A:B,2,FALSE)</f>
        <v>38.911531500000002</v>
      </c>
      <c r="G89" t="s">
        <v>270</v>
      </c>
      <c r="H89" t="s">
        <v>153</v>
      </c>
      <c r="I89" t="s">
        <v>316</v>
      </c>
      <c r="J89" t="s">
        <v>324</v>
      </c>
      <c r="Q89">
        <f>IF(ISERROR(VLOOKUP(D89,'CSV 03.05.25'!D:D,1,FALSE)),1,0)</f>
        <v>1</v>
      </c>
    </row>
    <row r="90" spans="1:17" x14ac:dyDescent="0.25">
      <c r="A90" s="1">
        <v>45728.36078703704</v>
      </c>
      <c r="B90" t="s">
        <v>88</v>
      </c>
      <c r="C90" t="s">
        <v>91</v>
      </c>
      <c r="D90" t="s">
        <v>92</v>
      </c>
      <c r="E90">
        <v>50</v>
      </c>
      <c r="F90">
        <f>E90*VLOOKUP(G90,Currency!A:B,2,FALSE)</f>
        <v>63.645621181262733</v>
      </c>
      <c r="G90" t="s">
        <v>99</v>
      </c>
      <c r="H90" t="s">
        <v>265</v>
      </c>
      <c r="I90" t="s">
        <v>262</v>
      </c>
      <c r="J90" t="s">
        <v>93</v>
      </c>
      <c r="K90" t="s">
        <v>266</v>
      </c>
      <c r="Q90">
        <f>IF(ISERROR(VLOOKUP(D90,'CSV 03.05.25'!D:D,1,FALSE)),1,0)</f>
        <v>0</v>
      </c>
    </row>
    <row r="91" spans="1:17" x14ac:dyDescent="0.25">
      <c r="A91" s="1">
        <v>45728.36078703704</v>
      </c>
      <c r="B91" t="s">
        <v>88</v>
      </c>
      <c r="C91" t="s">
        <v>94</v>
      </c>
      <c r="D91" t="s">
        <v>95</v>
      </c>
      <c r="E91">
        <v>50</v>
      </c>
      <c r="F91">
        <f>E91*VLOOKUP(G91,Currency!A:B,2,FALSE)</f>
        <v>63.645621181262733</v>
      </c>
      <c r="G91" t="s">
        <v>99</v>
      </c>
      <c r="H91" t="s">
        <v>265</v>
      </c>
      <c r="I91" t="s">
        <v>262</v>
      </c>
      <c r="J91" t="s">
        <v>96</v>
      </c>
      <c r="K91" t="s">
        <v>97</v>
      </c>
      <c r="L91" t="s">
        <v>266</v>
      </c>
      <c r="Q91">
        <f>IF(ISERROR(VLOOKUP(D91,'CSV 03.05.25'!D:D,1,FALSE)),1,0)</f>
        <v>0</v>
      </c>
    </row>
    <row r="92" spans="1:17" x14ac:dyDescent="0.25">
      <c r="A92" s="1">
        <v>45728.36078703704</v>
      </c>
      <c r="B92" t="s">
        <v>267</v>
      </c>
      <c r="C92" t="s">
        <v>268</v>
      </c>
      <c r="D92" t="s">
        <v>269</v>
      </c>
      <c r="E92">
        <v>200</v>
      </c>
      <c r="F92">
        <f>E92*VLOOKUP(G92,Currency!A:B,2,FALSE)</f>
        <v>15.5646126</v>
      </c>
      <c r="G92" t="s">
        <v>270</v>
      </c>
      <c r="H92" t="s">
        <v>106</v>
      </c>
      <c r="I92" t="s">
        <v>107</v>
      </c>
      <c r="J92" t="s">
        <v>271</v>
      </c>
      <c r="Q92">
        <f>IF(ISERROR(VLOOKUP(D92,'CSV 03.05.25'!D:D,1,FALSE)),1,0)</f>
        <v>0</v>
      </c>
    </row>
    <row r="93" spans="1:17" x14ac:dyDescent="0.25">
      <c r="A93" s="1">
        <v>45728.36078703704</v>
      </c>
      <c r="B93" t="s">
        <v>267</v>
      </c>
      <c r="C93" t="s">
        <v>272</v>
      </c>
      <c r="D93" t="s">
        <v>273</v>
      </c>
      <c r="E93">
        <v>500</v>
      </c>
      <c r="F93">
        <f>E93*VLOOKUP(G93,Currency!A:B,2,FALSE)</f>
        <v>38.911531500000002</v>
      </c>
      <c r="G93" t="s">
        <v>270</v>
      </c>
      <c r="H93" t="s">
        <v>106</v>
      </c>
      <c r="I93" t="s">
        <v>107</v>
      </c>
      <c r="J93" t="s">
        <v>119</v>
      </c>
      <c r="K93" t="s">
        <v>274</v>
      </c>
      <c r="Q93">
        <f>IF(ISERROR(VLOOKUP(D93,'CSV 03.05.25'!D:D,1,FALSE)),1,0)</f>
        <v>0</v>
      </c>
    </row>
    <row r="94" spans="1:17" x14ac:dyDescent="0.25">
      <c r="A94" s="1">
        <v>45728.360798611109</v>
      </c>
      <c r="B94" t="s">
        <v>267</v>
      </c>
      <c r="C94" t="s">
        <v>275</v>
      </c>
      <c r="D94" t="s">
        <v>276</v>
      </c>
      <c r="E94">
        <v>2</v>
      </c>
      <c r="F94">
        <f>E94*VLOOKUP(G94,Currency!A:B,2,FALSE)</f>
        <v>237.39211401928401</v>
      </c>
      <c r="G94" t="s">
        <v>159</v>
      </c>
      <c r="H94" t="s">
        <v>153</v>
      </c>
      <c r="I94" t="s">
        <v>69</v>
      </c>
      <c r="J94" t="s">
        <v>278</v>
      </c>
      <c r="Q94">
        <f>IF(ISERROR(VLOOKUP(D94,'CSV 03.05.25'!D:D,1,FALSE)),1,0)</f>
        <v>0</v>
      </c>
    </row>
    <row r="95" spans="1:17" x14ac:dyDescent="0.25">
      <c r="A95" s="1">
        <v>45728.360798611109</v>
      </c>
      <c r="B95" t="s">
        <v>267</v>
      </c>
      <c r="C95" t="s">
        <v>279</v>
      </c>
      <c r="D95" t="s">
        <v>280</v>
      </c>
      <c r="E95">
        <v>1</v>
      </c>
      <c r="F95">
        <f>E95*VLOOKUP(G95,Currency!A:B,2,FALSE)</f>
        <v>118.696057009642</v>
      </c>
      <c r="G95" t="s">
        <v>159</v>
      </c>
      <c r="H95" t="s">
        <v>153</v>
      </c>
      <c r="I95" t="s">
        <v>69</v>
      </c>
      <c r="J95" t="s">
        <v>281</v>
      </c>
      <c r="Q95">
        <f>IF(ISERROR(VLOOKUP(D95,'CSV 03.05.25'!D:D,1,FALSE)),1,0)</f>
        <v>0</v>
      </c>
    </row>
    <row r="96" spans="1:17" x14ac:dyDescent="0.25">
      <c r="A96" s="1">
        <v>45728.360798611109</v>
      </c>
      <c r="B96" t="s">
        <v>267</v>
      </c>
      <c r="C96" t="s">
        <v>282</v>
      </c>
      <c r="D96" t="s">
        <v>283</v>
      </c>
      <c r="E96">
        <v>1</v>
      </c>
      <c r="F96">
        <f>E96*VLOOKUP(G96,Currency!A:B,2,FALSE)</f>
        <v>118.696057009642</v>
      </c>
      <c r="G96" t="s">
        <v>159</v>
      </c>
      <c r="H96" t="s">
        <v>153</v>
      </c>
      <c r="I96" t="s">
        <v>69</v>
      </c>
      <c r="J96" t="s">
        <v>281</v>
      </c>
      <c r="Q96">
        <f>IF(ISERROR(VLOOKUP(D96,'CSV 03.05.25'!D:D,1,FALSE)),1,0)</f>
        <v>0</v>
      </c>
    </row>
    <row r="97" spans="1:17" x14ac:dyDescent="0.25">
      <c r="A97" s="1">
        <v>45728.360798611109</v>
      </c>
      <c r="B97" t="s">
        <v>267</v>
      </c>
      <c r="C97" t="s">
        <v>284</v>
      </c>
      <c r="D97" t="s">
        <v>285</v>
      </c>
      <c r="E97">
        <v>500</v>
      </c>
      <c r="F97">
        <f>E97*VLOOKUP(G97,Currency!A:B,2,FALSE)</f>
        <v>38.911531500000002</v>
      </c>
      <c r="G97" t="s">
        <v>270</v>
      </c>
      <c r="H97" t="s">
        <v>153</v>
      </c>
      <c r="I97" t="s">
        <v>69</v>
      </c>
      <c r="J97" t="s">
        <v>274</v>
      </c>
      <c r="K97" t="s">
        <v>286</v>
      </c>
      <c r="Q97">
        <f>IF(ISERROR(VLOOKUP(D97,'CSV 03.05.25'!D:D,1,FALSE)),1,0)</f>
        <v>0</v>
      </c>
    </row>
    <row r="98" spans="1:17" x14ac:dyDescent="0.25">
      <c r="A98" s="1">
        <v>45728.360798611109</v>
      </c>
      <c r="B98" t="s">
        <v>267</v>
      </c>
      <c r="C98" t="s">
        <v>287</v>
      </c>
      <c r="D98" t="s">
        <v>288</v>
      </c>
      <c r="E98">
        <v>500</v>
      </c>
      <c r="F98">
        <f>E98*VLOOKUP(G98,Currency!A:B,2,FALSE)</f>
        <v>38.911531500000002</v>
      </c>
      <c r="G98" t="s">
        <v>270</v>
      </c>
      <c r="H98" t="s">
        <v>153</v>
      </c>
      <c r="I98" t="s">
        <v>69</v>
      </c>
      <c r="J98" t="s">
        <v>289</v>
      </c>
      <c r="K98" t="s">
        <v>274</v>
      </c>
      <c r="Q98">
        <f>IF(ISERROR(VLOOKUP(D98,'CSV 03.05.25'!D:D,1,FALSE)),1,0)</f>
        <v>0</v>
      </c>
    </row>
    <row r="99" spans="1:17" x14ac:dyDescent="0.25">
      <c r="A99" s="1">
        <v>45728.360798611109</v>
      </c>
      <c r="B99" t="s">
        <v>267</v>
      </c>
      <c r="C99" t="s">
        <v>290</v>
      </c>
      <c r="D99" t="s">
        <v>291</v>
      </c>
      <c r="E99">
        <v>50</v>
      </c>
      <c r="F99">
        <f>E99*VLOOKUP(G99,Currency!A:B,2,FALSE)</f>
        <v>3.8911531500000001</v>
      </c>
      <c r="G99" t="s">
        <v>270</v>
      </c>
      <c r="H99" t="s">
        <v>153</v>
      </c>
      <c r="I99" t="s">
        <v>69</v>
      </c>
      <c r="J99" t="s">
        <v>46</v>
      </c>
      <c r="K99" t="s">
        <v>289</v>
      </c>
      <c r="L99" t="s">
        <v>292</v>
      </c>
      <c r="Q99">
        <f>IF(ISERROR(VLOOKUP(D99,'CSV 03.05.25'!D:D,1,FALSE)),1,0)</f>
        <v>0</v>
      </c>
    </row>
    <row r="100" spans="1:17" x14ac:dyDescent="0.25">
      <c r="A100" s="1">
        <v>45728.360798611109</v>
      </c>
      <c r="B100" t="s">
        <v>267</v>
      </c>
      <c r="C100" t="s">
        <v>293</v>
      </c>
      <c r="D100" t="s">
        <v>294</v>
      </c>
      <c r="E100">
        <v>200</v>
      </c>
      <c r="F100">
        <f>E100*VLOOKUP(G100,Currency!A:B,2,FALSE)</f>
        <v>15.5646126</v>
      </c>
      <c r="G100" t="s">
        <v>270</v>
      </c>
      <c r="H100" t="s">
        <v>153</v>
      </c>
      <c r="I100" t="s">
        <v>69</v>
      </c>
      <c r="J100" t="s">
        <v>289</v>
      </c>
      <c r="K100" t="s">
        <v>295</v>
      </c>
      <c r="Q100">
        <f>IF(ISERROR(VLOOKUP(D100,'CSV 03.05.25'!D:D,1,FALSE)),1,0)</f>
        <v>0</v>
      </c>
    </row>
    <row r="101" spans="1:17" x14ac:dyDescent="0.25">
      <c r="A101" s="1">
        <v>45728.360798611109</v>
      </c>
      <c r="B101" t="s">
        <v>314</v>
      </c>
      <c r="C101" t="s">
        <v>318</v>
      </c>
      <c r="D101" t="s">
        <v>319</v>
      </c>
      <c r="E101">
        <v>500</v>
      </c>
      <c r="F101">
        <f>E101*VLOOKUP(G101,Currency!A:B,2,FALSE)</f>
        <v>636.45621181262732</v>
      </c>
      <c r="G101" t="s">
        <v>70</v>
      </c>
      <c r="H101" t="s">
        <v>106</v>
      </c>
      <c r="I101" t="s">
        <v>316</v>
      </c>
      <c r="J101" t="s">
        <v>320</v>
      </c>
      <c r="Q101">
        <f>IF(ISERROR(VLOOKUP(D101,'CSV 03.05.25'!D:D,1,FALSE)),1,0)</f>
        <v>0</v>
      </c>
    </row>
    <row r="105" spans="1:17" x14ac:dyDescent="0.25">
      <c r="F105" t="e">
        <f>E105*VLOOKUP(G105,Currency!A:B,2,FALSE)</f>
        <v>#N/A</v>
      </c>
      <c r="Q105">
        <f>IF(ISERROR(VLOOKUP(D105,'CSV 01.30.25'!D:D,1,FALSE)),1,0)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105"/>
  <sheetViews>
    <sheetView topLeftCell="A90" workbookViewId="0">
      <selection activeCell="D100" sqref="D100"/>
    </sheetView>
  </sheetViews>
  <sheetFormatPr defaultRowHeight="15" x14ac:dyDescent="0.25"/>
  <sheetData>
    <row r="1" spans="1:17" x14ac:dyDescent="0.25">
      <c r="A1" t="s">
        <v>0</v>
      </c>
      <c r="B1" t="s">
        <v>83</v>
      </c>
      <c r="C1" t="s">
        <v>1</v>
      </c>
      <c r="D1" t="s">
        <v>2</v>
      </c>
      <c r="E1" t="s">
        <v>102</v>
      </c>
      <c r="F1" t="s">
        <v>81</v>
      </c>
      <c r="G1" t="s">
        <v>103</v>
      </c>
      <c r="H1" t="s">
        <v>104</v>
      </c>
      <c r="I1" t="s">
        <v>105</v>
      </c>
      <c r="J1" t="s">
        <v>3</v>
      </c>
      <c r="K1" t="s">
        <v>4</v>
      </c>
      <c r="L1" t="s">
        <v>5</v>
      </c>
      <c r="Q1" t="s">
        <v>325</v>
      </c>
    </row>
    <row r="2" spans="1:17" x14ac:dyDescent="0.25">
      <c r="A2" s="1">
        <v>45721.686736111114</v>
      </c>
      <c r="B2" t="s">
        <v>84</v>
      </c>
      <c r="C2" t="s">
        <v>309</v>
      </c>
      <c r="D2" t="s">
        <v>307</v>
      </c>
      <c r="E2">
        <v>200</v>
      </c>
      <c r="F2">
        <f>E2*VLOOKUP(G2,Currency!A:B,2,FALSE)</f>
        <v>200</v>
      </c>
      <c r="G2" t="s">
        <v>71</v>
      </c>
      <c r="H2" t="s">
        <v>106</v>
      </c>
      <c r="I2" t="s">
        <v>107</v>
      </c>
      <c r="J2" t="s">
        <v>308</v>
      </c>
      <c r="K2" t="s">
        <v>123</v>
      </c>
      <c r="L2" t="s">
        <v>109</v>
      </c>
      <c r="Q2">
        <f>IF(ISERROR(VLOOKUP(D2,'CSV 03.12.25'!D:D,1,FALSE)),1,0)</f>
        <v>0</v>
      </c>
    </row>
    <row r="3" spans="1:17" x14ac:dyDescent="0.25">
      <c r="A3" s="1">
        <v>45721.686736111114</v>
      </c>
      <c r="B3" t="s">
        <v>84</v>
      </c>
      <c r="C3" t="s">
        <v>6</v>
      </c>
      <c r="D3" t="s">
        <v>7</v>
      </c>
      <c r="E3">
        <v>500</v>
      </c>
      <c r="F3">
        <f>E3*VLOOKUP(G3,Currency!A:B,2,FALSE)</f>
        <v>636.45621181262732</v>
      </c>
      <c r="G3" t="s">
        <v>70</v>
      </c>
      <c r="H3" t="s">
        <v>106</v>
      </c>
      <c r="I3" t="s">
        <v>107</v>
      </c>
      <c r="J3" t="s">
        <v>108</v>
      </c>
      <c r="Q3">
        <f>IF(ISERROR(VLOOKUP(D3,'CSV 03.12.25'!D:D,1,FALSE)),1,0)</f>
        <v>0</v>
      </c>
    </row>
    <row r="4" spans="1:17" x14ac:dyDescent="0.25">
      <c r="A4" s="1">
        <v>45721.686736111114</v>
      </c>
      <c r="B4" t="s">
        <v>84</v>
      </c>
      <c r="C4" t="s">
        <v>85</v>
      </c>
      <c r="D4" t="s">
        <v>86</v>
      </c>
      <c r="E4">
        <v>500</v>
      </c>
      <c r="F4">
        <f>E4*VLOOKUP(G4,Currency!A:B,2,FALSE)</f>
        <v>636.45621181262732</v>
      </c>
      <c r="G4" t="s">
        <v>70</v>
      </c>
      <c r="H4" t="s">
        <v>106</v>
      </c>
      <c r="I4" t="s">
        <v>107</v>
      </c>
      <c r="J4" t="s">
        <v>108</v>
      </c>
      <c r="Q4">
        <f>IF(ISERROR(VLOOKUP(D4,'CSV 03.12.25'!D:D,1,FALSE)),1,0)</f>
        <v>0</v>
      </c>
    </row>
    <row r="5" spans="1:17" x14ac:dyDescent="0.25">
      <c r="A5" s="1">
        <v>45721.686736111114</v>
      </c>
      <c r="B5" t="s">
        <v>84</v>
      </c>
      <c r="C5" t="s">
        <v>8</v>
      </c>
      <c r="D5" t="s">
        <v>9</v>
      </c>
      <c r="E5">
        <v>200</v>
      </c>
      <c r="F5">
        <f>E5*VLOOKUP(G5,Currency!A:B,2,FALSE)</f>
        <v>200</v>
      </c>
      <c r="G5" t="s">
        <v>71</v>
      </c>
      <c r="H5" t="s">
        <v>106</v>
      </c>
      <c r="I5" t="s">
        <v>107</v>
      </c>
      <c r="J5" t="s">
        <v>109</v>
      </c>
      <c r="Q5">
        <f>IF(ISERROR(VLOOKUP(D5,'CSV 03.12.25'!D:D,1,FALSE)),1,0)</f>
        <v>0</v>
      </c>
    </row>
    <row r="6" spans="1:17" x14ac:dyDescent="0.25">
      <c r="A6" s="1">
        <v>45721.686736111114</v>
      </c>
      <c r="B6" t="s">
        <v>84</v>
      </c>
      <c r="C6" t="s">
        <v>10</v>
      </c>
      <c r="D6" t="s">
        <v>11</v>
      </c>
      <c r="E6">
        <v>200</v>
      </c>
      <c r="F6">
        <f>E6*VLOOKUP(G6,Currency!A:B,2,FALSE)</f>
        <v>200</v>
      </c>
      <c r="G6" t="s">
        <v>71</v>
      </c>
      <c r="H6" t="s">
        <v>106</v>
      </c>
      <c r="I6" t="s">
        <v>107</v>
      </c>
      <c r="J6" t="s">
        <v>12</v>
      </c>
      <c r="K6" t="s">
        <v>13</v>
      </c>
      <c r="L6" t="s">
        <v>14</v>
      </c>
      <c r="M6" t="s">
        <v>109</v>
      </c>
      <c r="Q6">
        <f>IF(ISERROR(VLOOKUP(D6,'CSV 03.12.25'!D:D,1,FALSE)),1,0)</f>
        <v>0</v>
      </c>
    </row>
    <row r="7" spans="1:17" x14ac:dyDescent="0.25">
      <c r="A7" s="1">
        <v>45721.686736111114</v>
      </c>
      <c r="B7" t="s">
        <v>84</v>
      </c>
      <c r="C7" t="s">
        <v>110</v>
      </c>
      <c r="D7" t="s">
        <v>111</v>
      </c>
      <c r="E7">
        <v>500</v>
      </c>
      <c r="F7">
        <f>E7*VLOOKUP(G7,Currency!A:B,2,FALSE)</f>
        <v>636.45621181262732</v>
      </c>
      <c r="G7" t="s">
        <v>70</v>
      </c>
      <c r="H7" t="s">
        <v>106</v>
      </c>
      <c r="I7" t="s">
        <v>107</v>
      </c>
      <c r="J7" t="s">
        <v>108</v>
      </c>
      <c r="Q7">
        <f>IF(ISERROR(VLOOKUP(D7,'CSV 03.12.25'!D:D,1,FALSE)),1,0)</f>
        <v>0</v>
      </c>
    </row>
    <row r="8" spans="1:17" x14ac:dyDescent="0.25">
      <c r="A8" s="1">
        <v>45721.686736111114</v>
      </c>
      <c r="B8" t="s">
        <v>84</v>
      </c>
      <c r="C8" t="s">
        <v>112</v>
      </c>
      <c r="D8" t="s">
        <v>113</v>
      </c>
      <c r="E8">
        <v>100</v>
      </c>
      <c r="F8">
        <f>E8*VLOOKUP(G8,Currency!A:B,2,FALSE)</f>
        <v>127.29124236252547</v>
      </c>
      <c r="G8" t="s">
        <v>70</v>
      </c>
      <c r="H8" t="s">
        <v>106</v>
      </c>
      <c r="I8" t="s">
        <v>107</v>
      </c>
      <c r="J8" t="s">
        <v>114</v>
      </c>
      <c r="Q8">
        <f>IF(ISERROR(VLOOKUP(D8,'CSV 03.12.25'!D:D,1,FALSE)),1,0)</f>
        <v>0</v>
      </c>
    </row>
    <row r="9" spans="1:17" x14ac:dyDescent="0.25">
      <c r="A9" s="1">
        <v>45721.686736111114</v>
      </c>
      <c r="B9" t="s">
        <v>84</v>
      </c>
      <c r="C9" t="s">
        <v>115</v>
      </c>
      <c r="D9" t="s">
        <v>116</v>
      </c>
      <c r="E9">
        <v>500</v>
      </c>
      <c r="F9">
        <f>E9*VLOOKUP(G9,Currency!A:B,2,FALSE)</f>
        <v>636.45621181262732</v>
      </c>
      <c r="G9" t="s">
        <v>70</v>
      </c>
      <c r="H9" t="s">
        <v>106</v>
      </c>
      <c r="I9" t="s">
        <v>107</v>
      </c>
      <c r="J9" t="s">
        <v>108</v>
      </c>
      <c r="Q9">
        <f>IF(ISERROR(VLOOKUP(D9,'CSV 03.12.25'!D:D,1,FALSE)),1,0)</f>
        <v>0</v>
      </c>
    </row>
    <row r="10" spans="1:17" x14ac:dyDescent="0.25">
      <c r="A10" s="1">
        <v>45721.686736111114</v>
      </c>
      <c r="B10" t="s">
        <v>84</v>
      </c>
      <c r="C10" t="s">
        <v>117</v>
      </c>
      <c r="D10" t="s">
        <v>118</v>
      </c>
      <c r="E10">
        <v>500</v>
      </c>
      <c r="F10">
        <f>E10*VLOOKUP(G10,Currency!A:B,2,FALSE)</f>
        <v>636.45621181262732</v>
      </c>
      <c r="G10" t="s">
        <v>70</v>
      </c>
      <c r="H10" t="s">
        <v>106</v>
      </c>
      <c r="I10" t="s">
        <v>107</v>
      </c>
      <c r="J10" t="s">
        <v>119</v>
      </c>
      <c r="K10" t="s">
        <v>108</v>
      </c>
      <c r="Q10">
        <f>IF(ISERROR(VLOOKUP(D10,'CSV 03.12.25'!D:D,1,FALSE)),1,0)</f>
        <v>0</v>
      </c>
    </row>
    <row r="11" spans="1:17" x14ac:dyDescent="0.25">
      <c r="A11" s="1">
        <v>45721.686736111114</v>
      </c>
      <c r="B11" t="s">
        <v>84</v>
      </c>
      <c r="C11" t="s">
        <v>120</v>
      </c>
      <c r="D11" t="s">
        <v>121</v>
      </c>
      <c r="E11">
        <v>500</v>
      </c>
      <c r="F11">
        <f>E11*VLOOKUP(G11,Currency!A:B,2,FALSE)</f>
        <v>636.45621181262732</v>
      </c>
      <c r="G11" t="s">
        <v>70</v>
      </c>
      <c r="H11" t="s">
        <v>106</v>
      </c>
      <c r="I11" t="s">
        <v>107</v>
      </c>
      <c r="J11" t="s">
        <v>122</v>
      </c>
      <c r="K11" t="s">
        <v>123</v>
      </c>
      <c r="L11" t="s">
        <v>108</v>
      </c>
      <c r="Q11">
        <f>IF(ISERROR(VLOOKUP(D11,'CSV 03.12.25'!D:D,1,FALSE)),1,0)</f>
        <v>0</v>
      </c>
    </row>
    <row r="12" spans="1:17" x14ac:dyDescent="0.25">
      <c r="A12" s="1">
        <v>45721.686736111114</v>
      </c>
      <c r="B12" t="s">
        <v>84</v>
      </c>
      <c r="C12" t="s">
        <v>124</v>
      </c>
      <c r="D12" t="s">
        <v>125</v>
      </c>
      <c r="E12">
        <v>1000</v>
      </c>
      <c r="F12">
        <f>E12*VLOOKUP(G12,Currency!A:B,2,FALSE)</f>
        <v>1272.9124236252546</v>
      </c>
      <c r="G12" t="s">
        <v>70</v>
      </c>
      <c r="H12" t="s">
        <v>106</v>
      </c>
      <c r="I12" t="s">
        <v>107</v>
      </c>
      <c r="J12" t="s">
        <v>123</v>
      </c>
      <c r="K12" t="s">
        <v>126</v>
      </c>
      <c r="Q12">
        <f>IF(ISERROR(VLOOKUP(D12,'CSV 03.12.25'!D:D,1,FALSE)),1,0)</f>
        <v>0</v>
      </c>
    </row>
    <row r="13" spans="1:17" x14ac:dyDescent="0.25">
      <c r="A13" s="1">
        <v>45721.686736111114</v>
      </c>
      <c r="B13" t="s">
        <v>84</v>
      </c>
      <c r="C13" t="s">
        <v>127</v>
      </c>
      <c r="D13" t="s">
        <v>128</v>
      </c>
      <c r="E13">
        <v>500</v>
      </c>
      <c r="F13">
        <f>E13*VLOOKUP(G13,Currency!A:B,2,FALSE)</f>
        <v>636.45621181262732</v>
      </c>
      <c r="G13" t="s">
        <v>70</v>
      </c>
      <c r="H13" t="s">
        <v>106</v>
      </c>
      <c r="I13" t="s">
        <v>107</v>
      </c>
      <c r="J13" t="s">
        <v>13</v>
      </c>
      <c r="K13" t="s">
        <v>129</v>
      </c>
      <c r="L13" t="s">
        <v>14</v>
      </c>
      <c r="M13" t="s">
        <v>108</v>
      </c>
      <c r="Q13">
        <f>IF(ISERROR(VLOOKUP(D13,'CSV 03.12.25'!D:D,1,FALSE)),1,0)</f>
        <v>0</v>
      </c>
    </row>
    <row r="14" spans="1:17" x14ac:dyDescent="0.25">
      <c r="A14" s="1">
        <v>45721.686736111114</v>
      </c>
      <c r="B14" t="s">
        <v>84</v>
      </c>
      <c r="C14" t="s">
        <v>130</v>
      </c>
      <c r="D14" t="s">
        <v>131</v>
      </c>
      <c r="E14">
        <v>200</v>
      </c>
      <c r="F14">
        <f>E14*VLOOKUP(G14,Currency!A:B,2,FALSE)</f>
        <v>254.58248472505093</v>
      </c>
      <c r="G14" t="s">
        <v>70</v>
      </c>
      <c r="H14" t="s">
        <v>106</v>
      </c>
      <c r="I14" t="s">
        <v>107</v>
      </c>
      <c r="J14" t="s">
        <v>122</v>
      </c>
      <c r="K14" t="s">
        <v>46</v>
      </c>
      <c r="L14" t="s">
        <v>13</v>
      </c>
      <c r="M14" t="s">
        <v>132</v>
      </c>
      <c r="N14" t="s">
        <v>133</v>
      </c>
      <c r="Q14">
        <f>IF(ISERROR(VLOOKUP(D14,'CSV 03.12.25'!D:D,1,FALSE)),1,0)</f>
        <v>0</v>
      </c>
    </row>
    <row r="15" spans="1:17" x14ac:dyDescent="0.25">
      <c r="A15" s="1">
        <v>45721.686736111114</v>
      </c>
      <c r="B15" t="s">
        <v>84</v>
      </c>
      <c r="C15" t="s">
        <v>134</v>
      </c>
      <c r="D15" t="s">
        <v>135</v>
      </c>
      <c r="E15">
        <v>500</v>
      </c>
      <c r="F15">
        <f>E15*VLOOKUP(G15,Currency!A:B,2,FALSE)</f>
        <v>636.45621181262732</v>
      </c>
      <c r="G15" t="s">
        <v>70</v>
      </c>
      <c r="H15" t="s">
        <v>106</v>
      </c>
      <c r="I15" t="s">
        <v>107</v>
      </c>
      <c r="J15" t="s">
        <v>136</v>
      </c>
      <c r="K15" t="s">
        <v>129</v>
      </c>
      <c r="L15" t="s">
        <v>108</v>
      </c>
      <c r="Q15">
        <f>IF(ISERROR(VLOOKUP(D15,'CSV 03.12.25'!D:D,1,FALSE)),1,0)</f>
        <v>0</v>
      </c>
    </row>
    <row r="16" spans="1:17" x14ac:dyDescent="0.25">
      <c r="A16" s="1">
        <v>45721.686736111114</v>
      </c>
      <c r="B16" t="s">
        <v>84</v>
      </c>
      <c r="C16" t="s">
        <v>137</v>
      </c>
      <c r="D16" t="s">
        <v>138</v>
      </c>
      <c r="E16">
        <v>500</v>
      </c>
      <c r="F16">
        <f>E16*VLOOKUP(G16,Currency!A:B,2,FALSE)</f>
        <v>636.45621181262732</v>
      </c>
      <c r="G16" t="s">
        <v>70</v>
      </c>
      <c r="H16" t="s">
        <v>106</v>
      </c>
      <c r="I16" t="s">
        <v>107</v>
      </c>
      <c r="J16" t="s">
        <v>136</v>
      </c>
      <c r="K16" t="s">
        <v>46</v>
      </c>
      <c r="L16" t="s">
        <v>123</v>
      </c>
      <c r="M16" t="s">
        <v>129</v>
      </c>
      <c r="N16" t="s">
        <v>108</v>
      </c>
      <c r="Q16">
        <f>IF(ISERROR(VLOOKUP(D16,'CSV 03.12.25'!D:D,1,FALSE)),1,0)</f>
        <v>0</v>
      </c>
    </row>
    <row r="17" spans="1:17" x14ac:dyDescent="0.25">
      <c r="A17" s="1">
        <v>45721.686736111114</v>
      </c>
      <c r="B17" t="s">
        <v>84</v>
      </c>
      <c r="C17" t="s">
        <v>139</v>
      </c>
      <c r="D17" t="s">
        <v>140</v>
      </c>
      <c r="E17">
        <v>200</v>
      </c>
      <c r="F17">
        <f>E17*VLOOKUP(G17,Currency!A:B,2,FALSE)</f>
        <v>254.58248472505093</v>
      </c>
      <c r="G17" t="s">
        <v>70</v>
      </c>
      <c r="H17" t="s">
        <v>106</v>
      </c>
      <c r="I17" t="s">
        <v>107</v>
      </c>
      <c r="J17" t="s">
        <v>12</v>
      </c>
      <c r="K17" t="s">
        <v>13</v>
      </c>
      <c r="L17" t="s">
        <v>129</v>
      </c>
      <c r="M17" t="s">
        <v>14</v>
      </c>
      <c r="N17" t="s">
        <v>133</v>
      </c>
      <c r="Q17">
        <f>IF(ISERROR(VLOOKUP(D17,'CSV 03.12.25'!D:D,1,FALSE)),1,0)</f>
        <v>0</v>
      </c>
    </row>
    <row r="18" spans="1:17" x14ac:dyDescent="0.25">
      <c r="A18" s="1">
        <v>45721.686736111114</v>
      </c>
      <c r="B18" t="s">
        <v>84</v>
      </c>
      <c r="C18" t="s">
        <v>141</v>
      </c>
      <c r="D18" t="s">
        <v>142</v>
      </c>
      <c r="E18">
        <v>500</v>
      </c>
      <c r="F18">
        <f>E18*VLOOKUP(G18,Currency!A:B,2,FALSE)</f>
        <v>636.45621181262732</v>
      </c>
      <c r="G18" t="s">
        <v>70</v>
      </c>
      <c r="H18" t="s">
        <v>106</v>
      </c>
      <c r="I18" t="s">
        <v>107</v>
      </c>
      <c r="J18" t="s">
        <v>119</v>
      </c>
      <c r="K18" t="s">
        <v>123</v>
      </c>
      <c r="L18" t="s">
        <v>132</v>
      </c>
      <c r="M18" t="s">
        <v>14</v>
      </c>
      <c r="N18" t="s">
        <v>108</v>
      </c>
      <c r="Q18">
        <f>IF(ISERROR(VLOOKUP(D18,'CSV 03.12.25'!D:D,1,FALSE)),1,0)</f>
        <v>0</v>
      </c>
    </row>
    <row r="19" spans="1:17" x14ac:dyDescent="0.25">
      <c r="A19" s="1">
        <v>45721.686736111114</v>
      </c>
      <c r="B19" t="s">
        <v>84</v>
      </c>
      <c r="C19" t="s">
        <v>143</v>
      </c>
      <c r="D19" t="s">
        <v>144</v>
      </c>
      <c r="E19">
        <v>200</v>
      </c>
      <c r="F19">
        <f>E19*VLOOKUP(G19,Currency!A:B,2,FALSE)</f>
        <v>254.58248472505093</v>
      </c>
      <c r="G19" t="s">
        <v>70</v>
      </c>
      <c r="H19" t="s">
        <v>106</v>
      </c>
      <c r="I19" t="s">
        <v>107</v>
      </c>
      <c r="J19" t="s">
        <v>122</v>
      </c>
      <c r="K19" t="s">
        <v>119</v>
      </c>
      <c r="L19" t="s">
        <v>123</v>
      </c>
      <c r="M19" t="s">
        <v>129</v>
      </c>
      <c r="N19" t="s">
        <v>133</v>
      </c>
      <c r="Q19">
        <f>IF(ISERROR(VLOOKUP(D19,'CSV 03.12.25'!D:D,1,FALSE)),1,0)</f>
        <v>0</v>
      </c>
    </row>
    <row r="20" spans="1:17" x14ac:dyDescent="0.25">
      <c r="A20" s="1">
        <v>45721.686736111114</v>
      </c>
      <c r="B20" t="s">
        <v>84</v>
      </c>
      <c r="C20" t="s">
        <v>145</v>
      </c>
      <c r="D20" t="s">
        <v>146</v>
      </c>
      <c r="E20">
        <v>300</v>
      </c>
      <c r="F20">
        <f>E20*VLOOKUP(G20,Currency!A:B,2,FALSE)</f>
        <v>300</v>
      </c>
      <c r="G20" t="s">
        <v>71</v>
      </c>
      <c r="H20" t="s">
        <v>106</v>
      </c>
      <c r="I20" t="s">
        <v>107</v>
      </c>
      <c r="J20" t="s">
        <v>12</v>
      </c>
      <c r="K20" t="s">
        <v>147</v>
      </c>
      <c r="Q20">
        <f>IF(ISERROR(VLOOKUP(D20,'CSV 03.12.25'!D:D,1,FALSE)),1,0)</f>
        <v>0</v>
      </c>
    </row>
    <row r="21" spans="1:17" x14ac:dyDescent="0.25">
      <c r="A21" s="1">
        <v>45721.686736111114</v>
      </c>
      <c r="B21" t="s">
        <v>84</v>
      </c>
      <c r="C21" t="s">
        <v>148</v>
      </c>
      <c r="D21" t="s">
        <v>149</v>
      </c>
      <c r="E21">
        <v>200</v>
      </c>
      <c r="F21">
        <f>E21*VLOOKUP(G21,Currency!A:B,2,FALSE)</f>
        <v>200</v>
      </c>
      <c r="G21" t="s">
        <v>71</v>
      </c>
      <c r="H21" t="s">
        <v>106</v>
      </c>
      <c r="I21" t="s">
        <v>107</v>
      </c>
      <c r="J21" t="s">
        <v>12</v>
      </c>
      <c r="K21" t="s">
        <v>13</v>
      </c>
      <c r="L21" t="s">
        <v>132</v>
      </c>
      <c r="M21" t="s">
        <v>14</v>
      </c>
      <c r="N21" t="s">
        <v>109</v>
      </c>
      <c r="Q21">
        <f>IF(ISERROR(VLOOKUP(D21,'CSV 03.12.25'!D:D,1,FALSE)),1,0)</f>
        <v>0</v>
      </c>
    </row>
    <row r="22" spans="1:17" x14ac:dyDescent="0.25">
      <c r="A22" s="1">
        <v>45721.686736111114</v>
      </c>
      <c r="B22" t="s">
        <v>84</v>
      </c>
      <c r="C22" t="s">
        <v>150</v>
      </c>
      <c r="D22" t="s">
        <v>151</v>
      </c>
      <c r="E22">
        <v>200</v>
      </c>
      <c r="F22">
        <f>E22*VLOOKUP(G22,Currency!A:B,2,FALSE)</f>
        <v>254.58248472505093</v>
      </c>
      <c r="G22" t="s">
        <v>70</v>
      </c>
      <c r="H22" t="s">
        <v>106</v>
      </c>
      <c r="I22" t="s">
        <v>107</v>
      </c>
      <c r="J22" t="s">
        <v>136</v>
      </c>
      <c r="K22" t="s">
        <v>119</v>
      </c>
      <c r="L22" t="s">
        <v>46</v>
      </c>
      <c r="M22" t="s">
        <v>129</v>
      </c>
      <c r="N22" t="s">
        <v>152</v>
      </c>
      <c r="Q22">
        <f>IF(ISERROR(VLOOKUP(D22,'CSV 03.12.25'!D:D,1,FALSE)),1,0)</f>
        <v>0</v>
      </c>
    </row>
    <row r="23" spans="1:17" x14ac:dyDescent="0.25">
      <c r="A23" s="1">
        <v>45721.686747685184</v>
      </c>
      <c r="B23" t="s">
        <v>84</v>
      </c>
      <c r="C23" t="s">
        <v>15</v>
      </c>
      <c r="D23" t="s">
        <v>16</v>
      </c>
      <c r="E23">
        <v>500</v>
      </c>
      <c r="F23">
        <f>E23*VLOOKUP(G23,Currency!A:B,2,FALSE)</f>
        <v>500</v>
      </c>
      <c r="G23" t="s">
        <v>71</v>
      </c>
      <c r="H23" t="s">
        <v>153</v>
      </c>
      <c r="I23" t="s">
        <v>154</v>
      </c>
      <c r="J23" t="s">
        <v>17</v>
      </c>
      <c r="K23">
        <v>6</v>
      </c>
      <c r="L23" t="s">
        <v>155</v>
      </c>
      <c r="Q23">
        <f>IF(ISERROR(VLOOKUP(D23,'CSV 03.12.25'!D:D,1,FALSE)),1,0)</f>
        <v>0</v>
      </c>
    </row>
    <row r="24" spans="1:17" x14ac:dyDescent="0.25">
      <c r="A24" s="1">
        <v>45721.686747685184</v>
      </c>
      <c r="B24" t="s">
        <v>84</v>
      </c>
      <c r="C24" t="s">
        <v>22</v>
      </c>
      <c r="D24" t="s">
        <v>23</v>
      </c>
      <c r="E24">
        <v>200</v>
      </c>
      <c r="F24">
        <f>E24*VLOOKUP(G24,Currency!A:B,2,FALSE)</f>
        <v>200</v>
      </c>
      <c r="G24" t="s">
        <v>71</v>
      </c>
      <c r="H24" t="s">
        <v>153</v>
      </c>
      <c r="I24" t="s">
        <v>154</v>
      </c>
      <c r="J24" t="s">
        <v>17</v>
      </c>
      <c r="K24">
        <v>6</v>
      </c>
      <c r="L24" t="s">
        <v>109</v>
      </c>
      <c r="Q24">
        <f>IF(ISERROR(VLOOKUP(D24,'CSV 03.12.25'!D:D,1,FALSE)),1,0)</f>
        <v>0</v>
      </c>
    </row>
    <row r="25" spans="1:17" x14ac:dyDescent="0.25">
      <c r="A25" s="1">
        <v>45721.686747685184</v>
      </c>
      <c r="B25" t="s">
        <v>84</v>
      </c>
      <c r="C25" t="s">
        <v>24</v>
      </c>
      <c r="D25" t="s">
        <v>25</v>
      </c>
      <c r="E25">
        <v>100</v>
      </c>
      <c r="F25">
        <f>E25*VLOOKUP(G25,Currency!A:B,2,FALSE)</f>
        <v>100</v>
      </c>
      <c r="G25" t="s">
        <v>71</v>
      </c>
      <c r="H25" t="s">
        <v>153</v>
      </c>
      <c r="I25" t="s">
        <v>154</v>
      </c>
      <c r="J25" t="s">
        <v>17</v>
      </c>
      <c r="K25">
        <v>6</v>
      </c>
      <c r="L25" t="s">
        <v>156</v>
      </c>
      <c r="Q25">
        <f>IF(ISERROR(VLOOKUP(D25,'CSV 03.12.25'!D:D,1,FALSE)),1,0)</f>
        <v>0</v>
      </c>
    </row>
    <row r="26" spans="1:17" x14ac:dyDescent="0.25">
      <c r="A26" s="1">
        <v>45721.686747685184</v>
      </c>
      <c r="B26" t="s">
        <v>84</v>
      </c>
      <c r="C26" t="s">
        <v>26</v>
      </c>
      <c r="D26" t="s">
        <v>27</v>
      </c>
      <c r="E26">
        <v>100</v>
      </c>
      <c r="F26">
        <f>E26*VLOOKUP(G26,Currency!A:B,2,FALSE)</f>
        <v>100</v>
      </c>
      <c r="G26" t="s">
        <v>71</v>
      </c>
      <c r="H26" t="s">
        <v>153</v>
      </c>
      <c r="I26" t="s">
        <v>154</v>
      </c>
      <c r="J26" t="s">
        <v>17</v>
      </c>
      <c r="K26">
        <v>6</v>
      </c>
      <c r="L26" t="s">
        <v>156</v>
      </c>
      <c r="Q26">
        <f>IF(ISERROR(VLOOKUP(D26,'CSV 03.12.25'!D:D,1,FALSE)),1,0)</f>
        <v>0</v>
      </c>
    </row>
    <row r="27" spans="1:17" x14ac:dyDescent="0.25">
      <c r="A27" s="1">
        <v>45721.686747685184</v>
      </c>
      <c r="B27" t="s">
        <v>84</v>
      </c>
      <c r="C27" t="s">
        <v>28</v>
      </c>
      <c r="D27" t="s">
        <v>29</v>
      </c>
      <c r="E27">
        <v>200</v>
      </c>
      <c r="F27">
        <f>E27*VLOOKUP(G27,Currency!A:B,2,FALSE)</f>
        <v>200</v>
      </c>
      <c r="G27" t="s">
        <v>71</v>
      </c>
      <c r="H27" t="s">
        <v>153</v>
      </c>
      <c r="I27" t="s">
        <v>154</v>
      </c>
      <c r="J27" t="s">
        <v>17</v>
      </c>
      <c r="K27">
        <v>6</v>
      </c>
      <c r="L27" t="s">
        <v>109</v>
      </c>
      <c r="Q27">
        <f>IF(ISERROR(VLOOKUP(D27,'CSV 03.12.25'!D:D,1,FALSE)),1,0)</f>
        <v>0</v>
      </c>
    </row>
    <row r="28" spans="1:17" x14ac:dyDescent="0.25">
      <c r="A28" s="1">
        <v>45721.686747685184</v>
      </c>
      <c r="B28" t="s">
        <v>84</v>
      </c>
      <c r="C28" t="s">
        <v>30</v>
      </c>
      <c r="D28" t="s">
        <v>31</v>
      </c>
      <c r="E28">
        <v>100</v>
      </c>
      <c r="F28">
        <f>E28*VLOOKUP(G28,Currency!A:B,2,FALSE)</f>
        <v>100</v>
      </c>
      <c r="G28" t="s">
        <v>71</v>
      </c>
      <c r="H28" t="s">
        <v>153</v>
      </c>
      <c r="I28" t="s">
        <v>154</v>
      </c>
      <c r="J28" t="s">
        <v>17</v>
      </c>
      <c r="K28">
        <v>6</v>
      </c>
      <c r="L28" t="s">
        <v>156</v>
      </c>
      <c r="Q28">
        <f>IF(ISERROR(VLOOKUP(D28,'CSV 03.12.25'!D:D,1,FALSE)),1,0)</f>
        <v>0</v>
      </c>
    </row>
    <row r="29" spans="1:17" x14ac:dyDescent="0.25">
      <c r="A29" s="1">
        <v>45721.686747685184</v>
      </c>
      <c r="B29" t="s">
        <v>84</v>
      </c>
      <c r="C29" t="s">
        <v>32</v>
      </c>
      <c r="D29" t="s">
        <v>33</v>
      </c>
      <c r="E29">
        <v>750</v>
      </c>
      <c r="F29">
        <f>E29*VLOOKUP(G29,Currency!A:B,2,FALSE)</f>
        <v>954.68431771894097</v>
      </c>
      <c r="G29" t="s">
        <v>70</v>
      </c>
      <c r="H29" t="s">
        <v>153</v>
      </c>
      <c r="I29" t="s">
        <v>154</v>
      </c>
      <c r="J29" t="s">
        <v>17</v>
      </c>
      <c r="K29" t="s">
        <v>310</v>
      </c>
      <c r="Q29">
        <f>IF(ISERROR(VLOOKUP(D29,'CSV 03.12.25'!D:D,1,FALSE)),1,0)</f>
        <v>0</v>
      </c>
    </row>
    <row r="30" spans="1:17" x14ac:dyDescent="0.25">
      <c r="A30" s="1">
        <v>45721.686747685184</v>
      </c>
      <c r="B30" t="s">
        <v>84</v>
      </c>
      <c r="C30" t="s">
        <v>34</v>
      </c>
      <c r="D30" t="s">
        <v>35</v>
      </c>
      <c r="E30">
        <v>100</v>
      </c>
      <c r="F30">
        <f>E30*VLOOKUP(G30,Currency!A:B,2,FALSE)</f>
        <v>100</v>
      </c>
      <c r="G30" t="s">
        <v>71</v>
      </c>
      <c r="H30" t="s">
        <v>153</v>
      </c>
      <c r="I30" t="s">
        <v>154</v>
      </c>
      <c r="J30" t="s">
        <v>17</v>
      </c>
      <c r="K30">
        <v>6</v>
      </c>
      <c r="L30" t="s">
        <v>156</v>
      </c>
      <c r="Q30">
        <f>IF(ISERROR(VLOOKUP(D30,'CSV 03.12.25'!D:D,1,FALSE)),1,0)</f>
        <v>0</v>
      </c>
    </row>
    <row r="31" spans="1:17" x14ac:dyDescent="0.25">
      <c r="A31" s="1">
        <v>45721.686747685184</v>
      </c>
      <c r="B31" t="s">
        <v>84</v>
      </c>
      <c r="C31" t="s">
        <v>38</v>
      </c>
      <c r="D31" t="s">
        <v>39</v>
      </c>
      <c r="E31">
        <v>200</v>
      </c>
      <c r="F31">
        <f>E31*VLOOKUP(G31,Currency!A:B,2,FALSE)</f>
        <v>200</v>
      </c>
      <c r="G31" t="s">
        <v>71</v>
      </c>
      <c r="H31" t="s">
        <v>153</v>
      </c>
      <c r="I31" t="s">
        <v>154</v>
      </c>
      <c r="J31" t="s">
        <v>17</v>
      </c>
      <c r="K31">
        <v>6</v>
      </c>
      <c r="L31" t="s">
        <v>109</v>
      </c>
      <c r="Q31">
        <f>IF(ISERROR(VLOOKUP(D31,'CSV 03.12.25'!D:D,1,FALSE)),1,0)</f>
        <v>0</v>
      </c>
    </row>
    <row r="32" spans="1:17" x14ac:dyDescent="0.25">
      <c r="A32" s="1">
        <v>45721.686747685184</v>
      </c>
      <c r="B32" t="s">
        <v>84</v>
      </c>
      <c r="C32" t="s">
        <v>40</v>
      </c>
      <c r="D32" t="s">
        <v>41</v>
      </c>
      <c r="E32">
        <v>200</v>
      </c>
      <c r="F32">
        <f>E32*VLOOKUP(G32,Currency!A:B,2,FALSE)</f>
        <v>200</v>
      </c>
      <c r="G32" t="s">
        <v>71</v>
      </c>
      <c r="H32" t="s">
        <v>153</v>
      </c>
      <c r="I32" t="s">
        <v>154</v>
      </c>
      <c r="J32" t="s">
        <v>17</v>
      </c>
      <c r="K32">
        <v>6</v>
      </c>
      <c r="L32" t="s">
        <v>109</v>
      </c>
      <c r="Q32">
        <f>IF(ISERROR(VLOOKUP(D32,'CSV 03.12.25'!D:D,1,FALSE)),1,0)</f>
        <v>0</v>
      </c>
    </row>
    <row r="33" spans="1:17" x14ac:dyDescent="0.25">
      <c r="A33" s="1">
        <v>45721.686747685184</v>
      </c>
      <c r="B33" t="s">
        <v>84</v>
      </c>
      <c r="C33" t="s">
        <v>42</v>
      </c>
      <c r="D33" t="s">
        <v>43</v>
      </c>
      <c r="E33">
        <v>200</v>
      </c>
      <c r="F33">
        <f>E33*VLOOKUP(G33,Currency!A:B,2,FALSE)</f>
        <v>200</v>
      </c>
      <c r="G33" t="s">
        <v>71</v>
      </c>
      <c r="H33" t="s">
        <v>153</v>
      </c>
      <c r="I33" t="s">
        <v>154</v>
      </c>
      <c r="J33" t="s">
        <v>17</v>
      </c>
      <c r="K33">
        <v>6</v>
      </c>
      <c r="L33" t="s">
        <v>109</v>
      </c>
      <c r="Q33">
        <f>IF(ISERROR(VLOOKUP(D33,'CSV 03.12.25'!D:D,1,FALSE)),1,0)</f>
        <v>0</v>
      </c>
    </row>
    <row r="34" spans="1:17" x14ac:dyDescent="0.25">
      <c r="A34" s="1">
        <v>45721.686747685184</v>
      </c>
      <c r="B34" t="s">
        <v>84</v>
      </c>
      <c r="C34" t="s">
        <v>44</v>
      </c>
      <c r="D34" t="s">
        <v>45</v>
      </c>
      <c r="E34">
        <v>500</v>
      </c>
      <c r="F34">
        <f>E34*VLOOKUP(G34,Currency!A:B,2,FALSE)</f>
        <v>636.45621181262732</v>
      </c>
      <c r="G34" t="s">
        <v>70</v>
      </c>
      <c r="H34" t="s">
        <v>153</v>
      </c>
      <c r="I34" t="s">
        <v>154</v>
      </c>
      <c r="J34" t="s">
        <v>46</v>
      </c>
      <c r="K34" t="s">
        <v>17</v>
      </c>
      <c r="L34" t="s">
        <v>157</v>
      </c>
      <c r="M34" t="s">
        <v>158</v>
      </c>
      <c r="Q34">
        <f>IF(ISERROR(VLOOKUP(D34,'CSV 03.12.25'!D:D,1,FALSE)),1,0)</f>
        <v>0</v>
      </c>
    </row>
    <row r="35" spans="1:17" x14ac:dyDescent="0.25">
      <c r="A35" s="1">
        <v>45721.686747685184</v>
      </c>
      <c r="B35" t="s">
        <v>84</v>
      </c>
      <c r="C35" t="s">
        <v>47</v>
      </c>
      <c r="D35" t="s">
        <v>48</v>
      </c>
      <c r="E35">
        <v>200</v>
      </c>
      <c r="F35">
        <f>E35*VLOOKUP(G35,Currency!A:B,2,FALSE)</f>
        <v>254.58248472505093</v>
      </c>
      <c r="G35" t="s">
        <v>70</v>
      </c>
      <c r="H35" t="s">
        <v>153</v>
      </c>
      <c r="I35" t="s">
        <v>154</v>
      </c>
      <c r="J35" t="s">
        <v>46</v>
      </c>
      <c r="K35" t="s">
        <v>17</v>
      </c>
      <c r="L35" t="s">
        <v>133</v>
      </c>
      <c r="Q35">
        <f>IF(ISERROR(VLOOKUP(D35,'CSV 03.12.25'!D:D,1,FALSE)),1,0)</f>
        <v>0</v>
      </c>
    </row>
    <row r="36" spans="1:17" x14ac:dyDescent="0.25">
      <c r="A36" s="1">
        <v>45721.686782407407</v>
      </c>
      <c r="B36" t="s">
        <v>84</v>
      </c>
      <c r="C36" t="s">
        <v>311</v>
      </c>
      <c r="D36" t="s">
        <v>312</v>
      </c>
      <c r="E36">
        <v>50</v>
      </c>
      <c r="F36">
        <f>E36*VLOOKUP(G36,Currency!A:B,2,FALSE)</f>
        <v>50</v>
      </c>
      <c r="G36" t="s">
        <v>71</v>
      </c>
      <c r="H36" t="s">
        <v>106</v>
      </c>
      <c r="I36" t="s">
        <v>160</v>
      </c>
      <c r="J36" t="s">
        <v>313</v>
      </c>
      <c r="Q36">
        <f>IF(ISERROR(VLOOKUP(D36,'CSV 03.12.25'!D:D,1,FALSE)),1,0)</f>
        <v>0</v>
      </c>
    </row>
    <row r="37" spans="1:17" x14ac:dyDescent="0.25">
      <c r="A37" s="1">
        <v>45721.686782407407</v>
      </c>
      <c r="B37" t="s">
        <v>84</v>
      </c>
      <c r="C37" t="s">
        <v>49</v>
      </c>
      <c r="D37" t="s">
        <v>50</v>
      </c>
      <c r="E37">
        <v>1</v>
      </c>
      <c r="F37">
        <f>E37*VLOOKUP(G37,Currency!A:B,2,FALSE)</f>
        <v>118.696057009642</v>
      </c>
      <c r="G37" t="s">
        <v>159</v>
      </c>
      <c r="H37" t="s">
        <v>106</v>
      </c>
      <c r="I37" t="s">
        <v>160</v>
      </c>
      <c r="J37" t="s">
        <v>161</v>
      </c>
      <c r="Q37">
        <f>IF(ISERROR(VLOOKUP(D37,'CSV 03.12.25'!D:D,1,FALSE)),1,0)</f>
        <v>0</v>
      </c>
    </row>
    <row r="38" spans="1:17" x14ac:dyDescent="0.25">
      <c r="A38" s="1">
        <v>45721.686782407407</v>
      </c>
      <c r="B38" t="s">
        <v>84</v>
      </c>
      <c r="C38" t="s">
        <v>51</v>
      </c>
      <c r="D38" t="s">
        <v>52</v>
      </c>
      <c r="E38">
        <v>1</v>
      </c>
      <c r="F38">
        <f>E38*VLOOKUP(G38,Currency!A:B,2,FALSE)</f>
        <v>118.696057009642</v>
      </c>
      <c r="G38" t="s">
        <v>159</v>
      </c>
      <c r="H38" t="s">
        <v>106</v>
      </c>
      <c r="I38" t="s">
        <v>160</v>
      </c>
      <c r="J38" t="s">
        <v>161</v>
      </c>
      <c r="Q38">
        <f>IF(ISERROR(VLOOKUP(D38,'CSV 03.12.25'!D:D,1,FALSE)),1,0)</f>
        <v>0</v>
      </c>
    </row>
    <row r="39" spans="1:17" x14ac:dyDescent="0.25">
      <c r="A39" s="1">
        <v>45721.686782407407</v>
      </c>
      <c r="B39" t="s">
        <v>84</v>
      </c>
      <c r="C39" t="s">
        <v>53</v>
      </c>
      <c r="D39" t="s">
        <v>54</v>
      </c>
      <c r="E39">
        <v>1</v>
      </c>
      <c r="F39">
        <f>E39*VLOOKUP(G39,Currency!A:B,2,FALSE)</f>
        <v>118.696057009642</v>
      </c>
      <c r="G39" t="s">
        <v>159</v>
      </c>
      <c r="H39" t="s">
        <v>106</v>
      </c>
      <c r="I39" t="s">
        <v>160</v>
      </c>
      <c r="J39" t="s">
        <v>14</v>
      </c>
      <c r="K39" t="s">
        <v>161</v>
      </c>
      <c r="Q39">
        <f>IF(ISERROR(VLOOKUP(D39,'CSV 03.12.25'!D:D,1,FALSE)),1,0)</f>
        <v>0</v>
      </c>
    </row>
    <row r="40" spans="1:17" x14ac:dyDescent="0.25">
      <c r="A40" s="1">
        <v>45721.686782407407</v>
      </c>
      <c r="B40" t="s">
        <v>84</v>
      </c>
      <c r="C40" t="s">
        <v>162</v>
      </c>
      <c r="D40" t="s">
        <v>163</v>
      </c>
      <c r="E40">
        <v>200</v>
      </c>
      <c r="F40">
        <f>E40*VLOOKUP(G40,Currency!A:B,2,FALSE)</f>
        <v>254.58248472505093</v>
      </c>
      <c r="G40" t="s">
        <v>70</v>
      </c>
      <c r="H40" t="s">
        <v>106</v>
      </c>
      <c r="I40" t="s">
        <v>160</v>
      </c>
      <c r="J40" t="s">
        <v>164</v>
      </c>
      <c r="Q40">
        <f>IF(ISERROR(VLOOKUP(D40,'CSV 03.12.25'!D:D,1,FALSE)),1,0)</f>
        <v>0</v>
      </c>
    </row>
    <row r="41" spans="1:17" x14ac:dyDescent="0.25">
      <c r="A41" s="1">
        <v>45721.686782407407</v>
      </c>
      <c r="B41" t="s">
        <v>84</v>
      </c>
      <c r="C41" t="s">
        <v>167</v>
      </c>
      <c r="D41" t="s">
        <v>168</v>
      </c>
      <c r="E41">
        <v>100</v>
      </c>
      <c r="F41">
        <f>E41*VLOOKUP(G41,Currency!A:B,2,FALSE)</f>
        <v>127.29124236252547</v>
      </c>
      <c r="G41" t="s">
        <v>70</v>
      </c>
      <c r="H41" t="s">
        <v>106</v>
      </c>
      <c r="I41" t="s">
        <v>160</v>
      </c>
      <c r="J41" t="s">
        <v>169</v>
      </c>
      <c r="Q41">
        <f>IF(ISERROR(VLOOKUP(D41,'CSV 03.12.25'!D:D,1,FALSE)),1,0)</f>
        <v>0</v>
      </c>
    </row>
    <row r="42" spans="1:17" x14ac:dyDescent="0.25">
      <c r="A42" s="1">
        <v>45721.686782407407</v>
      </c>
      <c r="B42" t="s">
        <v>84</v>
      </c>
      <c r="C42" t="s">
        <v>173</v>
      </c>
      <c r="D42" t="s">
        <v>174</v>
      </c>
      <c r="E42">
        <v>100</v>
      </c>
      <c r="F42">
        <f>E42*VLOOKUP(G42,Currency!A:B,2,FALSE)</f>
        <v>127.29124236252547</v>
      </c>
      <c r="G42" t="s">
        <v>70</v>
      </c>
      <c r="H42" t="s">
        <v>106</v>
      </c>
      <c r="I42" t="s">
        <v>160</v>
      </c>
      <c r="J42" t="s">
        <v>169</v>
      </c>
      <c r="Q42">
        <f>IF(ISERROR(VLOOKUP(D42,'CSV 03.12.25'!D:D,1,FALSE)),1,0)</f>
        <v>0</v>
      </c>
    </row>
    <row r="43" spans="1:17" x14ac:dyDescent="0.25">
      <c r="A43" s="1">
        <v>45721.686782407407</v>
      </c>
      <c r="B43" t="s">
        <v>84</v>
      </c>
      <c r="C43" t="s">
        <v>175</v>
      </c>
      <c r="D43" t="s">
        <v>176</v>
      </c>
      <c r="E43">
        <v>500</v>
      </c>
      <c r="F43">
        <f>E43*VLOOKUP(G43,Currency!A:B,2,FALSE)</f>
        <v>636.45621181262732</v>
      </c>
      <c r="G43" t="s">
        <v>70</v>
      </c>
      <c r="H43" t="s">
        <v>106</v>
      </c>
      <c r="I43" t="s">
        <v>160</v>
      </c>
      <c r="J43" t="s">
        <v>177</v>
      </c>
      <c r="Q43">
        <f>IF(ISERROR(VLOOKUP(D43,'CSV 03.12.25'!D:D,1,FALSE)),1,0)</f>
        <v>0</v>
      </c>
    </row>
    <row r="44" spans="1:17" x14ac:dyDescent="0.25">
      <c r="A44" s="1">
        <v>45721.686782407407</v>
      </c>
      <c r="B44" t="s">
        <v>84</v>
      </c>
      <c r="C44" t="s">
        <v>178</v>
      </c>
      <c r="D44" t="s">
        <v>179</v>
      </c>
      <c r="E44">
        <v>1000</v>
      </c>
      <c r="F44">
        <f>E44*VLOOKUP(G44,Currency!A:B,2,FALSE)</f>
        <v>1272.9124236252546</v>
      </c>
      <c r="G44" t="s">
        <v>70</v>
      </c>
      <c r="H44" t="s">
        <v>106</v>
      </c>
      <c r="I44" t="s">
        <v>160</v>
      </c>
      <c r="J44" t="s">
        <v>17</v>
      </c>
      <c r="K44" t="s">
        <v>172</v>
      </c>
      <c r="Q44">
        <f>IF(ISERROR(VLOOKUP(D44,'CSV 03.12.25'!D:D,1,FALSE)),1,0)</f>
        <v>0</v>
      </c>
    </row>
    <row r="45" spans="1:17" x14ac:dyDescent="0.25">
      <c r="A45" s="1">
        <v>45721.686782407407</v>
      </c>
      <c r="B45" t="s">
        <v>84</v>
      </c>
      <c r="C45" t="s">
        <v>180</v>
      </c>
      <c r="D45" t="s">
        <v>181</v>
      </c>
      <c r="E45">
        <v>500</v>
      </c>
      <c r="F45">
        <f>E45*VLOOKUP(G45,Currency!A:B,2,FALSE)</f>
        <v>636.45621181262732</v>
      </c>
      <c r="G45" t="s">
        <v>70</v>
      </c>
      <c r="H45" t="s">
        <v>106</v>
      </c>
      <c r="I45" t="s">
        <v>160</v>
      </c>
      <c r="J45" t="s">
        <v>177</v>
      </c>
      <c r="Q45">
        <f>IF(ISERROR(VLOOKUP(D45,'CSV 03.12.25'!D:D,1,FALSE)),1,0)</f>
        <v>0</v>
      </c>
    </row>
    <row r="46" spans="1:17" x14ac:dyDescent="0.25">
      <c r="A46" s="1">
        <v>45721.686782407407</v>
      </c>
      <c r="B46" t="s">
        <v>84</v>
      </c>
      <c r="C46" t="s">
        <v>182</v>
      </c>
      <c r="D46" t="s">
        <v>183</v>
      </c>
      <c r="E46">
        <v>1000</v>
      </c>
      <c r="F46">
        <f>E46*VLOOKUP(G46,Currency!A:B,2,FALSE)</f>
        <v>1272.9124236252546</v>
      </c>
      <c r="G46" t="s">
        <v>70</v>
      </c>
      <c r="H46" t="s">
        <v>106</v>
      </c>
      <c r="I46" t="s">
        <v>160</v>
      </c>
      <c r="J46" t="s">
        <v>172</v>
      </c>
      <c r="Q46">
        <f>IF(ISERROR(VLOOKUP(D46,'CSV 03.12.25'!D:D,1,FALSE)),1,0)</f>
        <v>0</v>
      </c>
    </row>
    <row r="47" spans="1:17" x14ac:dyDescent="0.25">
      <c r="A47" s="1">
        <v>45721.686782407407</v>
      </c>
      <c r="B47" t="s">
        <v>84</v>
      </c>
      <c r="C47" t="s">
        <v>184</v>
      </c>
      <c r="D47" t="s">
        <v>185</v>
      </c>
      <c r="E47">
        <v>200</v>
      </c>
      <c r="F47">
        <f>E47*VLOOKUP(G47,Currency!A:B,2,FALSE)</f>
        <v>254.58248472505093</v>
      </c>
      <c r="G47" t="s">
        <v>70</v>
      </c>
      <c r="H47" t="s">
        <v>106</v>
      </c>
      <c r="I47" t="s">
        <v>160</v>
      </c>
      <c r="J47" t="s">
        <v>164</v>
      </c>
      <c r="Q47">
        <f>IF(ISERROR(VLOOKUP(D47,'CSV 03.12.25'!D:D,1,FALSE)),1,0)</f>
        <v>0</v>
      </c>
    </row>
    <row r="48" spans="1:17" x14ac:dyDescent="0.25">
      <c r="A48" s="1">
        <v>45721.686782407407</v>
      </c>
      <c r="B48" t="s">
        <v>84</v>
      </c>
      <c r="C48" t="s">
        <v>186</v>
      </c>
      <c r="D48" t="s">
        <v>187</v>
      </c>
      <c r="E48">
        <v>500</v>
      </c>
      <c r="F48">
        <f>E48*VLOOKUP(G48,Currency!A:B,2,FALSE)</f>
        <v>636.45621181262732</v>
      </c>
      <c r="G48" t="s">
        <v>70</v>
      </c>
      <c r="H48" t="s">
        <v>106</v>
      </c>
      <c r="I48" t="s">
        <v>160</v>
      </c>
      <c r="J48" t="s">
        <v>177</v>
      </c>
      <c r="Q48">
        <f>IF(ISERROR(VLOOKUP(D48,'CSV 03.12.25'!D:D,1,FALSE)),1,0)</f>
        <v>0</v>
      </c>
    </row>
    <row r="49" spans="1:17" x14ac:dyDescent="0.25">
      <c r="A49" s="1">
        <v>45721.686782407407</v>
      </c>
      <c r="B49" t="s">
        <v>84</v>
      </c>
      <c r="C49" t="s">
        <v>188</v>
      </c>
      <c r="D49" t="s">
        <v>189</v>
      </c>
      <c r="E49">
        <v>500</v>
      </c>
      <c r="F49">
        <f>E49*VLOOKUP(G49,Currency!A:B,2,FALSE)</f>
        <v>636.45621181262732</v>
      </c>
      <c r="G49" t="s">
        <v>70</v>
      </c>
      <c r="H49" t="s">
        <v>106</v>
      </c>
      <c r="I49" t="s">
        <v>160</v>
      </c>
      <c r="J49" t="s">
        <v>177</v>
      </c>
      <c r="Q49">
        <f>IF(ISERROR(VLOOKUP(D49,'CSV 03.12.25'!D:D,1,FALSE)),1,0)</f>
        <v>0</v>
      </c>
    </row>
    <row r="50" spans="1:17" x14ac:dyDescent="0.25">
      <c r="A50" s="1">
        <v>45721.686782407407</v>
      </c>
      <c r="B50" t="s">
        <v>84</v>
      </c>
      <c r="C50" t="s">
        <v>190</v>
      </c>
      <c r="D50" t="s">
        <v>191</v>
      </c>
      <c r="E50">
        <v>500</v>
      </c>
      <c r="F50">
        <f>E50*VLOOKUP(G50,Currency!A:B,2,FALSE)</f>
        <v>636.45621181262732</v>
      </c>
      <c r="G50" t="s">
        <v>70</v>
      </c>
      <c r="H50" t="s">
        <v>106</v>
      </c>
      <c r="I50" t="s">
        <v>160</v>
      </c>
      <c r="J50" t="s">
        <v>177</v>
      </c>
      <c r="Q50">
        <f>IF(ISERROR(VLOOKUP(D50,'CSV 03.12.25'!D:D,1,FALSE)),1,0)</f>
        <v>0</v>
      </c>
    </row>
    <row r="51" spans="1:17" x14ac:dyDescent="0.25">
      <c r="A51" s="1">
        <v>45721.686782407407</v>
      </c>
      <c r="B51" t="s">
        <v>84</v>
      </c>
      <c r="C51" t="s">
        <v>192</v>
      </c>
      <c r="D51" t="s">
        <v>193</v>
      </c>
      <c r="E51">
        <v>500</v>
      </c>
      <c r="F51">
        <f>E51*VLOOKUP(G51,Currency!A:B,2,FALSE)</f>
        <v>636.45621181262732</v>
      </c>
      <c r="G51" t="s">
        <v>70</v>
      </c>
      <c r="H51" t="s">
        <v>106</v>
      </c>
      <c r="I51" t="s">
        <v>160</v>
      </c>
      <c r="J51" t="s">
        <v>177</v>
      </c>
      <c r="Q51">
        <f>IF(ISERROR(VLOOKUP(D51,'CSV 03.12.25'!D:D,1,FALSE)),1,0)</f>
        <v>0</v>
      </c>
    </row>
    <row r="52" spans="1:17" x14ac:dyDescent="0.25">
      <c r="A52" s="1">
        <v>45721.686782407407</v>
      </c>
      <c r="B52" t="s">
        <v>84</v>
      </c>
      <c r="C52" t="s">
        <v>194</v>
      </c>
      <c r="D52" t="s">
        <v>195</v>
      </c>
      <c r="E52">
        <v>500</v>
      </c>
      <c r="F52">
        <f>E52*VLOOKUP(G52,Currency!A:B,2,FALSE)</f>
        <v>636.45621181262732</v>
      </c>
      <c r="G52" t="s">
        <v>70</v>
      </c>
      <c r="H52" t="s">
        <v>106</v>
      </c>
      <c r="I52" t="s">
        <v>160</v>
      </c>
      <c r="J52" t="s">
        <v>177</v>
      </c>
      <c r="Q52">
        <f>IF(ISERROR(VLOOKUP(D52,'CSV 03.12.25'!D:D,1,FALSE)),1,0)</f>
        <v>0</v>
      </c>
    </row>
    <row r="53" spans="1:17" x14ac:dyDescent="0.25">
      <c r="A53" s="1">
        <v>45721.686782407407</v>
      </c>
      <c r="B53" t="s">
        <v>84</v>
      </c>
      <c r="C53" t="s">
        <v>196</v>
      </c>
      <c r="D53" t="s">
        <v>197</v>
      </c>
      <c r="E53">
        <v>1000</v>
      </c>
      <c r="F53">
        <f>E53*VLOOKUP(G53,Currency!A:B,2,FALSE)</f>
        <v>1272.9124236252546</v>
      </c>
      <c r="G53" t="s">
        <v>70</v>
      </c>
      <c r="H53" t="s">
        <v>106</v>
      </c>
      <c r="I53" t="s">
        <v>160</v>
      </c>
      <c r="J53" t="s">
        <v>172</v>
      </c>
      <c r="Q53">
        <f>IF(ISERROR(VLOOKUP(D53,'CSV 03.12.25'!D:D,1,FALSE)),1,0)</f>
        <v>0</v>
      </c>
    </row>
    <row r="54" spans="1:17" x14ac:dyDescent="0.25">
      <c r="A54" s="1">
        <v>45721.686782407407</v>
      </c>
      <c r="B54" t="s">
        <v>84</v>
      </c>
      <c r="C54" t="s">
        <v>198</v>
      </c>
      <c r="D54" t="s">
        <v>199</v>
      </c>
      <c r="E54">
        <v>500</v>
      </c>
      <c r="F54">
        <f>E54*VLOOKUP(G54,Currency!A:B,2,FALSE)</f>
        <v>636.45621181262732</v>
      </c>
      <c r="G54" t="s">
        <v>70</v>
      </c>
      <c r="H54" t="s">
        <v>106</v>
      </c>
      <c r="I54" t="s">
        <v>160</v>
      </c>
      <c r="J54" t="s">
        <v>177</v>
      </c>
      <c r="Q54">
        <f>IF(ISERROR(VLOOKUP(D54,'CSV 03.12.25'!D:D,1,FALSE)),1,0)</f>
        <v>0</v>
      </c>
    </row>
    <row r="55" spans="1:17" x14ac:dyDescent="0.25">
      <c r="A55" s="1">
        <v>45721.686782407407</v>
      </c>
      <c r="B55" t="s">
        <v>84</v>
      </c>
      <c r="C55" t="s">
        <v>200</v>
      </c>
      <c r="D55" t="s">
        <v>201</v>
      </c>
      <c r="E55">
        <v>1000</v>
      </c>
      <c r="F55">
        <f>E55*VLOOKUP(G55,Currency!A:B,2,FALSE)</f>
        <v>1272.9124236252546</v>
      </c>
      <c r="G55" t="s">
        <v>70</v>
      </c>
      <c r="H55" t="s">
        <v>106</v>
      </c>
      <c r="I55" t="s">
        <v>160</v>
      </c>
      <c r="J55" t="s">
        <v>172</v>
      </c>
      <c r="Q55">
        <f>IF(ISERROR(VLOOKUP(D55,'CSV 03.12.25'!D:D,1,FALSE)),1,0)</f>
        <v>0</v>
      </c>
    </row>
    <row r="56" spans="1:17" x14ac:dyDescent="0.25">
      <c r="A56" s="1">
        <v>45721.686782407407</v>
      </c>
      <c r="B56" t="s">
        <v>84</v>
      </c>
      <c r="C56" t="s">
        <v>202</v>
      </c>
      <c r="D56" t="s">
        <v>203</v>
      </c>
      <c r="E56">
        <v>200</v>
      </c>
      <c r="F56">
        <f>E56*VLOOKUP(G56,Currency!A:B,2,FALSE)</f>
        <v>254.58248472505093</v>
      </c>
      <c r="G56" t="s">
        <v>70</v>
      </c>
      <c r="H56" t="s">
        <v>106</v>
      </c>
      <c r="I56" t="s">
        <v>160</v>
      </c>
      <c r="J56" t="s">
        <v>164</v>
      </c>
      <c r="Q56">
        <f>IF(ISERROR(VLOOKUP(D56,'CSV 03.12.25'!D:D,1,FALSE)),1,0)</f>
        <v>0</v>
      </c>
    </row>
    <row r="57" spans="1:17" x14ac:dyDescent="0.25">
      <c r="A57" s="1">
        <v>45721.686782407407</v>
      </c>
      <c r="B57" t="s">
        <v>84</v>
      </c>
      <c r="C57" t="s">
        <v>204</v>
      </c>
      <c r="D57" t="s">
        <v>205</v>
      </c>
      <c r="E57">
        <v>500</v>
      </c>
      <c r="F57">
        <f>E57*VLOOKUP(G57,Currency!A:B,2,FALSE)</f>
        <v>636.45621181262732</v>
      </c>
      <c r="G57" t="s">
        <v>70</v>
      </c>
      <c r="H57" t="s">
        <v>106</v>
      </c>
      <c r="I57" t="s">
        <v>160</v>
      </c>
      <c r="J57" t="s">
        <v>177</v>
      </c>
      <c r="Q57">
        <f>IF(ISERROR(VLOOKUP(D57,'CSV 03.12.25'!D:D,1,FALSE)),1,0)</f>
        <v>0</v>
      </c>
    </row>
    <row r="58" spans="1:17" x14ac:dyDescent="0.25">
      <c r="A58" s="1">
        <v>45721.686782407407</v>
      </c>
      <c r="B58" t="s">
        <v>84</v>
      </c>
      <c r="C58" t="s">
        <v>206</v>
      </c>
      <c r="D58" t="s">
        <v>207</v>
      </c>
      <c r="E58">
        <v>200</v>
      </c>
      <c r="F58">
        <f>E58*VLOOKUP(G58,Currency!A:B,2,FALSE)</f>
        <v>254.58248472505093</v>
      </c>
      <c r="G58" t="s">
        <v>70</v>
      </c>
      <c r="H58" t="s">
        <v>106</v>
      </c>
      <c r="I58" t="s">
        <v>160</v>
      </c>
      <c r="J58" t="s">
        <v>164</v>
      </c>
      <c r="Q58">
        <f>IF(ISERROR(VLOOKUP(D58,'CSV 03.12.25'!D:D,1,FALSE)),1,0)</f>
        <v>0</v>
      </c>
    </row>
    <row r="59" spans="1:17" x14ac:dyDescent="0.25">
      <c r="A59" s="1">
        <v>45721.686782407407</v>
      </c>
      <c r="B59" t="s">
        <v>84</v>
      </c>
      <c r="C59" t="s">
        <v>208</v>
      </c>
      <c r="D59" t="s">
        <v>209</v>
      </c>
      <c r="E59">
        <v>500</v>
      </c>
      <c r="F59">
        <f>E59*VLOOKUP(G59,Currency!A:B,2,FALSE)</f>
        <v>636.45621181262732</v>
      </c>
      <c r="G59" t="s">
        <v>70</v>
      </c>
      <c r="H59" t="s">
        <v>106</v>
      </c>
      <c r="I59" t="s">
        <v>160</v>
      </c>
      <c r="J59" t="s">
        <v>17</v>
      </c>
      <c r="K59" t="s">
        <v>177</v>
      </c>
      <c r="Q59">
        <f>IF(ISERROR(VLOOKUP(D59,'CSV 03.12.25'!D:D,1,FALSE)),1,0)</f>
        <v>0</v>
      </c>
    </row>
    <row r="60" spans="1:17" x14ac:dyDescent="0.25">
      <c r="A60" s="1">
        <v>45721.686782407407</v>
      </c>
      <c r="B60" t="s">
        <v>84</v>
      </c>
      <c r="C60" t="s">
        <v>210</v>
      </c>
      <c r="D60" t="s">
        <v>211</v>
      </c>
      <c r="E60">
        <v>1000</v>
      </c>
      <c r="F60">
        <f>E60*VLOOKUP(G60,Currency!A:B,2,FALSE)</f>
        <v>1272.9124236252546</v>
      </c>
      <c r="G60" t="s">
        <v>70</v>
      </c>
      <c r="H60" t="s">
        <v>106</v>
      </c>
      <c r="I60" t="s">
        <v>160</v>
      </c>
      <c r="J60" t="s">
        <v>17</v>
      </c>
      <c r="K60" t="s">
        <v>172</v>
      </c>
      <c r="Q60">
        <f>IF(ISERROR(VLOOKUP(D60,'CSV 03.12.25'!D:D,1,FALSE)),1,0)</f>
        <v>0</v>
      </c>
    </row>
    <row r="61" spans="1:17" x14ac:dyDescent="0.25">
      <c r="A61" s="1">
        <v>45721.686782407407</v>
      </c>
      <c r="B61" t="s">
        <v>84</v>
      </c>
      <c r="C61" t="s">
        <v>212</v>
      </c>
      <c r="D61" t="s">
        <v>213</v>
      </c>
      <c r="E61">
        <v>500</v>
      </c>
      <c r="F61">
        <f>E61*VLOOKUP(G61,Currency!A:B,2,FALSE)</f>
        <v>636.45621181262732</v>
      </c>
      <c r="G61" t="s">
        <v>70</v>
      </c>
      <c r="H61" t="s">
        <v>106</v>
      </c>
      <c r="I61" t="s">
        <v>160</v>
      </c>
      <c r="J61" t="s">
        <v>177</v>
      </c>
      <c r="Q61">
        <f>IF(ISERROR(VLOOKUP(D61,'CSV 03.12.25'!D:D,1,FALSE)),1,0)</f>
        <v>0</v>
      </c>
    </row>
    <row r="62" spans="1:17" x14ac:dyDescent="0.25">
      <c r="A62" s="1">
        <v>45721.686782407407</v>
      </c>
      <c r="B62" t="s">
        <v>84</v>
      </c>
      <c r="C62" t="s">
        <v>214</v>
      </c>
      <c r="D62" t="s">
        <v>215</v>
      </c>
      <c r="E62">
        <v>500</v>
      </c>
      <c r="F62">
        <f>E62*VLOOKUP(G62,Currency!A:B,2,FALSE)</f>
        <v>636.45621181262732</v>
      </c>
      <c r="G62" t="s">
        <v>70</v>
      </c>
      <c r="H62" t="s">
        <v>106</v>
      </c>
      <c r="I62" t="s">
        <v>160</v>
      </c>
      <c r="J62" t="s">
        <v>17</v>
      </c>
      <c r="K62" t="s">
        <v>177</v>
      </c>
      <c r="Q62">
        <f>IF(ISERROR(VLOOKUP(D62,'CSV 03.12.25'!D:D,1,FALSE)),1,0)</f>
        <v>0</v>
      </c>
    </row>
    <row r="63" spans="1:17" x14ac:dyDescent="0.25">
      <c r="A63" s="1">
        <v>45721.686782407407</v>
      </c>
      <c r="B63" t="s">
        <v>84</v>
      </c>
      <c r="C63" t="s">
        <v>216</v>
      </c>
      <c r="D63" t="s">
        <v>217</v>
      </c>
      <c r="E63">
        <v>500</v>
      </c>
      <c r="F63">
        <f>E63*VLOOKUP(G63,Currency!A:B,2,FALSE)</f>
        <v>636.45621181262732</v>
      </c>
      <c r="G63" t="s">
        <v>70</v>
      </c>
      <c r="H63" t="s">
        <v>106</v>
      </c>
      <c r="I63" t="s">
        <v>160</v>
      </c>
      <c r="J63" t="s">
        <v>14</v>
      </c>
      <c r="K63" t="s">
        <v>17</v>
      </c>
      <c r="L63" t="s">
        <v>177</v>
      </c>
      <c r="Q63">
        <f>IF(ISERROR(VLOOKUP(D63,'CSV 03.12.25'!D:D,1,FALSE)),1,0)</f>
        <v>0</v>
      </c>
    </row>
    <row r="64" spans="1:17" x14ac:dyDescent="0.25">
      <c r="A64" s="1">
        <v>45721.686782407407</v>
      </c>
      <c r="B64" t="s">
        <v>84</v>
      </c>
      <c r="C64" t="s">
        <v>218</v>
      </c>
      <c r="D64" t="s">
        <v>219</v>
      </c>
      <c r="E64">
        <v>500</v>
      </c>
      <c r="F64">
        <f>E64*VLOOKUP(G64,Currency!A:B,2,FALSE)</f>
        <v>636.45621181262732</v>
      </c>
      <c r="G64" t="s">
        <v>70</v>
      </c>
      <c r="H64" t="s">
        <v>106</v>
      </c>
      <c r="I64" t="s">
        <v>160</v>
      </c>
      <c r="J64" t="s">
        <v>17</v>
      </c>
      <c r="K64" t="s">
        <v>177</v>
      </c>
      <c r="Q64">
        <f>IF(ISERROR(VLOOKUP(D64,'CSV 03.12.25'!D:D,1,FALSE)),1,0)</f>
        <v>0</v>
      </c>
    </row>
    <row r="65" spans="1:17" x14ac:dyDescent="0.25">
      <c r="A65" s="1">
        <v>45721.686782407407</v>
      </c>
      <c r="B65" t="s">
        <v>84</v>
      </c>
      <c r="C65" t="s">
        <v>220</v>
      </c>
      <c r="D65" t="s">
        <v>221</v>
      </c>
      <c r="E65">
        <v>500</v>
      </c>
      <c r="F65">
        <f>E65*VLOOKUP(G65,Currency!A:B,2,FALSE)</f>
        <v>636.45621181262732</v>
      </c>
      <c r="G65" t="s">
        <v>70</v>
      </c>
      <c r="H65" t="s">
        <v>106</v>
      </c>
      <c r="I65" t="s">
        <v>160</v>
      </c>
      <c r="J65" t="s">
        <v>17</v>
      </c>
      <c r="K65" t="s">
        <v>177</v>
      </c>
      <c r="Q65">
        <f>IF(ISERROR(VLOOKUP(D65,'CSV 03.12.25'!D:D,1,FALSE)),1,0)</f>
        <v>0</v>
      </c>
    </row>
    <row r="66" spans="1:17" x14ac:dyDescent="0.25">
      <c r="A66" s="1">
        <v>45721.686782407407</v>
      </c>
      <c r="B66" t="s">
        <v>84</v>
      </c>
      <c r="C66" t="s">
        <v>222</v>
      </c>
      <c r="D66" t="s">
        <v>223</v>
      </c>
      <c r="E66">
        <v>1000</v>
      </c>
      <c r="F66">
        <f>E66*VLOOKUP(G66,Currency!A:B,2,FALSE)</f>
        <v>1272.9124236252546</v>
      </c>
      <c r="G66" t="s">
        <v>70</v>
      </c>
      <c r="H66" t="s">
        <v>106</v>
      </c>
      <c r="I66" t="s">
        <v>160</v>
      </c>
      <c r="J66" t="s">
        <v>14</v>
      </c>
      <c r="K66" t="s">
        <v>17</v>
      </c>
      <c r="L66" t="s">
        <v>172</v>
      </c>
      <c r="Q66">
        <f>IF(ISERROR(VLOOKUP(D66,'CSV 03.12.25'!D:D,1,FALSE)),1,0)</f>
        <v>0</v>
      </c>
    </row>
    <row r="67" spans="1:17" x14ac:dyDescent="0.25">
      <c r="A67" s="1">
        <v>45721.686782407407</v>
      </c>
      <c r="B67" t="s">
        <v>84</v>
      </c>
      <c r="C67" t="s">
        <v>224</v>
      </c>
      <c r="D67" t="s">
        <v>225</v>
      </c>
      <c r="E67">
        <v>1000</v>
      </c>
      <c r="F67">
        <f>E67*VLOOKUP(G67,Currency!A:B,2,FALSE)</f>
        <v>1272.9124236252546</v>
      </c>
      <c r="G67" t="s">
        <v>70</v>
      </c>
      <c r="H67" t="s">
        <v>106</v>
      </c>
      <c r="I67" t="s">
        <v>160</v>
      </c>
      <c r="J67" t="s">
        <v>119</v>
      </c>
      <c r="K67" t="s">
        <v>17</v>
      </c>
      <c r="L67" t="s">
        <v>172</v>
      </c>
      <c r="Q67">
        <f>IF(ISERROR(VLOOKUP(D67,'CSV 03.12.25'!D:D,1,FALSE)),1,0)</f>
        <v>0</v>
      </c>
    </row>
    <row r="68" spans="1:17" x14ac:dyDescent="0.25">
      <c r="A68" s="1">
        <v>45721.686782407407</v>
      </c>
      <c r="B68" t="s">
        <v>84</v>
      </c>
      <c r="C68" t="s">
        <v>226</v>
      </c>
      <c r="D68" t="s">
        <v>227</v>
      </c>
      <c r="E68">
        <v>5000</v>
      </c>
      <c r="F68">
        <f>E68*VLOOKUP(G68,Currency!A:B,2,FALSE)</f>
        <v>6364.5621181262732</v>
      </c>
      <c r="G68" t="s">
        <v>70</v>
      </c>
      <c r="H68" t="s">
        <v>106</v>
      </c>
      <c r="I68" t="s">
        <v>160</v>
      </c>
      <c r="J68" t="s">
        <v>152</v>
      </c>
      <c r="K68" t="s">
        <v>17</v>
      </c>
      <c r="L68" t="s">
        <v>228</v>
      </c>
      <c r="Q68">
        <f>IF(ISERROR(VLOOKUP(D68,'CSV 03.12.25'!D:D,1,FALSE)),1,0)</f>
        <v>0</v>
      </c>
    </row>
    <row r="69" spans="1:17" x14ac:dyDescent="0.25">
      <c r="A69" s="1">
        <v>45721.686782407407</v>
      </c>
      <c r="B69" t="s">
        <v>84</v>
      </c>
      <c r="C69" t="s">
        <v>229</v>
      </c>
      <c r="D69" t="s">
        <v>230</v>
      </c>
      <c r="E69">
        <v>1000</v>
      </c>
      <c r="F69">
        <f>E69*VLOOKUP(G69,Currency!A:B,2,FALSE)</f>
        <v>1272.9124236252546</v>
      </c>
      <c r="G69" t="s">
        <v>70</v>
      </c>
      <c r="H69" t="s">
        <v>106</v>
      </c>
      <c r="I69" t="s">
        <v>160</v>
      </c>
      <c r="J69" t="s">
        <v>152</v>
      </c>
      <c r="K69" t="s">
        <v>17</v>
      </c>
      <c r="L69" t="s">
        <v>172</v>
      </c>
      <c r="Q69">
        <f>IF(ISERROR(VLOOKUP(D69,'CSV 03.12.25'!D:D,1,FALSE)),1,0)</f>
        <v>0</v>
      </c>
    </row>
    <row r="70" spans="1:17" x14ac:dyDescent="0.25">
      <c r="A70" s="1">
        <v>45721.686782407407</v>
      </c>
      <c r="B70" t="s">
        <v>84</v>
      </c>
      <c r="C70" t="s">
        <v>231</v>
      </c>
      <c r="D70" t="s">
        <v>232</v>
      </c>
      <c r="E70">
        <v>100</v>
      </c>
      <c r="F70">
        <f>E70*VLOOKUP(G70,Currency!A:B,2,FALSE)</f>
        <v>127.29124236252547</v>
      </c>
      <c r="G70" t="s">
        <v>70</v>
      </c>
      <c r="H70" t="s">
        <v>106</v>
      </c>
      <c r="I70" t="s">
        <v>160</v>
      </c>
      <c r="J70" t="s">
        <v>119</v>
      </c>
      <c r="K70" t="s">
        <v>17</v>
      </c>
      <c r="L70" t="s">
        <v>169</v>
      </c>
      <c r="Q70">
        <f>IF(ISERROR(VLOOKUP(D70,'CSV 03.12.25'!D:D,1,FALSE)),1,0)</f>
        <v>0</v>
      </c>
    </row>
    <row r="71" spans="1:17" x14ac:dyDescent="0.25">
      <c r="A71" s="1">
        <v>45721.686782407407</v>
      </c>
      <c r="B71" t="s">
        <v>84</v>
      </c>
      <c r="C71" t="s">
        <v>233</v>
      </c>
      <c r="D71" t="s">
        <v>234</v>
      </c>
      <c r="E71">
        <v>500</v>
      </c>
      <c r="F71">
        <f>E71*VLOOKUP(G71,Currency!A:B,2,FALSE)</f>
        <v>636.45621181262732</v>
      </c>
      <c r="G71" t="s">
        <v>70</v>
      </c>
      <c r="H71" t="s">
        <v>106</v>
      </c>
      <c r="I71" t="s">
        <v>160</v>
      </c>
      <c r="J71" t="s">
        <v>119</v>
      </c>
      <c r="K71" t="s">
        <v>17</v>
      </c>
      <c r="L71" t="s">
        <v>177</v>
      </c>
      <c r="Q71">
        <f>IF(ISERROR(VLOOKUP(D71,'CSV 03.12.25'!D:D,1,FALSE)),1,0)</f>
        <v>0</v>
      </c>
    </row>
    <row r="72" spans="1:17" x14ac:dyDescent="0.25">
      <c r="A72" s="1">
        <v>45721.686782407407</v>
      </c>
      <c r="B72" t="s">
        <v>84</v>
      </c>
      <c r="C72" t="s">
        <v>235</v>
      </c>
      <c r="D72" t="s">
        <v>236</v>
      </c>
      <c r="E72">
        <v>500</v>
      </c>
      <c r="F72">
        <f>E72*VLOOKUP(G72,Currency!A:B,2,FALSE)</f>
        <v>636.45621181262732</v>
      </c>
      <c r="G72" t="s">
        <v>70</v>
      </c>
      <c r="H72" t="s">
        <v>106</v>
      </c>
      <c r="I72" t="s">
        <v>160</v>
      </c>
      <c r="J72" t="s">
        <v>122</v>
      </c>
      <c r="K72" t="s">
        <v>17</v>
      </c>
      <c r="L72" t="s">
        <v>177</v>
      </c>
      <c r="Q72">
        <f>IF(ISERROR(VLOOKUP(D72,'CSV 03.12.25'!D:D,1,FALSE)),1,0)</f>
        <v>0</v>
      </c>
    </row>
    <row r="73" spans="1:17" x14ac:dyDescent="0.25">
      <c r="A73" s="1">
        <v>45721.686782407407</v>
      </c>
      <c r="B73" t="s">
        <v>84</v>
      </c>
      <c r="C73" t="s">
        <v>237</v>
      </c>
      <c r="D73" t="s">
        <v>238</v>
      </c>
      <c r="E73">
        <v>200</v>
      </c>
      <c r="F73">
        <f>E73*VLOOKUP(G73,Currency!A:B,2,FALSE)</f>
        <v>200</v>
      </c>
      <c r="G73" t="s">
        <v>71</v>
      </c>
      <c r="H73" t="s">
        <v>106</v>
      </c>
      <c r="I73" t="s">
        <v>160</v>
      </c>
      <c r="J73" t="s">
        <v>239</v>
      </c>
      <c r="K73" t="s">
        <v>17</v>
      </c>
      <c r="Q73">
        <f>IF(ISERROR(VLOOKUP(D73,'CSV 03.12.25'!D:D,1,FALSE)),1,0)</f>
        <v>0</v>
      </c>
    </row>
    <row r="74" spans="1:17" x14ac:dyDescent="0.25">
      <c r="A74" s="1">
        <v>45721.686782407407</v>
      </c>
      <c r="B74" t="s">
        <v>84</v>
      </c>
      <c r="C74" t="s">
        <v>240</v>
      </c>
      <c r="D74" t="s">
        <v>241</v>
      </c>
      <c r="E74">
        <v>1000</v>
      </c>
      <c r="F74">
        <f>E74*VLOOKUP(G74,Currency!A:B,2,FALSE)</f>
        <v>1272.9124236252546</v>
      </c>
      <c r="G74" t="s">
        <v>70</v>
      </c>
      <c r="H74" t="s">
        <v>106</v>
      </c>
      <c r="I74" t="s">
        <v>160</v>
      </c>
      <c r="J74" t="s">
        <v>14</v>
      </c>
      <c r="K74" t="s">
        <v>17</v>
      </c>
      <c r="L74" t="s">
        <v>172</v>
      </c>
      <c r="Q74">
        <f>IF(ISERROR(VLOOKUP(D74,'CSV 03.12.25'!D:D,1,FALSE)),1,0)</f>
        <v>0</v>
      </c>
    </row>
    <row r="75" spans="1:17" x14ac:dyDescent="0.25">
      <c r="A75" s="1">
        <v>45721.686782407407</v>
      </c>
      <c r="B75" t="s">
        <v>84</v>
      </c>
      <c r="C75" t="s">
        <v>242</v>
      </c>
      <c r="D75" t="s">
        <v>243</v>
      </c>
      <c r="E75">
        <v>200</v>
      </c>
      <c r="F75">
        <f>E75*VLOOKUP(G75,Currency!A:B,2,FALSE)</f>
        <v>200</v>
      </c>
      <c r="G75" t="s">
        <v>71</v>
      </c>
      <c r="H75" t="s">
        <v>106</v>
      </c>
      <c r="I75" t="s">
        <v>160</v>
      </c>
      <c r="J75" t="s">
        <v>119</v>
      </c>
      <c r="K75" t="s">
        <v>239</v>
      </c>
      <c r="L75" t="s">
        <v>17</v>
      </c>
      <c r="Q75">
        <f>IF(ISERROR(VLOOKUP(D75,'CSV 03.12.25'!D:D,1,FALSE)),1,0)</f>
        <v>0</v>
      </c>
    </row>
    <row r="76" spans="1:17" x14ac:dyDescent="0.25">
      <c r="A76" s="1">
        <v>45721.686782407407</v>
      </c>
      <c r="B76" t="s">
        <v>84</v>
      </c>
      <c r="C76" t="s">
        <v>244</v>
      </c>
      <c r="D76" t="s">
        <v>245</v>
      </c>
      <c r="E76">
        <v>200</v>
      </c>
      <c r="F76">
        <f>E76*VLOOKUP(G76,Currency!A:B,2,FALSE)</f>
        <v>200</v>
      </c>
      <c r="G76" t="s">
        <v>71</v>
      </c>
      <c r="H76" t="s">
        <v>106</v>
      </c>
      <c r="I76" t="s">
        <v>160</v>
      </c>
      <c r="J76" t="s">
        <v>239</v>
      </c>
      <c r="K76" t="s">
        <v>132</v>
      </c>
      <c r="L76" t="s">
        <v>246</v>
      </c>
      <c r="M76" t="s">
        <v>17</v>
      </c>
      <c r="Q76">
        <f>IF(ISERROR(VLOOKUP(D76,'CSV 03.12.25'!D:D,1,FALSE)),1,0)</f>
        <v>0</v>
      </c>
    </row>
    <row r="77" spans="1:17" x14ac:dyDescent="0.25">
      <c r="A77" s="1">
        <v>45721.686782407407</v>
      </c>
      <c r="B77" t="s">
        <v>84</v>
      </c>
      <c r="C77" t="s">
        <v>247</v>
      </c>
      <c r="D77" t="s">
        <v>248</v>
      </c>
      <c r="E77">
        <v>100</v>
      </c>
      <c r="F77">
        <f>E77*VLOOKUP(G77,Currency!A:B,2,FALSE)</f>
        <v>100</v>
      </c>
      <c r="G77" t="s">
        <v>71</v>
      </c>
      <c r="H77" t="s">
        <v>106</v>
      </c>
      <c r="I77" t="s">
        <v>160</v>
      </c>
      <c r="J77" t="s">
        <v>119</v>
      </c>
      <c r="K77" t="s">
        <v>249</v>
      </c>
      <c r="L77" t="s">
        <v>250</v>
      </c>
      <c r="M77" t="s">
        <v>17</v>
      </c>
      <c r="Q77">
        <f>IF(ISERROR(VLOOKUP(D77,'CSV 03.12.25'!D:D,1,FALSE)),1,0)</f>
        <v>0</v>
      </c>
    </row>
    <row r="78" spans="1:17" x14ac:dyDescent="0.25">
      <c r="A78" s="1">
        <v>45721.686782407407</v>
      </c>
      <c r="B78" t="s">
        <v>84</v>
      </c>
      <c r="C78" t="s">
        <v>251</v>
      </c>
      <c r="D78" t="s">
        <v>252</v>
      </c>
      <c r="E78">
        <v>100</v>
      </c>
      <c r="F78">
        <f>E78*VLOOKUP(G78,Currency!A:B,2,FALSE)</f>
        <v>100</v>
      </c>
      <c r="G78" t="s">
        <v>71</v>
      </c>
      <c r="H78" t="s">
        <v>106</v>
      </c>
      <c r="I78" t="s">
        <v>160</v>
      </c>
      <c r="J78" t="s">
        <v>119</v>
      </c>
      <c r="K78" t="s">
        <v>249</v>
      </c>
      <c r="L78" t="s">
        <v>17</v>
      </c>
      <c r="Q78">
        <f>IF(ISERROR(VLOOKUP(D78,'CSV 03.12.25'!D:D,1,FALSE)),1,0)</f>
        <v>0</v>
      </c>
    </row>
    <row r="79" spans="1:17" x14ac:dyDescent="0.25">
      <c r="A79" s="1">
        <v>45721.686782407407</v>
      </c>
      <c r="B79" t="s">
        <v>84</v>
      </c>
      <c r="C79" t="s">
        <v>253</v>
      </c>
      <c r="D79" t="s">
        <v>254</v>
      </c>
      <c r="E79">
        <v>200</v>
      </c>
      <c r="F79">
        <f>E79*VLOOKUP(G79,Currency!A:B,2,FALSE)</f>
        <v>200</v>
      </c>
      <c r="G79" t="s">
        <v>71</v>
      </c>
      <c r="H79" t="s">
        <v>106</v>
      </c>
      <c r="I79" t="s">
        <v>160</v>
      </c>
      <c r="J79" t="s">
        <v>119</v>
      </c>
      <c r="K79" t="s">
        <v>239</v>
      </c>
      <c r="L79" t="s">
        <v>14</v>
      </c>
      <c r="M79" t="s">
        <v>17</v>
      </c>
      <c r="Q79">
        <f>IF(ISERROR(VLOOKUP(D79,'CSV 03.12.25'!D:D,1,FALSE)),1,0)</f>
        <v>0</v>
      </c>
    </row>
    <row r="80" spans="1:17" x14ac:dyDescent="0.25">
      <c r="A80" s="1">
        <v>45721.686782407407</v>
      </c>
      <c r="B80" t="s">
        <v>84</v>
      </c>
      <c r="C80" t="s">
        <v>255</v>
      </c>
      <c r="D80" t="s">
        <v>256</v>
      </c>
      <c r="E80">
        <v>200</v>
      </c>
      <c r="F80">
        <f>E80*VLOOKUP(G80,Currency!A:B,2,FALSE)</f>
        <v>200</v>
      </c>
      <c r="G80" t="s">
        <v>71</v>
      </c>
      <c r="H80" t="s">
        <v>106</v>
      </c>
      <c r="I80" t="s">
        <v>160</v>
      </c>
      <c r="J80" t="s">
        <v>136</v>
      </c>
      <c r="K80" t="s">
        <v>239</v>
      </c>
      <c r="L80" t="s">
        <v>17</v>
      </c>
      <c r="Q80">
        <f>IF(ISERROR(VLOOKUP(D80,'CSV 03.12.25'!D:D,1,FALSE)),1,0)</f>
        <v>0</v>
      </c>
    </row>
    <row r="81" spans="1:17" x14ac:dyDescent="0.25">
      <c r="A81" s="1">
        <v>45721.686782407407</v>
      </c>
      <c r="B81" t="s">
        <v>84</v>
      </c>
      <c r="C81" t="s">
        <v>257</v>
      </c>
      <c r="D81" t="s">
        <v>258</v>
      </c>
      <c r="E81">
        <v>100</v>
      </c>
      <c r="F81">
        <f>E81*VLOOKUP(G81,Currency!A:B,2,FALSE)</f>
        <v>127.29124236252547</v>
      </c>
      <c r="G81" t="s">
        <v>70</v>
      </c>
      <c r="H81" t="s">
        <v>106</v>
      </c>
      <c r="I81" t="s">
        <v>160</v>
      </c>
      <c r="J81" t="s">
        <v>119</v>
      </c>
      <c r="K81" t="s">
        <v>169</v>
      </c>
      <c r="Q81">
        <f>IF(ISERROR(VLOOKUP(D81,'CSV 03.12.25'!D:D,1,FALSE)),1,0)</f>
        <v>0</v>
      </c>
    </row>
    <row r="82" spans="1:17" x14ac:dyDescent="0.25">
      <c r="A82" s="1">
        <v>45721.686782407407</v>
      </c>
      <c r="B82" t="s">
        <v>84</v>
      </c>
      <c r="C82" t="s">
        <v>259</v>
      </c>
      <c r="D82" t="s">
        <v>260</v>
      </c>
      <c r="E82">
        <v>200</v>
      </c>
      <c r="F82">
        <f>E82*VLOOKUP(G82,Currency!A:B,2,FALSE)</f>
        <v>200</v>
      </c>
      <c r="G82" t="s">
        <v>71</v>
      </c>
      <c r="H82" t="s">
        <v>106</v>
      </c>
      <c r="I82" t="s">
        <v>160</v>
      </c>
      <c r="J82" t="s">
        <v>119</v>
      </c>
      <c r="K82" t="s">
        <v>239</v>
      </c>
      <c r="L82" t="s">
        <v>261</v>
      </c>
      <c r="M82" t="s">
        <v>17</v>
      </c>
      <c r="Q82">
        <f>IF(ISERROR(VLOOKUP(D82,'CSV 03.12.25'!D:D,1,FALSE)),1,0)</f>
        <v>0</v>
      </c>
    </row>
    <row r="83" spans="1:17" x14ac:dyDescent="0.25">
      <c r="A83" s="1">
        <v>45721.686793981484</v>
      </c>
      <c r="B83" t="s">
        <v>87</v>
      </c>
      <c r="C83" t="s">
        <v>55</v>
      </c>
      <c r="D83" t="s">
        <v>56</v>
      </c>
      <c r="E83">
        <v>500</v>
      </c>
      <c r="F83">
        <f>E83*VLOOKUP(G83,Currency!A:B,2,FALSE)</f>
        <v>26.876593</v>
      </c>
      <c r="G83" t="s">
        <v>72</v>
      </c>
      <c r="H83" t="s">
        <v>262</v>
      </c>
      <c r="I83" t="s">
        <v>107</v>
      </c>
      <c r="J83" t="s">
        <v>57</v>
      </c>
      <c r="K83" t="s">
        <v>263</v>
      </c>
      <c r="Q83">
        <f>IF(ISERROR(VLOOKUP(D83,'CSV 03.12.25'!D:D,1,FALSE)),1,0)</f>
        <v>0</v>
      </c>
    </row>
    <row r="84" spans="1:17" x14ac:dyDescent="0.25">
      <c r="A84" s="1">
        <v>45721.686793981484</v>
      </c>
      <c r="B84" t="s">
        <v>87</v>
      </c>
      <c r="C84" t="s">
        <v>58</v>
      </c>
      <c r="D84" t="s">
        <v>59</v>
      </c>
      <c r="E84">
        <v>200</v>
      </c>
      <c r="F84">
        <f>E84*VLOOKUP(G84,Currency!A:B,2,FALSE)</f>
        <v>10.7506372</v>
      </c>
      <c r="G84" t="s">
        <v>72</v>
      </c>
      <c r="H84" t="s">
        <v>262</v>
      </c>
      <c r="I84" t="s">
        <v>107</v>
      </c>
      <c r="J84" t="s">
        <v>57</v>
      </c>
      <c r="K84" t="s">
        <v>264</v>
      </c>
      <c r="Q84">
        <f>IF(ISERROR(VLOOKUP(D84,'CSV 03.12.25'!D:D,1,FALSE)),1,0)</f>
        <v>0</v>
      </c>
    </row>
    <row r="85" spans="1:17" x14ac:dyDescent="0.25">
      <c r="A85" s="1">
        <v>45721.686793981484</v>
      </c>
      <c r="B85" t="s">
        <v>87</v>
      </c>
      <c r="C85" t="s">
        <v>60</v>
      </c>
      <c r="D85" t="s">
        <v>61</v>
      </c>
      <c r="E85">
        <v>500</v>
      </c>
      <c r="F85">
        <f>E85*VLOOKUP(G85,Currency!A:B,2,FALSE)</f>
        <v>26.876593</v>
      </c>
      <c r="G85" t="s">
        <v>72</v>
      </c>
      <c r="H85" t="s">
        <v>262</v>
      </c>
      <c r="I85" t="s">
        <v>107</v>
      </c>
      <c r="J85" t="s">
        <v>57</v>
      </c>
      <c r="K85" t="s">
        <v>263</v>
      </c>
      <c r="Q85">
        <f>IF(ISERROR(VLOOKUP(D85,'CSV 03.12.25'!D:D,1,FALSE)),1,0)</f>
        <v>0</v>
      </c>
    </row>
    <row r="86" spans="1:17" x14ac:dyDescent="0.25">
      <c r="A86" s="1">
        <v>45721.686793981484</v>
      </c>
      <c r="B86" t="s">
        <v>87</v>
      </c>
      <c r="C86" t="s">
        <v>62</v>
      </c>
      <c r="D86" t="s">
        <v>63</v>
      </c>
      <c r="E86">
        <v>500</v>
      </c>
      <c r="F86">
        <f>E86*VLOOKUP(G86,Currency!A:B,2,FALSE)</f>
        <v>26.876593</v>
      </c>
      <c r="G86" t="s">
        <v>72</v>
      </c>
      <c r="H86" t="s">
        <v>262</v>
      </c>
      <c r="I86" t="s">
        <v>107</v>
      </c>
      <c r="J86" t="s">
        <v>57</v>
      </c>
      <c r="K86" t="s">
        <v>263</v>
      </c>
      <c r="Q86">
        <f>IF(ISERROR(VLOOKUP(D86,'CSV 03.12.25'!D:D,1,FALSE)),1,0)</f>
        <v>0</v>
      </c>
    </row>
    <row r="87" spans="1:17" x14ac:dyDescent="0.25">
      <c r="A87" s="1">
        <v>45721.686793981484</v>
      </c>
      <c r="B87" t="s">
        <v>87</v>
      </c>
      <c r="C87" t="s">
        <v>64</v>
      </c>
      <c r="D87" t="s">
        <v>65</v>
      </c>
      <c r="E87">
        <v>200</v>
      </c>
      <c r="F87">
        <f>E87*VLOOKUP(G87,Currency!A:B,2,FALSE)</f>
        <v>10.7506372</v>
      </c>
      <c r="G87" t="s">
        <v>72</v>
      </c>
      <c r="H87" t="s">
        <v>262</v>
      </c>
      <c r="I87" t="s">
        <v>107</v>
      </c>
      <c r="J87" t="s">
        <v>46</v>
      </c>
      <c r="K87" t="s">
        <v>57</v>
      </c>
      <c r="L87" t="s">
        <v>264</v>
      </c>
      <c r="Q87">
        <f>IF(ISERROR(VLOOKUP(D87,'CSV 03.12.25'!D:D,1,FALSE)),1,0)</f>
        <v>0</v>
      </c>
    </row>
    <row r="88" spans="1:17" x14ac:dyDescent="0.25">
      <c r="A88" s="1">
        <v>45721.686793981484</v>
      </c>
      <c r="B88" t="s">
        <v>87</v>
      </c>
      <c r="C88" t="s">
        <v>66</v>
      </c>
      <c r="D88" t="s">
        <v>67</v>
      </c>
      <c r="E88">
        <v>200</v>
      </c>
      <c r="F88">
        <f>E88*VLOOKUP(G88,Currency!A:B,2,FALSE)</f>
        <v>10.7506372</v>
      </c>
      <c r="G88" t="s">
        <v>72</v>
      </c>
      <c r="H88" t="s">
        <v>262</v>
      </c>
      <c r="I88" t="s">
        <v>107</v>
      </c>
      <c r="J88" t="s">
        <v>46</v>
      </c>
      <c r="K88" t="s">
        <v>57</v>
      </c>
      <c r="L88" t="s">
        <v>264</v>
      </c>
      <c r="Q88">
        <f>IF(ISERROR(VLOOKUP(D88,'CSV 03.12.25'!D:D,1,FALSE)),1,0)</f>
        <v>0</v>
      </c>
    </row>
    <row r="89" spans="1:17" x14ac:dyDescent="0.25">
      <c r="A89" s="1">
        <v>45721.686828703707</v>
      </c>
      <c r="B89" t="s">
        <v>88</v>
      </c>
      <c r="C89" t="s">
        <v>91</v>
      </c>
      <c r="D89" t="s">
        <v>92</v>
      </c>
      <c r="E89">
        <v>50</v>
      </c>
      <c r="F89">
        <f>E89*VLOOKUP(G89,Currency!A:B,2,FALSE)</f>
        <v>63.645621181262733</v>
      </c>
      <c r="G89" t="s">
        <v>99</v>
      </c>
      <c r="H89" t="s">
        <v>262</v>
      </c>
      <c r="I89" t="s">
        <v>265</v>
      </c>
      <c r="J89" t="s">
        <v>93</v>
      </c>
      <c r="K89" t="s">
        <v>266</v>
      </c>
      <c r="Q89">
        <f>IF(ISERROR(VLOOKUP(D89,'CSV 03.12.25'!D:D,1,FALSE)),1,0)</f>
        <v>0</v>
      </c>
    </row>
    <row r="90" spans="1:17" x14ac:dyDescent="0.25">
      <c r="A90" s="1">
        <v>45721.686828703707</v>
      </c>
      <c r="B90" t="s">
        <v>88</v>
      </c>
      <c r="C90" t="s">
        <v>94</v>
      </c>
      <c r="D90" t="s">
        <v>95</v>
      </c>
      <c r="E90">
        <v>50</v>
      </c>
      <c r="F90">
        <f>E90*VLOOKUP(G90,Currency!A:B,2,FALSE)</f>
        <v>63.645621181262733</v>
      </c>
      <c r="G90" t="s">
        <v>99</v>
      </c>
      <c r="H90" t="s">
        <v>262</v>
      </c>
      <c r="I90" t="s">
        <v>265</v>
      </c>
      <c r="J90" t="s">
        <v>96</v>
      </c>
      <c r="K90" t="s">
        <v>97</v>
      </c>
      <c r="L90" t="s">
        <v>266</v>
      </c>
      <c r="Q90">
        <f>IF(ISERROR(VLOOKUP(D90,'CSV 03.12.25'!D:D,1,FALSE)),1,0)</f>
        <v>0</v>
      </c>
    </row>
    <row r="91" spans="1:17" x14ac:dyDescent="0.25">
      <c r="A91" s="1">
        <v>45721.686840277776</v>
      </c>
      <c r="B91" t="s">
        <v>267</v>
      </c>
      <c r="C91" t="s">
        <v>268</v>
      </c>
      <c r="D91" t="s">
        <v>269</v>
      </c>
      <c r="E91">
        <v>200</v>
      </c>
      <c r="F91">
        <f>E91*VLOOKUP(G91,Currency!A:B,2,FALSE)</f>
        <v>15.5646126</v>
      </c>
      <c r="G91" t="s">
        <v>270</v>
      </c>
      <c r="H91" t="s">
        <v>106</v>
      </c>
      <c r="I91" t="s">
        <v>107</v>
      </c>
      <c r="J91" t="s">
        <v>271</v>
      </c>
      <c r="Q91">
        <f>IF(ISERROR(VLOOKUP(D91,'CSV 03.12.25'!D:D,1,FALSE)),1,0)</f>
        <v>0</v>
      </c>
    </row>
    <row r="92" spans="1:17" x14ac:dyDescent="0.25">
      <c r="A92" s="1">
        <v>45721.686840277776</v>
      </c>
      <c r="B92" t="s">
        <v>267</v>
      </c>
      <c r="C92" t="s">
        <v>272</v>
      </c>
      <c r="D92" t="s">
        <v>273</v>
      </c>
      <c r="E92">
        <v>500</v>
      </c>
      <c r="F92">
        <f>E92*VLOOKUP(G92,Currency!A:B,2,FALSE)</f>
        <v>38.911531500000002</v>
      </c>
      <c r="G92" t="s">
        <v>270</v>
      </c>
      <c r="H92" t="s">
        <v>106</v>
      </c>
      <c r="I92" t="s">
        <v>107</v>
      </c>
      <c r="J92" t="s">
        <v>119</v>
      </c>
      <c r="K92" t="s">
        <v>274</v>
      </c>
      <c r="Q92">
        <f>IF(ISERROR(VLOOKUP(D92,'CSV 03.12.25'!D:D,1,FALSE)),1,0)</f>
        <v>0</v>
      </c>
    </row>
    <row r="93" spans="1:17" x14ac:dyDescent="0.25">
      <c r="A93" s="1">
        <v>45721.686851851853</v>
      </c>
      <c r="B93" t="s">
        <v>267</v>
      </c>
      <c r="C93" t="s">
        <v>275</v>
      </c>
      <c r="D93" t="s">
        <v>276</v>
      </c>
      <c r="E93">
        <v>2</v>
      </c>
      <c r="F93">
        <f>E93*VLOOKUP(G93,Currency!A:B,2,FALSE)</f>
        <v>237.39211401928401</v>
      </c>
      <c r="G93" t="s">
        <v>159</v>
      </c>
      <c r="H93" t="s">
        <v>153</v>
      </c>
      <c r="I93" t="s">
        <v>277</v>
      </c>
      <c r="J93" t="s">
        <v>278</v>
      </c>
      <c r="Q93">
        <f>IF(ISERROR(VLOOKUP(D93,'CSV 03.12.25'!D:D,1,FALSE)),1,0)</f>
        <v>0</v>
      </c>
    </row>
    <row r="94" spans="1:17" x14ac:dyDescent="0.25">
      <c r="A94" s="1">
        <v>45721.686851851853</v>
      </c>
      <c r="B94" t="s">
        <v>267</v>
      </c>
      <c r="C94" t="s">
        <v>279</v>
      </c>
      <c r="D94" t="s">
        <v>280</v>
      </c>
      <c r="E94">
        <v>1</v>
      </c>
      <c r="F94">
        <f>E94*VLOOKUP(G94,Currency!A:B,2,FALSE)</f>
        <v>118.696057009642</v>
      </c>
      <c r="G94" t="s">
        <v>159</v>
      </c>
      <c r="H94" t="s">
        <v>153</v>
      </c>
      <c r="I94" t="s">
        <v>277</v>
      </c>
      <c r="J94" t="s">
        <v>281</v>
      </c>
      <c r="Q94">
        <f>IF(ISERROR(VLOOKUP(D94,'CSV 03.12.25'!D:D,1,FALSE)),1,0)</f>
        <v>0</v>
      </c>
    </row>
    <row r="95" spans="1:17" x14ac:dyDescent="0.25">
      <c r="A95" s="1">
        <v>45721.686851851853</v>
      </c>
      <c r="B95" t="s">
        <v>267</v>
      </c>
      <c r="C95" t="s">
        <v>282</v>
      </c>
      <c r="D95" t="s">
        <v>283</v>
      </c>
      <c r="E95">
        <v>1</v>
      </c>
      <c r="F95">
        <f>E95*VLOOKUP(G95,Currency!A:B,2,FALSE)</f>
        <v>118.696057009642</v>
      </c>
      <c r="G95" t="s">
        <v>159</v>
      </c>
      <c r="H95" t="s">
        <v>153</v>
      </c>
      <c r="I95" t="s">
        <v>277</v>
      </c>
      <c r="J95" t="s">
        <v>281</v>
      </c>
      <c r="Q95">
        <f>IF(ISERROR(VLOOKUP(D95,'CSV 03.12.25'!D:D,1,FALSE)),1,0)</f>
        <v>0</v>
      </c>
    </row>
    <row r="96" spans="1:17" x14ac:dyDescent="0.25">
      <c r="A96" s="1">
        <v>45721.686851851853</v>
      </c>
      <c r="B96" t="s">
        <v>267</v>
      </c>
      <c r="C96" t="s">
        <v>284</v>
      </c>
      <c r="D96" t="s">
        <v>285</v>
      </c>
      <c r="E96">
        <v>500</v>
      </c>
      <c r="F96">
        <f>E96*VLOOKUP(G96,Currency!A:B,2,FALSE)</f>
        <v>38.911531500000002</v>
      </c>
      <c r="G96" t="s">
        <v>270</v>
      </c>
      <c r="H96" t="s">
        <v>153</v>
      </c>
      <c r="I96" t="s">
        <v>277</v>
      </c>
      <c r="J96" t="s">
        <v>274</v>
      </c>
      <c r="K96" t="s">
        <v>286</v>
      </c>
      <c r="Q96">
        <f>IF(ISERROR(VLOOKUP(D96,'CSV 03.12.25'!D:D,1,FALSE)),1,0)</f>
        <v>0</v>
      </c>
    </row>
    <row r="97" spans="1:17" x14ac:dyDescent="0.25">
      <c r="A97" s="1">
        <v>45721.686851851853</v>
      </c>
      <c r="B97" t="s">
        <v>267</v>
      </c>
      <c r="C97" t="s">
        <v>287</v>
      </c>
      <c r="D97" t="s">
        <v>288</v>
      </c>
      <c r="E97">
        <v>500</v>
      </c>
      <c r="F97">
        <f>E97*VLOOKUP(G97,Currency!A:B,2,FALSE)</f>
        <v>38.911531500000002</v>
      </c>
      <c r="G97" t="s">
        <v>270</v>
      </c>
      <c r="H97" t="s">
        <v>153</v>
      </c>
      <c r="I97" t="s">
        <v>277</v>
      </c>
      <c r="J97" t="s">
        <v>289</v>
      </c>
      <c r="K97" t="s">
        <v>274</v>
      </c>
      <c r="Q97">
        <f>IF(ISERROR(VLOOKUP(D97,'CSV 03.12.25'!D:D,1,FALSE)),1,0)</f>
        <v>0</v>
      </c>
    </row>
    <row r="98" spans="1:17" x14ac:dyDescent="0.25">
      <c r="A98" s="1">
        <v>45721.686851851853</v>
      </c>
      <c r="B98" t="s">
        <v>267</v>
      </c>
      <c r="C98" t="s">
        <v>290</v>
      </c>
      <c r="D98" t="s">
        <v>291</v>
      </c>
      <c r="E98">
        <v>50</v>
      </c>
      <c r="F98">
        <f>E98*VLOOKUP(G98,Currency!A:B,2,FALSE)</f>
        <v>3.8911531500000001</v>
      </c>
      <c r="G98" t="s">
        <v>270</v>
      </c>
      <c r="H98" t="s">
        <v>153</v>
      </c>
      <c r="I98" t="s">
        <v>277</v>
      </c>
      <c r="J98" t="s">
        <v>46</v>
      </c>
      <c r="K98" t="s">
        <v>289</v>
      </c>
      <c r="L98" t="s">
        <v>292</v>
      </c>
      <c r="Q98">
        <f>IF(ISERROR(VLOOKUP(D98,'CSV 03.12.25'!D:D,1,FALSE)),1,0)</f>
        <v>0</v>
      </c>
    </row>
    <row r="99" spans="1:17" x14ac:dyDescent="0.25">
      <c r="A99" s="1">
        <v>45721.686851851853</v>
      </c>
      <c r="B99" t="s">
        <v>267</v>
      </c>
      <c r="C99" t="s">
        <v>293</v>
      </c>
      <c r="D99" t="s">
        <v>294</v>
      </c>
      <c r="E99">
        <v>200</v>
      </c>
      <c r="F99">
        <f>E99*VLOOKUP(G99,Currency!A:B,2,FALSE)</f>
        <v>15.5646126</v>
      </c>
      <c r="G99" t="s">
        <v>270</v>
      </c>
      <c r="H99" t="s">
        <v>153</v>
      </c>
      <c r="I99" t="s">
        <v>277</v>
      </c>
      <c r="J99" t="s">
        <v>289</v>
      </c>
      <c r="K99" t="s">
        <v>295</v>
      </c>
      <c r="Q99">
        <f>IF(ISERROR(VLOOKUP(D99,'CSV 03.12.25'!D:D,1,FALSE)),1,0)</f>
        <v>0</v>
      </c>
    </row>
    <row r="100" spans="1:17" x14ac:dyDescent="0.25">
      <c r="A100" s="1">
        <v>45721.686851851853</v>
      </c>
      <c r="B100" t="s">
        <v>314</v>
      </c>
      <c r="C100" t="s">
        <v>115</v>
      </c>
      <c r="D100" t="s">
        <v>315</v>
      </c>
      <c r="E100">
        <v>300</v>
      </c>
      <c r="F100">
        <f>E100*VLOOKUP(G100,Currency!A:B,2,FALSE)</f>
        <v>381.87372708757641</v>
      </c>
      <c r="G100" t="s">
        <v>70</v>
      </c>
      <c r="H100" t="s">
        <v>106</v>
      </c>
      <c r="I100" t="s">
        <v>316</v>
      </c>
      <c r="J100" t="s">
        <v>317</v>
      </c>
      <c r="Q100">
        <f>IF(ISERROR(VLOOKUP(D100,'CSV 03.12.25'!D:D,1,FALSE)),1,0)</f>
        <v>1</v>
      </c>
    </row>
    <row r="101" spans="1:17" x14ac:dyDescent="0.25">
      <c r="A101" s="1">
        <v>45721.686851851853</v>
      </c>
      <c r="B101" t="s">
        <v>314</v>
      </c>
      <c r="C101" t="s">
        <v>318</v>
      </c>
      <c r="D101" t="s">
        <v>319</v>
      </c>
      <c r="E101">
        <v>500</v>
      </c>
      <c r="F101">
        <f>E101*VLOOKUP(G101,Currency!A:B,2,FALSE)</f>
        <v>636.45621181262732</v>
      </c>
      <c r="G101" t="s">
        <v>70</v>
      </c>
      <c r="H101" t="s">
        <v>106</v>
      </c>
      <c r="I101" t="s">
        <v>316</v>
      </c>
      <c r="J101" t="s">
        <v>320</v>
      </c>
      <c r="Q101">
        <f>IF(ISERROR(VLOOKUP(D101,'CSV 03.12.25'!D:D,1,FALSE)),1,0)</f>
        <v>0</v>
      </c>
    </row>
    <row r="105" spans="1:17" x14ac:dyDescent="0.25">
      <c r="F105" t="e">
        <f>E105*VLOOKUP(G105,Currency!A:B,2,FALSE)</f>
        <v>#N/A</v>
      </c>
      <c r="Q105">
        <f>IF(ISERROR(VLOOKUP(D105,'CSV 01.30.25'!D:D,1,FALSE)),1,0)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108"/>
  <sheetViews>
    <sheetView workbookViewId="0">
      <selection activeCell="F59" sqref="F59"/>
    </sheetView>
  </sheetViews>
  <sheetFormatPr defaultRowHeight="15" x14ac:dyDescent="0.25"/>
  <sheetData>
    <row r="1" spans="1:17" x14ac:dyDescent="0.25">
      <c r="A1" t="s">
        <v>0</v>
      </c>
      <c r="B1" t="s">
        <v>83</v>
      </c>
      <c r="C1" t="s">
        <v>1</v>
      </c>
      <c r="D1" t="s">
        <v>2</v>
      </c>
      <c r="E1" t="s">
        <v>102</v>
      </c>
      <c r="F1" t="s">
        <v>103</v>
      </c>
      <c r="G1" t="s">
        <v>79</v>
      </c>
      <c r="H1" t="s">
        <v>104</v>
      </c>
      <c r="I1" t="s">
        <v>105</v>
      </c>
      <c r="J1" t="s">
        <v>3</v>
      </c>
      <c r="K1" t="s">
        <v>4</v>
      </c>
      <c r="L1" t="s">
        <v>5</v>
      </c>
      <c r="Q1" t="s">
        <v>321</v>
      </c>
    </row>
    <row r="2" spans="1:17" x14ac:dyDescent="0.25">
      <c r="A2" s="1">
        <v>45701.662094907406</v>
      </c>
      <c r="B2" t="s">
        <v>84</v>
      </c>
      <c r="C2" t="s">
        <v>306</v>
      </c>
      <c r="D2" t="s">
        <v>307</v>
      </c>
      <c r="E2">
        <v>100</v>
      </c>
      <c r="F2" t="s">
        <v>70</v>
      </c>
      <c r="G2">
        <f>E2*VLOOKUP(F2,Currency!A:B,2,FALSE)</f>
        <v>127.29124236252547</v>
      </c>
      <c r="H2" t="s">
        <v>106</v>
      </c>
      <c r="I2" t="s">
        <v>107</v>
      </c>
      <c r="J2" t="s">
        <v>308</v>
      </c>
      <c r="K2" t="s">
        <v>123</v>
      </c>
      <c r="L2" t="s">
        <v>114</v>
      </c>
      <c r="Q2">
        <f>IF(ISERROR(VLOOKUP(D2,'CSV 03.05.25'!D:D,1,FALSE)),1,0)</f>
        <v>0</v>
      </c>
    </row>
    <row r="3" spans="1:17" x14ac:dyDescent="0.25">
      <c r="A3" s="1">
        <v>45694.606111111112</v>
      </c>
      <c r="B3" t="s">
        <v>84</v>
      </c>
      <c r="C3" t="s">
        <v>6</v>
      </c>
      <c r="D3" t="s">
        <v>7</v>
      </c>
      <c r="E3">
        <v>500</v>
      </c>
      <c r="F3" t="s">
        <v>70</v>
      </c>
      <c r="G3">
        <f>E3*VLOOKUP(F3,Currency!A:B,2,FALSE)</f>
        <v>636.45621181262732</v>
      </c>
      <c r="H3" t="s">
        <v>106</v>
      </c>
      <c r="I3" t="s">
        <v>107</v>
      </c>
      <c r="J3" t="s">
        <v>108</v>
      </c>
      <c r="Q3">
        <f>IF(ISERROR(VLOOKUP(D3,'CSV 03.05.25'!D:D,1,FALSE)),1,0)</f>
        <v>0</v>
      </c>
    </row>
    <row r="4" spans="1:17" x14ac:dyDescent="0.25">
      <c r="A4" s="1">
        <v>45694.606111111112</v>
      </c>
      <c r="B4" t="s">
        <v>84</v>
      </c>
      <c r="C4" t="s">
        <v>85</v>
      </c>
      <c r="D4" t="s">
        <v>86</v>
      </c>
      <c r="E4">
        <v>500</v>
      </c>
      <c r="F4" t="s">
        <v>70</v>
      </c>
      <c r="G4">
        <f>E4*VLOOKUP(F4,Currency!A:B,2,FALSE)</f>
        <v>636.45621181262732</v>
      </c>
      <c r="H4" t="s">
        <v>106</v>
      </c>
      <c r="I4" t="s">
        <v>107</v>
      </c>
      <c r="J4" t="s">
        <v>108</v>
      </c>
      <c r="Q4">
        <f>IF(ISERROR(VLOOKUP(D4,'CSV 03.05.25'!D:D,1,FALSE)),1,0)</f>
        <v>0</v>
      </c>
    </row>
    <row r="5" spans="1:17" x14ac:dyDescent="0.25">
      <c r="A5" s="1">
        <v>45694.606111111112</v>
      </c>
      <c r="B5" t="s">
        <v>84</v>
      </c>
      <c r="C5" t="s">
        <v>8</v>
      </c>
      <c r="D5" t="s">
        <v>9</v>
      </c>
      <c r="E5">
        <v>200</v>
      </c>
      <c r="F5" t="s">
        <v>71</v>
      </c>
      <c r="G5">
        <f>E5*VLOOKUP(F5,Currency!A:B,2,FALSE)</f>
        <v>200</v>
      </c>
      <c r="H5" t="s">
        <v>106</v>
      </c>
      <c r="I5" t="s">
        <v>107</v>
      </c>
      <c r="J5" t="s">
        <v>109</v>
      </c>
      <c r="Q5">
        <f>IF(ISERROR(VLOOKUP(D5,'CSV 03.05.25'!D:D,1,FALSE)),1,0)</f>
        <v>0</v>
      </c>
    </row>
    <row r="6" spans="1:17" x14ac:dyDescent="0.25">
      <c r="A6" s="1">
        <v>45694.606111111112</v>
      </c>
      <c r="B6" t="s">
        <v>84</v>
      </c>
      <c r="C6" t="s">
        <v>10</v>
      </c>
      <c r="D6" t="s">
        <v>11</v>
      </c>
      <c r="E6">
        <v>200</v>
      </c>
      <c r="F6" t="s">
        <v>71</v>
      </c>
      <c r="G6">
        <f>E6*VLOOKUP(F6,Currency!A:B,2,FALSE)</f>
        <v>200</v>
      </c>
      <c r="H6" t="s">
        <v>106</v>
      </c>
      <c r="I6" t="s">
        <v>107</v>
      </c>
      <c r="J6" t="s">
        <v>12</v>
      </c>
      <c r="K6" t="s">
        <v>13</v>
      </c>
      <c r="L6" t="s">
        <v>14</v>
      </c>
      <c r="M6" t="s">
        <v>109</v>
      </c>
      <c r="Q6">
        <f>IF(ISERROR(VLOOKUP(D6,'CSV 03.05.25'!D:D,1,FALSE)),1,0)</f>
        <v>0</v>
      </c>
    </row>
    <row r="7" spans="1:17" x14ac:dyDescent="0.25">
      <c r="A7" s="1">
        <v>45694.606111111112</v>
      </c>
      <c r="B7" t="s">
        <v>84</v>
      </c>
      <c r="C7" t="s">
        <v>110</v>
      </c>
      <c r="D7" t="s">
        <v>111</v>
      </c>
      <c r="E7">
        <v>500</v>
      </c>
      <c r="F7" t="s">
        <v>70</v>
      </c>
      <c r="G7">
        <f>E7*VLOOKUP(F7,Currency!A:B,2,FALSE)</f>
        <v>636.45621181262732</v>
      </c>
      <c r="H7" t="s">
        <v>106</v>
      </c>
      <c r="I7" t="s">
        <v>107</v>
      </c>
      <c r="J7" t="s">
        <v>108</v>
      </c>
      <c r="Q7">
        <f>IF(ISERROR(VLOOKUP(D7,'CSV 03.05.25'!D:D,1,FALSE)),1,0)</f>
        <v>0</v>
      </c>
    </row>
    <row r="8" spans="1:17" x14ac:dyDescent="0.25">
      <c r="A8" s="1">
        <v>45694.606111111112</v>
      </c>
      <c r="B8" t="s">
        <v>84</v>
      </c>
      <c r="C8" t="s">
        <v>112</v>
      </c>
      <c r="D8" t="s">
        <v>113</v>
      </c>
      <c r="E8">
        <v>100</v>
      </c>
      <c r="F8" t="s">
        <v>70</v>
      </c>
      <c r="G8">
        <f>E8*VLOOKUP(F8,Currency!A:B,2,FALSE)</f>
        <v>127.29124236252547</v>
      </c>
      <c r="H8" t="s">
        <v>106</v>
      </c>
      <c r="I8" t="s">
        <v>107</v>
      </c>
      <c r="J8" t="s">
        <v>114</v>
      </c>
      <c r="Q8">
        <f>IF(ISERROR(VLOOKUP(D8,'CSV 03.05.25'!D:D,1,FALSE)),1,0)</f>
        <v>0</v>
      </c>
    </row>
    <row r="9" spans="1:17" x14ac:dyDescent="0.25">
      <c r="A9" s="1">
        <v>45694.606111111112</v>
      </c>
      <c r="B9" t="s">
        <v>84</v>
      </c>
      <c r="C9" t="s">
        <v>115</v>
      </c>
      <c r="D9" t="s">
        <v>116</v>
      </c>
      <c r="E9">
        <v>500</v>
      </c>
      <c r="F9" t="s">
        <v>70</v>
      </c>
      <c r="G9">
        <f>E9*VLOOKUP(F9,Currency!A:B,2,FALSE)</f>
        <v>636.45621181262732</v>
      </c>
      <c r="H9" t="s">
        <v>106</v>
      </c>
      <c r="I9" t="s">
        <v>107</v>
      </c>
      <c r="J9" t="s">
        <v>108</v>
      </c>
      <c r="Q9">
        <f>IF(ISERROR(VLOOKUP(D9,'CSV 03.05.25'!D:D,1,FALSE)),1,0)</f>
        <v>0</v>
      </c>
    </row>
    <row r="10" spans="1:17" x14ac:dyDescent="0.25">
      <c r="A10" s="1">
        <v>45694.606111111112</v>
      </c>
      <c r="B10" t="s">
        <v>84</v>
      </c>
      <c r="C10" t="s">
        <v>117</v>
      </c>
      <c r="D10" t="s">
        <v>118</v>
      </c>
      <c r="E10">
        <v>500</v>
      </c>
      <c r="F10" t="s">
        <v>70</v>
      </c>
      <c r="G10">
        <f>E10*VLOOKUP(F10,Currency!A:B,2,FALSE)</f>
        <v>636.45621181262732</v>
      </c>
      <c r="H10" t="s">
        <v>106</v>
      </c>
      <c r="I10" t="s">
        <v>107</v>
      </c>
      <c r="J10" t="s">
        <v>119</v>
      </c>
      <c r="K10" t="s">
        <v>108</v>
      </c>
      <c r="Q10">
        <f>IF(ISERROR(VLOOKUP(D10,'CSV 03.05.25'!D:D,1,FALSE)),1,0)</f>
        <v>0</v>
      </c>
    </row>
    <row r="11" spans="1:17" x14ac:dyDescent="0.25">
      <c r="A11" s="1">
        <v>45694.606111111112</v>
      </c>
      <c r="B11" t="s">
        <v>84</v>
      </c>
      <c r="C11" t="s">
        <v>120</v>
      </c>
      <c r="D11" t="s">
        <v>121</v>
      </c>
      <c r="E11">
        <v>500</v>
      </c>
      <c r="F11" t="s">
        <v>70</v>
      </c>
      <c r="G11">
        <f>E11*VLOOKUP(F11,Currency!A:B,2,FALSE)</f>
        <v>636.45621181262732</v>
      </c>
      <c r="H11" t="s">
        <v>106</v>
      </c>
      <c r="I11" t="s">
        <v>107</v>
      </c>
      <c r="J11" t="s">
        <v>122</v>
      </c>
      <c r="K11" t="s">
        <v>123</v>
      </c>
      <c r="L11" t="s">
        <v>108</v>
      </c>
      <c r="Q11">
        <f>IF(ISERROR(VLOOKUP(D11,'CSV 03.05.25'!D:D,1,FALSE)),1,0)</f>
        <v>0</v>
      </c>
    </row>
    <row r="12" spans="1:17" x14ac:dyDescent="0.25">
      <c r="A12" s="1">
        <v>45694.606111111112</v>
      </c>
      <c r="B12" t="s">
        <v>84</v>
      </c>
      <c r="C12" t="s">
        <v>124</v>
      </c>
      <c r="D12" t="s">
        <v>125</v>
      </c>
      <c r="E12">
        <v>1000</v>
      </c>
      <c r="F12" t="s">
        <v>70</v>
      </c>
      <c r="G12">
        <f>E12*VLOOKUP(F12,Currency!A:B,2,FALSE)</f>
        <v>1272.9124236252546</v>
      </c>
      <c r="H12" t="s">
        <v>106</v>
      </c>
      <c r="I12" t="s">
        <v>107</v>
      </c>
      <c r="J12" t="s">
        <v>123</v>
      </c>
      <c r="K12" t="s">
        <v>126</v>
      </c>
      <c r="Q12">
        <f>IF(ISERROR(VLOOKUP(D12,'CSV 03.05.25'!D:D,1,FALSE)),1,0)</f>
        <v>0</v>
      </c>
    </row>
    <row r="13" spans="1:17" x14ac:dyDescent="0.25">
      <c r="A13" s="1">
        <v>45694.606111111112</v>
      </c>
      <c r="B13" t="s">
        <v>84</v>
      </c>
      <c r="C13" t="s">
        <v>127</v>
      </c>
      <c r="D13" t="s">
        <v>128</v>
      </c>
      <c r="E13">
        <v>500</v>
      </c>
      <c r="F13" t="s">
        <v>70</v>
      </c>
      <c r="G13">
        <f>E13*VLOOKUP(F13,Currency!A:B,2,FALSE)</f>
        <v>636.45621181262732</v>
      </c>
      <c r="H13" t="s">
        <v>106</v>
      </c>
      <c r="I13" t="s">
        <v>107</v>
      </c>
      <c r="J13" t="s">
        <v>13</v>
      </c>
      <c r="K13" t="s">
        <v>129</v>
      </c>
      <c r="L13" t="s">
        <v>14</v>
      </c>
      <c r="M13" t="s">
        <v>108</v>
      </c>
      <c r="Q13">
        <f>IF(ISERROR(VLOOKUP(D13,'CSV 03.05.25'!D:D,1,FALSE)),1,0)</f>
        <v>0</v>
      </c>
    </row>
    <row r="14" spans="1:17" x14ac:dyDescent="0.25">
      <c r="A14" s="1">
        <v>45694.606111111112</v>
      </c>
      <c r="B14" t="s">
        <v>84</v>
      </c>
      <c r="C14" t="s">
        <v>130</v>
      </c>
      <c r="D14" t="s">
        <v>131</v>
      </c>
      <c r="E14">
        <v>200</v>
      </c>
      <c r="F14" t="s">
        <v>70</v>
      </c>
      <c r="G14">
        <f>E14*VLOOKUP(F14,Currency!A:B,2,FALSE)</f>
        <v>254.58248472505093</v>
      </c>
      <c r="H14" t="s">
        <v>106</v>
      </c>
      <c r="I14" t="s">
        <v>107</v>
      </c>
      <c r="J14" t="s">
        <v>122</v>
      </c>
      <c r="K14" t="s">
        <v>46</v>
      </c>
      <c r="L14" t="s">
        <v>13</v>
      </c>
      <c r="M14" t="s">
        <v>132</v>
      </c>
      <c r="Q14">
        <f>IF(ISERROR(VLOOKUP(D14,'CSV 03.05.25'!D:D,1,FALSE)),1,0)</f>
        <v>0</v>
      </c>
    </row>
    <row r="15" spans="1:17" x14ac:dyDescent="0.25">
      <c r="A15" s="1">
        <v>45694.606111111112</v>
      </c>
      <c r="B15" t="s">
        <v>84</v>
      </c>
      <c r="C15" t="s">
        <v>134</v>
      </c>
      <c r="D15" t="s">
        <v>135</v>
      </c>
      <c r="E15">
        <v>500</v>
      </c>
      <c r="F15" t="s">
        <v>70</v>
      </c>
      <c r="G15">
        <f>E15*VLOOKUP(F15,Currency!A:B,2,FALSE)</f>
        <v>636.45621181262732</v>
      </c>
      <c r="H15" t="s">
        <v>106</v>
      </c>
      <c r="I15" t="s">
        <v>107</v>
      </c>
      <c r="J15" t="s">
        <v>136</v>
      </c>
      <c r="K15" t="s">
        <v>129</v>
      </c>
      <c r="L15" t="s">
        <v>108</v>
      </c>
      <c r="Q15">
        <f>IF(ISERROR(VLOOKUP(D15,'CSV 03.05.25'!D:D,1,FALSE)),1,0)</f>
        <v>0</v>
      </c>
    </row>
    <row r="16" spans="1:17" x14ac:dyDescent="0.25">
      <c r="A16" s="1">
        <v>45694.606111111112</v>
      </c>
      <c r="B16" t="s">
        <v>84</v>
      </c>
      <c r="C16" t="s">
        <v>137</v>
      </c>
      <c r="D16" t="s">
        <v>138</v>
      </c>
      <c r="E16">
        <v>500</v>
      </c>
      <c r="F16" t="s">
        <v>70</v>
      </c>
      <c r="G16">
        <f>E16*VLOOKUP(F16,Currency!A:B,2,FALSE)</f>
        <v>636.45621181262732</v>
      </c>
      <c r="H16" t="s">
        <v>106</v>
      </c>
      <c r="I16" t="s">
        <v>107</v>
      </c>
      <c r="J16" t="s">
        <v>136</v>
      </c>
      <c r="K16" t="s">
        <v>46</v>
      </c>
      <c r="L16" t="s">
        <v>123</v>
      </c>
      <c r="M16" t="s">
        <v>129</v>
      </c>
      <c r="Q16">
        <f>IF(ISERROR(VLOOKUP(D16,'CSV 03.05.25'!D:D,1,FALSE)),1,0)</f>
        <v>0</v>
      </c>
    </row>
    <row r="17" spans="1:17" x14ac:dyDescent="0.25">
      <c r="A17" s="1">
        <v>45694.606111111112</v>
      </c>
      <c r="B17" t="s">
        <v>84</v>
      </c>
      <c r="C17" t="s">
        <v>139</v>
      </c>
      <c r="D17" t="s">
        <v>140</v>
      </c>
      <c r="E17">
        <v>200</v>
      </c>
      <c r="F17" t="s">
        <v>70</v>
      </c>
      <c r="G17">
        <f>E17*VLOOKUP(F17,Currency!A:B,2,FALSE)</f>
        <v>254.58248472505093</v>
      </c>
      <c r="H17" t="s">
        <v>106</v>
      </c>
      <c r="I17" t="s">
        <v>107</v>
      </c>
      <c r="J17" t="s">
        <v>12</v>
      </c>
      <c r="K17" t="s">
        <v>13</v>
      </c>
      <c r="L17" t="s">
        <v>129</v>
      </c>
      <c r="M17" t="s">
        <v>14</v>
      </c>
      <c r="Q17">
        <f>IF(ISERROR(VLOOKUP(D17,'CSV 03.05.25'!D:D,1,FALSE)),1,0)</f>
        <v>0</v>
      </c>
    </row>
    <row r="18" spans="1:17" x14ac:dyDescent="0.25">
      <c r="A18" s="1">
        <v>45694.606111111112</v>
      </c>
      <c r="B18" t="s">
        <v>84</v>
      </c>
      <c r="C18" t="s">
        <v>141</v>
      </c>
      <c r="D18" t="s">
        <v>142</v>
      </c>
      <c r="E18">
        <v>500</v>
      </c>
      <c r="F18" t="s">
        <v>70</v>
      </c>
      <c r="G18">
        <f>E18*VLOOKUP(F18,Currency!A:B,2,FALSE)</f>
        <v>636.45621181262732</v>
      </c>
      <c r="H18" t="s">
        <v>106</v>
      </c>
      <c r="I18" t="s">
        <v>107</v>
      </c>
      <c r="J18" t="s">
        <v>119</v>
      </c>
      <c r="K18" t="s">
        <v>123</v>
      </c>
      <c r="L18" t="s">
        <v>132</v>
      </c>
      <c r="M18" t="s">
        <v>14</v>
      </c>
      <c r="Q18">
        <f>IF(ISERROR(VLOOKUP(D18,'CSV 03.05.25'!D:D,1,FALSE)),1,0)</f>
        <v>0</v>
      </c>
    </row>
    <row r="19" spans="1:17" x14ac:dyDescent="0.25">
      <c r="A19" s="1">
        <v>45694.606111111112</v>
      </c>
      <c r="B19" t="s">
        <v>84</v>
      </c>
      <c r="C19" t="s">
        <v>143</v>
      </c>
      <c r="D19" t="s">
        <v>144</v>
      </c>
      <c r="E19">
        <v>200</v>
      </c>
      <c r="F19" t="s">
        <v>70</v>
      </c>
      <c r="G19">
        <f>E19*VLOOKUP(F19,Currency!A:B,2,FALSE)</f>
        <v>254.58248472505093</v>
      </c>
      <c r="H19" t="s">
        <v>106</v>
      </c>
      <c r="I19" t="s">
        <v>107</v>
      </c>
      <c r="J19" t="s">
        <v>122</v>
      </c>
      <c r="K19" t="s">
        <v>119</v>
      </c>
      <c r="L19" t="s">
        <v>123</v>
      </c>
      <c r="M19" t="s">
        <v>129</v>
      </c>
      <c r="Q19">
        <f>IF(ISERROR(VLOOKUP(D19,'CSV 03.05.25'!D:D,1,FALSE)),1,0)</f>
        <v>0</v>
      </c>
    </row>
    <row r="20" spans="1:17" x14ac:dyDescent="0.25">
      <c r="A20" s="1">
        <v>45694.606111111112</v>
      </c>
      <c r="B20" t="s">
        <v>84</v>
      </c>
      <c r="C20" t="s">
        <v>145</v>
      </c>
      <c r="D20" t="s">
        <v>146</v>
      </c>
      <c r="E20">
        <v>300</v>
      </c>
      <c r="F20" t="s">
        <v>71</v>
      </c>
      <c r="G20">
        <f>E20*VLOOKUP(F20,Currency!A:B,2,FALSE)</f>
        <v>300</v>
      </c>
      <c r="H20" t="s">
        <v>106</v>
      </c>
      <c r="I20" t="s">
        <v>107</v>
      </c>
      <c r="J20" t="s">
        <v>12</v>
      </c>
      <c r="K20" t="s">
        <v>147</v>
      </c>
      <c r="Q20">
        <f>IF(ISERROR(VLOOKUP(D20,'CSV 03.05.25'!D:D,1,FALSE)),1,0)</f>
        <v>0</v>
      </c>
    </row>
    <row r="21" spans="1:17" x14ac:dyDescent="0.25">
      <c r="A21" s="1">
        <v>45694.606111111112</v>
      </c>
      <c r="B21" t="s">
        <v>84</v>
      </c>
      <c r="C21" t="s">
        <v>148</v>
      </c>
      <c r="D21" t="s">
        <v>149</v>
      </c>
      <c r="E21">
        <v>200</v>
      </c>
      <c r="F21" t="s">
        <v>71</v>
      </c>
      <c r="G21">
        <f>E21*VLOOKUP(F21,Currency!A:B,2,FALSE)</f>
        <v>200</v>
      </c>
      <c r="H21" t="s">
        <v>106</v>
      </c>
      <c r="I21" t="s">
        <v>107</v>
      </c>
      <c r="J21" t="s">
        <v>12</v>
      </c>
      <c r="K21" t="s">
        <v>13</v>
      </c>
      <c r="L21" t="s">
        <v>132</v>
      </c>
      <c r="M21" t="s">
        <v>14</v>
      </c>
      <c r="Q21">
        <f>IF(ISERROR(VLOOKUP(D21,'CSV 03.05.25'!D:D,1,FALSE)),1,0)</f>
        <v>0</v>
      </c>
    </row>
    <row r="22" spans="1:17" x14ac:dyDescent="0.25">
      <c r="A22" s="1">
        <v>45694.606111111112</v>
      </c>
      <c r="B22" t="s">
        <v>84</v>
      </c>
      <c r="C22" t="s">
        <v>150</v>
      </c>
      <c r="D22" t="s">
        <v>151</v>
      </c>
      <c r="E22">
        <v>200</v>
      </c>
      <c r="F22" t="s">
        <v>70</v>
      </c>
      <c r="G22">
        <f>E22*VLOOKUP(F22,Currency!A:B,2,FALSE)</f>
        <v>254.58248472505093</v>
      </c>
      <c r="H22" t="s">
        <v>106</v>
      </c>
      <c r="I22" t="s">
        <v>107</v>
      </c>
      <c r="J22" t="s">
        <v>136</v>
      </c>
      <c r="K22" t="s">
        <v>119</v>
      </c>
      <c r="L22" t="s">
        <v>46</v>
      </c>
      <c r="M22" t="s">
        <v>129</v>
      </c>
      <c r="Q22">
        <f>IF(ISERROR(VLOOKUP(D22,'CSV 03.05.25'!D:D,1,FALSE)),1,0)</f>
        <v>0</v>
      </c>
    </row>
    <row r="23" spans="1:17" x14ac:dyDescent="0.25">
      <c r="A23" s="1">
        <v>45694.606122685182</v>
      </c>
      <c r="B23" t="s">
        <v>84</v>
      </c>
      <c r="C23" t="s">
        <v>15</v>
      </c>
      <c r="D23" t="s">
        <v>16</v>
      </c>
      <c r="E23">
        <v>500</v>
      </c>
      <c r="F23" t="s">
        <v>71</v>
      </c>
      <c r="G23">
        <f>E23*VLOOKUP(F23,Currency!A:B,2,FALSE)</f>
        <v>500</v>
      </c>
      <c r="H23" t="s">
        <v>153</v>
      </c>
      <c r="I23" t="s">
        <v>154</v>
      </c>
      <c r="J23" t="s">
        <v>17</v>
      </c>
      <c r="K23">
        <v>6</v>
      </c>
      <c r="L23" t="s">
        <v>155</v>
      </c>
      <c r="Q23">
        <f>IF(ISERROR(VLOOKUP(D23,'CSV 03.05.25'!D:D,1,FALSE)),1,0)</f>
        <v>0</v>
      </c>
    </row>
    <row r="24" spans="1:17" x14ac:dyDescent="0.25">
      <c r="A24" s="1">
        <v>45694.606122685182</v>
      </c>
      <c r="B24" t="s">
        <v>84</v>
      </c>
      <c r="C24" t="s">
        <v>22</v>
      </c>
      <c r="D24" t="s">
        <v>23</v>
      </c>
      <c r="E24">
        <v>200</v>
      </c>
      <c r="F24" t="s">
        <v>71</v>
      </c>
      <c r="G24">
        <f>E24*VLOOKUP(F24,Currency!A:B,2,FALSE)</f>
        <v>200</v>
      </c>
      <c r="H24" t="s">
        <v>153</v>
      </c>
      <c r="I24" t="s">
        <v>154</v>
      </c>
      <c r="J24" t="s">
        <v>17</v>
      </c>
      <c r="K24">
        <v>6</v>
      </c>
      <c r="L24" t="s">
        <v>109</v>
      </c>
      <c r="Q24">
        <f>IF(ISERROR(VLOOKUP(D24,'CSV 03.05.25'!D:D,1,FALSE)),1,0)</f>
        <v>0</v>
      </c>
    </row>
    <row r="25" spans="1:17" x14ac:dyDescent="0.25">
      <c r="A25" s="1">
        <v>45694.606122685182</v>
      </c>
      <c r="B25" t="s">
        <v>84</v>
      </c>
      <c r="C25" t="s">
        <v>24</v>
      </c>
      <c r="D25" t="s">
        <v>25</v>
      </c>
      <c r="E25">
        <v>100</v>
      </c>
      <c r="F25" t="s">
        <v>71</v>
      </c>
      <c r="G25">
        <f>E25*VLOOKUP(F25,Currency!A:B,2,FALSE)</f>
        <v>100</v>
      </c>
      <c r="H25" t="s">
        <v>153</v>
      </c>
      <c r="I25" t="s">
        <v>154</v>
      </c>
      <c r="J25" t="s">
        <v>17</v>
      </c>
      <c r="K25">
        <v>6</v>
      </c>
      <c r="L25" t="s">
        <v>156</v>
      </c>
      <c r="Q25">
        <f>IF(ISERROR(VLOOKUP(D25,'CSV 03.05.25'!D:D,1,FALSE)),1,0)</f>
        <v>0</v>
      </c>
    </row>
    <row r="26" spans="1:17" x14ac:dyDescent="0.25">
      <c r="A26" s="1">
        <v>45694.606122685182</v>
      </c>
      <c r="B26" t="s">
        <v>84</v>
      </c>
      <c r="C26" t="s">
        <v>26</v>
      </c>
      <c r="D26" t="s">
        <v>27</v>
      </c>
      <c r="E26">
        <v>100</v>
      </c>
      <c r="F26" t="s">
        <v>71</v>
      </c>
      <c r="G26">
        <f>E26*VLOOKUP(F26,Currency!A:B,2,FALSE)</f>
        <v>100</v>
      </c>
      <c r="H26" t="s">
        <v>153</v>
      </c>
      <c r="I26" t="s">
        <v>154</v>
      </c>
      <c r="J26" t="s">
        <v>17</v>
      </c>
      <c r="K26">
        <v>6</v>
      </c>
      <c r="L26" t="s">
        <v>156</v>
      </c>
      <c r="Q26">
        <f>IF(ISERROR(VLOOKUP(D26,'CSV 03.05.25'!D:D,1,FALSE)),1,0)</f>
        <v>0</v>
      </c>
    </row>
    <row r="27" spans="1:17" x14ac:dyDescent="0.25">
      <c r="A27" s="1">
        <v>45694.606122685182</v>
      </c>
      <c r="B27" t="s">
        <v>84</v>
      </c>
      <c r="C27" t="s">
        <v>28</v>
      </c>
      <c r="D27" t="s">
        <v>29</v>
      </c>
      <c r="E27">
        <v>200</v>
      </c>
      <c r="F27" t="s">
        <v>71</v>
      </c>
      <c r="G27">
        <f>E27*VLOOKUP(F27,Currency!A:B,2,FALSE)</f>
        <v>200</v>
      </c>
      <c r="H27" t="s">
        <v>153</v>
      </c>
      <c r="I27" t="s">
        <v>154</v>
      </c>
      <c r="J27" t="s">
        <v>17</v>
      </c>
      <c r="K27">
        <v>6</v>
      </c>
      <c r="L27" t="s">
        <v>109</v>
      </c>
      <c r="Q27">
        <f>IF(ISERROR(VLOOKUP(D27,'CSV 03.05.25'!D:D,1,FALSE)),1,0)</f>
        <v>0</v>
      </c>
    </row>
    <row r="28" spans="1:17" x14ac:dyDescent="0.25">
      <c r="A28" s="1">
        <v>45694.606122685182</v>
      </c>
      <c r="B28" t="s">
        <v>84</v>
      </c>
      <c r="C28" t="s">
        <v>30</v>
      </c>
      <c r="D28" t="s">
        <v>31</v>
      </c>
      <c r="E28">
        <v>100</v>
      </c>
      <c r="F28" t="s">
        <v>71</v>
      </c>
      <c r="G28">
        <f>E28*VLOOKUP(F28,Currency!A:B,2,FALSE)</f>
        <v>100</v>
      </c>
      <c r="H28" t="s">
        <v>153</v>
      </c>
      <c r="I28" t="s">
        <v>154</v>
      </c>
      <c r="J28" t="s">
        <v>17</v>
      </c>
      <c r="K28">
        <v>6</v>
      </c>
      <c r="L28" t="s">
        <v>156</v>
      </c>
      <c r="Q28">
        <f>IF(ISERROR(VLOOKUP(D28,'CSV 03.05.25'!D:D,1,FALSE)),1,0)</f>
        <v>0</v>
      </c>
    </row>
    <row r="29" spans="1:17" x14ac:dyDescent="0.25">
      <c r="A29" s="1">
        <v>45694.606122685182</v>
      </c>
      <c r="B29" t="s">
        <v>84</v>
      </c>
      <c r="C29" t="s">
        <v>32</v>
      </c>
      <c r="D29" t="s">
        <v>33</v>
      </c>
      <c r="E29">
        <v>500</v>
      </c>
      <c r="F29" t="s">
        <v>70</v>
      </c>
      <c r="G29">
        <f>E29*VLOOKUP(F29,Currency!A:B,2,FALSE)</f>
        <v>636.45621181262732</v>
      </c>
      <c r="H29" t="s">
        <v>153</v>
      </c>
      <c r="I29" t="s">
        <v>154</v>
      </c>
      <c r="J29" t="s">
        <v>17</v>
      </c>
      <c r="K29" t="s">
        <v>157</v>
      </c>
      <c r="Q29">
        <f>IF(ISERROR(VLOOKUP(D29,'CSV 03.05.25'!D:D,1,FALSE)),1,0)</f>
        <v>0</v>
      </c>
    </row>
    <row r="30" spans="1:17" x14ac:dyDescent="0.25">
      <c r="A30" s="1">
        <v>45694.606122685182</v>
      </c>
      <c r="B30" t="s">
        <v>84</v>
      </c>
      <c r="C30" t="s">
        <v>34</v>
      </c>
      <c r="D30" t="s">
        <v>35</v>
      </c>
      <c r="E30">
        <v>100</v>
      </c>
      <c r="F30" t="s">
        <v>71</v>
      </c>
      <c r="G30">
        <f>E30*VLOOKUP(F30,Currency!A:B,2,FALSE)</f>
        <v>100</v>
      </c>
      <c r="H30" t="s">
        <v>153</v>
      </c>
      <c r="I30" t="s">
        <v>154</v>
      </c>
      <c r="J30" t="s">
        <v>17</v>
      </c>
      <c r="K30">
        <v>6</v>
      </c>
      <c r="L30" t="s">
        <v>156</v>
      </c>
      <c r="Q30">
        <f>IF(ISERROR(VLOOKUP(D30,'CSV 03.05.25'!D:D,1,FALSE)),1,0)</f>
        <v>0</v>
      </c>
    </row>
    <row r="31" spans="1:17" x14ac:dyDescent="0.25">
      <c r="A31" s="1">
        <v>45694.606122685182</v>
      </c>
      <c r="B31" t="s">
        <v>84</v>
      </c>
      <c r="C31" t="s">
        <v>38</v>
      </c>
      <c r="D31" t="s">
        <v>39</v>
      </c>
      <c r="E31">
        <v>200</v>
      </c>
      <c r="F31" t="s">
        <v>71</v>
      </c>
      <c r="G31">
        <f>E31*VLOOKUP(F31,Currency!A:B,2,FALSE)</f>
        <v>200</v>
      </c>
      <c r="H31" t="s">
        <v>153</v>
      </c>
      <c r="I31" t="s">
        <v>154</v>
      </c>
      <c r="J31" t="s">
        <v>17</v>
      </c>
      <c r="K31">
        <v>6</v>
      </c>
      <c r="L31" t="s">
        <v>109</v>
      </c>
      <c r="Q31">
        <f>IF(ISERROR(VLOOKUP(D31,'CSV 03.05.25'!D:D,1,FALSE)),1,0)</f>
        <v>0</v>
      </c>
    </row>
    <row r="32" spans="1:17" x14ac:dyDescent="0.25">
      <c r="A32" s="1">
        <v>45694.606122685182</v>
      </c>
      <c r="B32" t="s">
        <v>84</v>
      </c>
      <c r="C32" t="s">
        <v>40</v>
      </c>
      <c r="D32" t="s">
        <v>41</v>
      </c>
      <c r="E32">
        <v>200</v>
      </c>
      <c r="F32" t="s">
        <v>71</v>
      </c>
      <c r="G32">
        <f>E32*VLOOKUP(F32,Currency!A:B,2,FALSE)</f>
        <v>200</v>
      </c>
      <c r="H32" t="s">
        <v>153</v>
      </c>
      <c r="I32" t="s">
        <v>154</v>
      </c>
      <c r="J32" t="s">
        <v>17</v>
      </c>
      <c r="K32">
        <v>6</v>
      </c>
      <c r="L32" t="s">
        <v>109</v>
      </c>
      <c r="Q32">
        <f>IF(ISERROR(VLOOKUP(D32,'CSV 03.05.25'!D:D,1,FALSE)),1,0)</f>
        <v>0</v>
      </c>
    </row>
    <row r="33" spans="1:17" x14ac:dyDescent="0.25">
      <c r="A33" s="1">
        <v>45694.606122685182</v>
      </c>
      <c r="B33" t="s">
        <v>84</v>
      </c>
      <c r="C33" t="s">
        <v>42</v>
      </c>
      <c r="D33" t="s">
        <v>43</v>
      </c>
      <c r="E33">
        <v>200</v>
      </c>
      <c r="F33" t="s">
        <v>71</v>
      </c>
      <c r="G33">
        <f>E33*VLOOKUP(F33,Currency!A:B,2,FALSE)</f>
        <v>200</v>
      </c>
      <c r="H33" t="s">
        <v>153</v>
      </c>
      <c r="I33" t="s">
        <v>154</v>
      </c>
      <c r="J33" t="s">
        <v>17</v>
      </c>
      <c r="K33">
        <v>6</v>
      </c>
      <c r="L33" t="s">
        <v>109</v>
      </c>
      <c r="Q33">
        <f>IF(ISERROR(VLOOKUP(D33,'CSV 03.05.25'!D:D,1,FALSE)),1,0)</f>
        <v>0</v>
      </c>
    </row>
    <row r="34" spans="1:17" x14ac:dyDescent="0.25">
      <c r="A34" s="1">
        <v>45694.606122685182</v>
      </c>
      <c r="B34" t="s">
        <v>84</v>
      </c>
      <c r="C34" t="s">
        <v>44</v>
      </c>
      <c r="D34" t="s">
        <v>45</v>
      </c>
      <c r="E34">
        <v>500</v>
      </c>
      <c r="F34" t="s">
        <v>70</v>
      </c>
      <c r="G34">
        <f>E34*VLOOKUP(F34,Currency!A:B,2,FALSE)</f>
        <v>636.45621181262732</v>
      </c>
      <c r="H34" t="s">
        <v>153</v>
      </c>
      <c r="I34" t="s">
        <v>154</v>
      </c>
      <c r="J34" t="s">
        <v>46</v>
      </c>
      <c r="K34" t="s">
        <v>17</v>
      </c>
      <c r="L34" t="s">
        <v>157</v>
      </c>
      <c r="M34" t="s">
        <v>158</v>
      </c>
      <c r="Q34">
        <f>IF(ISERROR(VLOOKUP(D34,'CSV 03.05.25'!D:D,1,FALSE)),1,0)</f>
        <v>0</v>
      </c>
    </row>
    <row r="35" spans="1:17" x14ac:dyDescent="0.25">
      <c r="A35" s="1">
        <v>45694.606122685182</v>
      </c>
      <c r="B35" t="s">
        <v>84</v>
      </c>
      <c r="C35" t="s">
        <v>47</v>
      </c>
      <c r="D35" t="s">
        <v>48</v>
      </c>
      <c r="E35">
        <v>200</v>
      </c>
      <c r="F35" t="s">
        <v>70</v>
      </c>
      <c r="G35">
        <f>E35*VLOOKUP(F35,Currency!A:B,2,FALSE)</f>
        <v>254.58248472505093</v>
      </c>
      <c r="H35" t="s">
        <v>153</v>
      </c>
      <c r="I35" t="s">
        <v>154</v>
      </c>
      <c r="J35" t="s">
        <v>46</v>
      </c>
      <c r="K35" t="s">
        <v>17</v>
      </c>
      <c r="L35" t="s">
        <v>133</v>
      </c>
      <c r="Q35">
        <f>IF(ISERROR(VLOOKUP(D35,'CSV 03.05.25'!D:D,1,FALSE)),1,0)</f>
        <v>0</v>
      </c>
    </row>
    <row r="36" spans="1:17" x14ac:dyDescent="0.25">
      <c r="A36" s="1">
        <v>45694.606145833335</v>
      </c>
      <c r="B36" t="s">
        <v>84</v>
      </c>
      <c r="C36" t="s">
        <v>49</v>
      </c>
      <c r="D36" t="s">
        <v>50</v>
      </c>
      <c r="E36">
        <v>1</v>
      </c>
      <c r="F36" t="s">
        <v>159</v>
      </c>
      <c r="G36">
        <f>E36*VLOOKUP(F36,Currency!A:B,2,FALSE)</f>
        <v>118.696057009642</v>
      </c>
      <c r="H36" t="s">
        <v>106</v>
      </c>
      <c r="I36" t="s">
        <v>160</v>
      </c>
      <c r="J36" t="s">
        <v>161</v>
      </c>
      <c r="Q36">
        <f>IF(ISERROR(VLOOKUP(D36,'CSV 03.05.25'!D:D,1,FALSE)),1,0)</f>
        <v>0</v>
      </c>
    </row>
    <row r="37" spans="1:17" x14ac:dyDescent="0.25">
      <c r="A37" s="1">
        <v>45694.606145833335</v>
      </c>
      <c r="B37" t="s">
        <v>84</v>
      </c>
      <c r="C37" t="s">
        <v>51</v>
      </c>
      <c r="D37" t="s">
        <v>52</v>
      </c>
      <c r="E37">
        <v>1</v>
      </c>
      <c r="F37" t="s">
        <v>159</v>
      </c>
      <c r="G37">
        <f>E37*VLOOKUP(F37,Currency!A:B,2,FALSE)</f>
        <v>118.696057009642</v>
      </c>
      <c r="H37" t="s">
        <v>106</v>
      </c>
      <c r="I37" t="s">
        <v>160</v>
      </c>
      <c r="J37" t="s">
        <v>161</v>
      </c>
      <c r="Q37">
        <f>IF(ISERROR(VLOOKUP(D37,'CSV 03.05.25'!D:D,1,FALSE)),1,0)</f>
        <v>0</v>
      </c>
    </row>
    <row r="38" spans="1:17" x14ac:dyDescent="0.25">
      <c r="A38" s="1">
        <v>45694.606145833335</v>
      </c>
      <c r="B38" t="s">
        <v>84</v>
      </c>
      <c r="C38" t="s">
        <v>53</v>
      </c>
      <c r="D38" t="s">
        <v>54</v>
      </c>
      <c r="E38">
        <v>1</v>
      </c>
      <c r="F38" t="s">
        <v>159</v>
      </c>
      <c r="G38">
        <f>E38*VLOOKUP(F38,Currency!A:B,2,FALSE)</f>
        <v>118.696057009642</v>
      </c>
      <c r="H38" t="s">
        <v>106</v>
      </c>
      <c r="I38" t="s">
        <v>160</v>
      </c>
      <c r="J38" t="s">
        <v>14</v>
      </c>
      <c r="K38" t="s">
        <v>161</v>
      </c>
      <c r="Q38">
        <f>IF(ISERROR(VLOOKUP(D38,'CSV 03.05.25'!D:D,1,FALSE)),1,0)</f>
        <v>0</v>
      </c>
    </row>
    <row r="39" spans="1:17" x14ac:dyDescent="0.25">
      <c r="A39" s="1">
        <v>45694.606145833335</v>
      </c>
      <c r="B39" t="s">
        <v>84</v>
      </c>
      <c r="C39" t="s">
        <v>162</v>
      </c>
      <c r="D39" t="s">
        <v>163</v>
      </c>
      <c r="E39">
        <v>200</v>
      </c>
      <c r="F39" t="s">
        <v>70</v>
      </c>
      <c r="G39">
        <f>E39*VLOOKUP(F39,Currency!A:B,2,FALSE)</f>
        <v>254.58248472505093</v>
      </c>
      <c r="H39" t="s">
        <v>106</v>
      </c>
      <c r="I39" t="s">
        <v>160</v>
      </c>
      <c r="J39" t="s">
        <v>164</v>
      </c>
      <c r="Q39">
        <f>IF(ISERROR(VLOOKUP(D39,'CSV 03.05.25'!D:D,1,FALSE)),1,0)</f>
        <v>0</v>
      </c>
    </row>
    <row r="40" spans="1:17" x14ac:dyDescent="0.25">
      <c r="A40" s="1">
        <v>45694.606145833335</v>
      </c>
      <c r="B40" t="s">
        <v>84</v>
      </c>
      <c r="C40" t="s">
        <v>165</v>
      </c>
      <c r="D40" t="s">
        <v>166</v>
      </c>
      <c r="E40">
        <v>200</v>
      </c>
      <c r="F40" t="s">
        <v>70</v>
      </c>
      <c r="G40">
        <f>E40*VLOOKUP(F40,Currency!A:B,2,FALSE)</f>
        <v>254.58248472505093</v>
      </c>
      <c r="H40" t="s">
        <v>106</v>
      </c>
      <c r="I40" t="s">
        <v>160</v>
      </c>
      <c r="J40" t="s">
        <v>164</v>
      </c>
      <c r="Q40">
        <f>IF(ISERROR(VLOOKUP(D40,'CSV 03.05.25'!D:D,1,FALSE)),1,0)</f>
        <v>1</v>
      </c>
    </row>
    <row r="41" spans="1:17" x14ac:dyDescent="0.25">
      <c r="A41" s="1">
        <v>45694.606145833335</v>
      </c>
      <c r="B41" t="s">
        <v>84</v>
      </c>
      <c r="C41" t="s">
        <v>167</v>
      </c>
      <c r="D41" t="s">
        <v>168</v>
      </c>
      <c r="E41">
        <v>100</v>
      </c>
      <c r="F41" t="s">
        <v>70</v>
      </c>
      <c r="G41">
        <f>E41*VLOOKUP(F41,Currency!A:B,2,FALSE)</f>
        <v>127.29124236252547</v>
      </c>
      <c r="H41" t="s">
        <v>106</v>
      </c>
      <c r="I41" t="s">
        <v>160</v>
      </c>
      <c r="J41" t="s">
        <v>169</v>
      </c>
      <c r="Q41">
        <f>IF(ISERROR(VLOOKUP(D41,'CSV 03.05.25'!D:D,1,FALSE)),1,0)</f>
        <v>0</v>
      </c>
    </row>
    <row r="42" spans="1:17" x14ac:dyDescent="0.25">
      <c r="A42" s="1">
        <v>45694.606145833335</v>
      </c>
      <c r="B42" t="s">
        <v>84</v>
      </c>
      <c r="C42" t="s">
        <v>170</v>
      </c>
      <c r="D42" t="s">
        <v>171</v>
      </c>
      <c r="E42">
        <v>1000</v>
      </c>
      <c r="F42" t="s">
        <v>70</v>
      </c>
      <c r="G42">
        <f>E42*VLOOKUP(F42,Currency!A:B,2,FALSE)</f>
        <v>1272.9124236252546</v>
      </c>
      <c r="H42" t="s">
        <v>106</v>
      </c>
      <c r="I42" t="s">
        <v>160</v>
      </c>
      <c r="J42" t="s">
        <v>172</v>
      </c>
      <c r="Q42">
        <f>IF(ISERROR(VLOOKUP(D42,'CSV 03.05.25'!D:D,1,FALSE)),1,0)</f>
        <v>1</v>
      </c>
    </row>
    <row r="43" spans="1:17" x14ac:dyDescent="0.25">
      <c r="A43" s="1">
        <v>45694.606145833335</v>
      </c>
      <c r="B43" t="s">
        <v>84</v>
      </c>
      <c r="C43" t="s">
        <v>173</v>
      </c>
      <c r="D43" t="s">
        <v>174</v>
      </c>
      <c r="E43">
        <v>100</v>
      </c>
      <c r="F43" t="s">
        <v>70</v>
      </c>
      <c r="G43">
        <f>E43*VLOOKUP(F43,Currency!A:B,2,FALSE)</f>
        <v>127.29124236252547</v>
      </c>
      <c r="H43" t="s">
        <v>106</v>
      </c>
      <c r="I43" t="s">
        <v>160</v>
      </c>
      <c r="J43" t="s">
        <v>169</v>
      </c>
      <c r="Q43">
        <f>IF(ISERROR(VLOOKUP(D43,'CSV 03.05.25'!D:D,1,FALSE)),1,0)</f>
        <v>0</v>
      </c>
    </row>
    <row r="44" spans="1:17" x14ac:dyDescent="0.25">
      <c r="A44" s="1">
        <v>45694.606145833335</v>
      </c>
      <c r="B44" t="s">
        <v>84</v>
      </c>
      <c r="C44" t="s">
        <v>175</v>
      </c>
      <c r="D44" t="s">
        <v>176</v>
      </c>
      <c r="E44">
        <v>500</v>
      </c>
      <c r="F44" t="s">
        <v>70</v>
      </c>
      <c r="G44">
        <f>E44*VLOOKUP(F44,Currency!A:B,2,FALSE)</f>
        <v>636.45621181262732</v>
      </c>
      <c r="H44" t="s">
        <v>106</v>
      </c>
      <c r="I44" t="s">
        <v>160</v>
      </c>
      <c r="J44" t="s">
        <v>177</v>
      </c>
      <c r="Q44">
        <f>IF(ISERROR(VLOOKUP(D44,'CSV 03.05.25'!D:D,1,FALSE)),1,0)</f>
        <v>0</v>
      </c>
    </row>
    <row r="45" spans="1:17" x14ac:dyDescent="0.25">
      <c r="A45" s="1">
        <v>45694.606145833335</v>
      </c>
      <c r="B45" t="s">
        <v>84</v>
      </c>
      <c r="C45" t="s">
        <v>178</v>
      </c>
      <c r="D45" t="s">
        <v>179</v>
      </c>
      <c r="E45">
        <v>1000</v>
      </c>
      <c r="F45" t="s">
        <v>70</v>
      </c>
      <c r="G45">
        <f>E45*VLOOKUP(F45,Currency!A:B,2,FALSE)</f>
        <v>1272.9124236252546</v>
      </c>
      <c r="H45" t="s">
        <v>106</v>
      </c>
      <c r="I45" t="s">
        <v>160</v>
      </c>
      <c r="J45" t="s">
        <v>17</v>
      </c>
      <c r="K45" t="s">
        <v>172</v>
      </c>
      <c r="Q45">
        <f>IF(ISERROR(VLOOKUP(D45,'CSV 03.05.25'!D:D,1,FALSE)),1,0)</f>
        <v>0</v>
      </c>
    </row>
    <row r="46" spans="1:17" x14ac:dyDescent="0.25">
      <c r="A46" s="1">
        <v>45694.606145833335</v>
      </c>
      <c r="B46" t="s">
        <v>84</v>
      </c>
      <c r="C46" t="s">
        <v>180</v>
      </c>
      <c r="D46" t="s">
        <v>181</v>
      </c>
      <c r="E46">
        <v>500</v>
      </c>
      <c r="F46" t="s">
        <v>70</v>
      </c>
      <c r="G46">
        <f>E46*VLOOKUP(F46,Currency!A:B,2,FALSE)</f>
        <v>636.45621181262732</v>
      </c>
      <c r="H46" t="s">
        <v>106</v>
      </c>
      <c r="I46" t="s">
        <v>160</v>
      </c>
      <c r="J46" t="s">
        <v>177</v>
      </c>
      <c r="Q46">
        <f>IF(ISERROR(VLOOKUP(D46,'CSV 03.05.25'!D:D,1,FALSE)),1,0)</f>
        <v>0</v>
      </c>
    </row>
    <row r="47" spans="1:17" x14ac:dyDescent="0.25">
      <c r="A47" s="1">
        <v>45694.606145833335</v>
      </c>
      <c r="B47" t="s">
        <v>84</v>
      </c>
      <c r="C47" t="s">
        <v>182</v>
      </c>
      <c r="D47" t="s">
        <v>183</v>
      </c>
      <c r="E47">
        <v>1000</v>
      </c>
      <c r="F47" t="s">
        <v>70</v>
      </c>
      <c r="G47">
        <f>E47*VLOOKUP(F47,Currency!A:B,2,FALSE)</f>
        <v>1272.9124236252546</v>
      </c>
      <c r="H47" t="s">
        <v>106</v>
      </c>
      <c r="I47" t="s">
        <v>160</v>
      </c>
      <c r="J47" t="s">
        <v>172</v>
      </c>
      <c r="Q47">
        <f>IF(ISERROR(VLOOKUP(D47,'CSV 03.05.25'!D:D,1,FALSE)),1,0)</f>
        <v>0</v>
      </c>
    </row>
    <row r="48" spans="1:17" x14ac:dyDescent="0.25">
      <c r="A48" s="1">
        <v>45694.606145833335</v>
      </c>
      <c r="B48" t="s">
        <v>84</v>
      </c>
      <c r="C48" t="s">
        <v>184</v>
      </c>
      <c r="D48" t="s">
        <v>185</v>
      </c>
      <c r="E48">
        <v>200</v>
      </c>
      <c r="F48" t="s">
        <v>70</v>
      </c>
      <c r="G48">
        <f>E48*VLOOKUP(F48,Currency!A:B,2,FALSE)</f>
        <v>254.58248472505093</v>
      </c>
      <c r="H48" t="s">
        <v>106</v>
      </c>
      <c r="I48" t="s">
        <v>160</v>
      </c>
      <c r="J48" t="s">
        <v>164</v>
      </c>
      <c r="Q48">
        <f>IF(ISERROR(VLOOKUP(D48,'CSV 03.05.25'!D:D,1,FALSE)),1,0)</f>
        <v>0</v>
      </c>
    </row>
    <row r="49" spans="1:17" x14ac:dyDescent="0.25">
      <c r="A49" s="1">
        <v>45694.606145833335</v>
      </c>
      <c r="B49" t="s">
        <v>84</v>
      </c>
      <c r="C49" t="s">
        <v>186</v>
      </c>
      <c r="D49" t="s">
        <v>187</v>
      </c>
      <c r="E49">
        <v>500</v>
      </c>
      <c r="F49" t="s">
        <v>70</v>
      </c>
      <c r="G49">
        <f>E49*VLOOKUP(F49,Currency!A:B,2,FALSE)</f>
        <v>636.45621181262732</v>
      </c>
      <c r="H49" t="s">
        <v>106</v>
      </c>
      <c r="I49" t="s">
        <v>160</v>
      </c>
      <c r="J49" t="s">
        <v>177</v>
      </c>
      <c r="Q49">
        <f>IF(ISERROR(VLOOKUP(D49,'CSV 03.05.25'!D:D,1,FALSE)),1,0)</f>
        <v>0</v>
      </c>
    </row>
    <row r="50" spans="1:17" x14ac:dyDescent="0.25">
      <c r="A50" s="1">
        <v>45694.606145833335</v>
      </c>
      <c r="B50" t="s">
        <v>84</v>
      </c>
      <c r="C50" t="s">
        <v>188</v>
      </c>
      <c r="D50" t="s">
        <v>189</v>
      </c>
      <c r="E50">
        <v>500</v>
      </c>
      <c r="F50" t="s">
        <v>70</v>
      </c>
      <c r="G50">
        <f>E50*VLOOKUP(F50,Currency!A:B,2,FALSE)</f>
        <v>636.45621181262732</v>
      </c>
      <c r="H50" t="s">
        <v>106</v>
      </c>
      <c r="I50" t="s">
        <v>160</v>
      </c>
      <c r="J50" t="s">
        <v>177</v>
      </c>
      <c r="Q50">
        <f>IF(ISERROR(VLOOKUP(D50,'CSV 03.05.25'!D:D,1,FALSE)),1,0)</f>
        <v>0</v>
      </c>
    </row>
    <row r="51" spans="1:17" x14ac:dyDescent="0.25">
      <c r="A51" s="1">
        <v>45694.606145833335</v>
      </c>
      <c r="B51" t="s">
        <v>84</v>
      </c>
      <c r="C51" t="s">
        <v>190</v>
      </c>
      <c r="D51" t="s">
        <v>191</v>
      </c>
      <c r="E51">
        <v>500</v>
      </c>
      <c r="F51" t="s">
        <v>70</v>
      </c>
      <c r="G51">
        <f>E51*VLOOKUP(F51,Currency!A:B,2,FALSE)</f>
        <v>636.45621181262732</v>
      </c>
      <c r="H51" t="s">
        <v>106</v>
      </c>
      <c r="I51" t="s">
        <v>160</v>
      </c>
      <c r="J51" t="s">
        <v>177</v>
      </c>
      <c r="Q51">
        <f>IF(ISERROR(VLOOKUP(D51,'CSV 03.05.25'!D:D,1,FALSE)),1,0)</f>
        <v>0</v>
      </c>
    </row>
    <row r="52" spans="1:17" x14ac:dyDescent="0.25">
      <c r="A52" s="1">
        <v>45694.606145833335</v>
      </c>
      <c r="B52" t="s">
        <v>84</v>
      </c>
      <c r="C52" t="s">
        <v>192</v>
      </c>
      <c r="D52" t="s">
        <v>193</v>
      </c>
      <c r="E52">
        <v>500</v>
      </c>
      <c r="F52" t="s">
        <v>70</v>
      </c>
      <c r="G52">
        <f>E52*VLOOKUP(F52,Currency!A:B,2,FALSE)</f>
        <v>636.45621181262732</v>
      </c>
      <c r="H52" t="s">
        <v>106</v>
      </c>
      <c r="I52" t="s">
        <v>160</v>
      </c>
      <c r="J52" t="s">
        <v>177</v>
      </c>
      <c r="Q52">
        <f>IF(ISERROR(VLOOKUP(D52,'CSV 03.05.25'!D:D,1,FALSE)),1,0)</f>
        <v>0</v>
      </c>
    </row>
    <row r="53" spans="1:17" x14ac:dyDescent="0.25">
      <c r="A53" s="1">
        <v>45694.606145833335</v>
      </c>
      <c r="B53" t="s">
        <v>84</v>
      </c>
      <c r="C53" t="s">
        <v>194</v>
      </c>
      <c r="D53" t="s">
        <v>195</v>
      </c>
      <c r="E53">
        <v>500</v>
      </c>
      <c r="F53" t="s">
        <v>70</v>
      </c>
      <c r="G53">
        <f>E53*VLOOKUP(F53,Currency!A:B,2,FALSE)</f>
        <v>636.45621181262732</v>
      </c>
      <c r="H53" t="s">
        <v>106</v>
      </c>
      <c r="I53" t="s">
        <v>160</v>
      </c>
      <c r="J53" t="s">
        <v>177</v>
      </c>
      <c r="Q53">
        <f>IF(ISERROR(VLOOKUP(D53,'CSV 03.05.25'!D:D,1,FALSE)),1,0)</f>
        <v>0</v>
      </c>
    </row>
    <row r="54" spans="1:17" x14ac:dyDescent="0.25">
      <c r="A54" s="1">
        <v>45694.606145833335</v>
      </c>
      <c r="B54" t="s">
        <v>84</v>
      </c>
      <c r="C54" t="s">
        <v>196</v>
      </c>
      <c r="D54" t="s">
        <v>197</v>
      </c>
      <c r="E54">
        <v>1000</v>
      </c>
      <c r="F54" t="s">
        <v>70</v>
      </c>
      <c r="G54">
        <f>E54*VLOOKUP(F54,Currency!A:B,2,FALSE)</f>
        <v>1272.9124236252546</v>
      </c>
      <c r="H54" t="s">
        <v>106</v>
      </c>
      <c r="I54" t="s">
        <v>160</v>
      </c>
      <c r="J54" t="s">
        <v>172</v>
      </c>
      <c r="Q54">
        <f>IF(ISERROR(VLOOKUP(D54,'CSV 03.05.25'!D:D,1,FALSE)),1,0)</f>
        <v>0</v>
      </c>
    </row>
    <row r="55" spans="1:17" x14ac:dyDescent="0.25">
      <c r="A55" s="1">
        <v>45694.606145833335</v>
      </c>
      <c r="B55" t="s">
        <v>84</v>
      </c>
      <c r="C55" t="s">
        <v>198</v>
      </c>
      <c r="D55" t="s">
        <v>199</v>
      </c>
      <c r="E55">
        <v>500</v>
      </c>
      <c r="F55" t="s">
        <v>70</v>
      </c>
      <c r="G55">
        <f>E55*VLOOKUP(F55,Currency!A:B,2,FALSE)</f>
        <v>636.45621181262732</v>
      </c>
      <c r="H55" t="s">
        <v>106</v>
      </c>
      <c r="I55" t="s">
        <v>160</v>
      </c>
      <c r="J55" t="s">
        <v>177</v>
      </c>
      <c r="Q55">
        <f>IF(ISERROR(VLOOKUP(D55,'CSV 03.05.25'!D:D,1,FALSE)),1,0)</f>
        <v>0</v>
      </c>
    </row>
    <row r="56" spans="1:17" x14ac:dyDescent="0.25">
      <c r="A56" s="1">
        <v>45694.606145833335</v>
      </c>
      <c r="B56" t="s">
        <v>84</v>
      </c>
      <c r="C56" t="s">
        <v>200</v>
      </c>
      <c r="D56" t="s">
        <v>201</v>
      </c>
      <c r="E56">
        <v>1000</v>
      </c>
      <c r="F56" t="s">
        <v>70</v>
      </c>
      <c r="G56">
        <f>E56*VLOOKUP(F56,Currency!A:B,2,FALSE)</f>
        <v>1272.9124236252546</v>
      </c>
      <c r="H56" t="s">
        <v>106</v>
      </c>
      <c r="I56" t="s">
        <v>160</v>
      </c>
      <c r="J56" t="s">
        <v>172</v>
      </c>
      <c r="Q56">
        <f>IF(ISERROR(VLOOKUP(D56,'CSV 03.05.25'!D:D,1,FALSE)),1,0)</f>
        <v>0</v>
      </c>
    </row>
    <row r="57" spans="1:17" x14ac:dyDescent="0.25">
      <c r="A57" s="1">
        <v>45694.606145833335</v>
      </c>
      <c r="B57" t="s">
        <v>84</v>
      </c>
      <c r="C57" t="s">
        <v>202</v>
      </c>
      <c r="D57" t="s">
        <v>203</v>
      </c>
      <c r="E57">
        <v>200</v>
      </c>
      <c r="F57" t="s">
        <v>70</v>
      </c>
      <c r="G57">
        <f>E57*VLOOKUP(F57,Currency!A:B,2,FALSE)</f>
        <v>254.58248472505093</v>
      </c>
      <c r="H57" t="s">
        <v>106</v>
      </c>
      <c r="I57" t="s">
        <v>160</v>
      </c>
      <c r="J57" t="s">
        <v>164</v>
      </c>
      <c r="Q57">
        <f>IF(ISERROR(VLOOKUP(D57,'CSV 03.05.25'!D:D,1,FALSE)),1,0)</f>
        <v>0</v>
      </c>
    </row>
    <row r="58" spans="1:17" x14ac:dyDescent="0.25">
      <c r="A58" s="1">
        <v>45694.606145833335</v>
      </c>
      <c r="B58" t="s">
        <v>84</v>
      </c>
      <c r="C58" t="s">
        <v>204</v>
      </c>
      <c r="D58" t="s">
        <v>205</v>
      </c>
      <c r="E58">
        <v>500</v>
      </c>
      <c r="F58" t="s">
        <v>70</v>
      </c>
      <c r="G58">
        <f>E58*VLOOKUP(F58,Currency!A:B,2,FALSE)</f>
        <v>636.45621181262732</v>
      </c>
      <c r="H58" t="s">
        <v>106</v>
      </c>
      <c r="I58" t="s">
        <v>160</v>
      </c>
      <c r="J58" t="s">
        <v>177</v>
      </c>
      <c r="Q58">
        <f>IF(ISERROR(VLOOKUP(D58,'CSV 03.05.25'!D:D,1,FALSE)),1,0)</f>
        <v>0</v>
      </c>
    </row>
    <row r="59" spans="1:17" x14ac:dyDescent="0.25">
      <c r="A59" s="1">
        <v>45694.606145833335</v>
      </c>
      <c r="B59" t="s">
        <v>84</v>
      </c>
      <c r="C59" t="s">
        <v>206</v>
      </c>
      <c r="D59" t="s">
        <v>207</v>
      </c>
      <c r="E59">
        <v>200</v>
      </c>
      <c r="F59" t="s">
        <v>70</v>
      </c>
      <c r="G59">
        <f>E59*VLOOKUP(F59,Currency!A:B,2,FALSE)</f>
        <v>254.58248472505093</v>
      </c>
      <c r="H59" t="s">
        <v>106</v>
      </c>
      <c r="I59" t="s">
        <v>160</v>
      </c>
      <c r="J59" t="s">
        <v>164</v>
      </c>
      <c r="Q59">
        <f>IF(ISERROR(VLOOKUP(D59,'CSV 03.05.25'!D:D,1,FALSE)),1,0)</f>
        <v>0</v>
      </c>
    </row>
    <row r="60" spans="1:17" x14ac:dyDescent="0.25">
      <c r="A60" s="1">
        <v>45694.606145833335</v>
      </c>
      <c r="B60" t="s">
        <v>84</v>
      </c>
      <c r="C60" t="s">
        <v>208</v>
      </c>
      <c r="D60" t="s">
        <v>209</v>
      </c>
      <c r="E60">
        <v>500</v>
      </c>
      <c r="F60" t="s">
        <v>70</v>
      </c>
      <c r="G60">
        <f>E60*VLOOKUP(F60,Currency!A:B,2,FALSE)</f>
        <v>636.45621181262732</v>
      </c>
      <c r="H60" t="s">
        <v>106</v>
      </c>
      <c r="I60" t="s">
        <v>160</v>
      </c>
      <c r="J60" t="s">
        <v>17</v>
      </c>
      <c r="K60" t="s">
        <v>177</v>
      </c>
      <c r="Q60">
        <f>IF(ISERROR(VLOOKUP(D60,'CSV 03.05.25'!D:D,1,FALSE)),1,0)</f>
        <v>0</v>
      </c>
    </row>
    <row r="61" spans="1:17" x14ac:dyDescent="0.25">
      <c r="A61" s="1">
        <v>45694.606145833335</v>
      </c>
      <c r="B61" t="s">
        <v>84</v>
      </c>
      <c r="C61" t="s">
        <v>210</v>
      </c>
      <c r="D61" t="s">
        <v>211</v>
      </c>
      <c r="E61">
        <v>1000</v>
      </c>
      <c r="F61" t="s">
        <v>70</v>
      </c>
      <c r="G61">
        <f>E61*VLOOKUP(F61,Currency!A:B,2,FALSE)</f>
        <v>1272.9124236252546</v>
      </c>
      <c r="H61" t="s">
        <v>106</v>
      </c>
      <c r="I61" t="s">
        <v>160</v>
      </c>
      <c r="J61" t="s">
        <v>17</v>
      </c>
      <c r="K61" t="s">
        <v>172</v>
      </c>
      <c r="Q61">
        <f>IF(ISERROR(VLOOKUP(D61,'CSV 03.05.25'!D:D,1,FALSE)),1,0)</f>
        <v>0</v>
      </c>
    </row>
    <row r="62" spans="1:17" x14ac:dyDescent="0.25">
      <c r="A62" s="1">
        <v>45694.606145833335</v>
      </c>
      <c r="B62" t="s">
        <v>84</v>
      </c>
      <c r="C62" t="s">
        <v>212</v>
      </c>
      <c r="D62" t="s">
        <v>213</v>
      </c>
      <c r="E62">
        <v>500</v>
      </c>
      <c r="F62" t="s">
        <v>70</v>
      </c>
      <c r="G62">
        <f>E62*VLOOKUP(F62,Currency!A:B,2,FALSE)</f>
        <v>636.45621181262732</v>
      </c>
      <c r="H62" t="s">
        <v>106</v>
      </c>
      <c r="I62" t="s">
        <v>160</v>
      </c>
      <c r="J62" t="s">
        <v>177</v>
      </c>
      <c r="Q62">
        <f>IF(ISERROR(VLOOKUP(D62,'CSV 03.05.25'!D:D,1,FALSE)),1,0)</f>
        <v>0</v>
      </c>
    </row>
    <row r="63" spans="1:17" x14ac:dyDescent="0.25">
      <c r="A63" s="1">
        <v>45694.606145833335</v>
      </c>
      <c r="B63" t="s">
        <v>84</v>
      </c>
      <c r="C63" t="s">
        <v>214</v>
      </c>
      <c r="D63" t="s">
        <v>215</v>
      </c>
      <c r="E63">
        <v>500</v>
      </c>
      <c r="F63" t="s">
        <v>70</v>
      </c>
      <c r="G63">
        <f>E63*VLOOKUP(F63,Currency!A:B,2,FALSE)</f>
        <v>636.45621181262732</v>
      </c>
      <c r="H63" t="s">
        <v>106</v>
      </c>
      <c r="I63" t="s">
        <v>160</v>
      </c>
      <c r="J63" t="s">
        <v>17</v>
      </c>
      <c r="K63" t="s">
        <v>177</v>
      </c>
      <c r="Q63">
        <f>IF(ISERROR(VLOOKUP(D63,'CSV 03.05.25'!D:D,1,FALSE)),1,0)</f>
        <v>0</v>
      </c>
    </row>
    <row r="64" spans="1:17" x14ac:dyDescent="0.25">
      <c r="A64" s="1">
        <v>45694.606145833335</v>
      </c>
      <c r="B64" t="s">
        <v>84</v>
      </c>
      <c r="C64" t="s">
        <v>216</v>
      </c>
      <c r="D64" t="s">
        <v>217</v>
      </c>
      <c r="E64">
        <v>500</v>
      </c>
      <c r="F64" t="s">
        <v>70</v>
      </c>
      <c r="G64">
        <f>E64*VLOOKUP(F64,Currency!A:B,2,FALSE)</f>
        <v>636.45621181262732</v>
      </c>
      <c r="H64" t="s">
        <v>106</v>
      </c>
      <c r="I64" t="s">
        <v>160</v>
      </c>
      <c r="J64" t="s">
        <v>14</v>
      </c>
      <c r="K64" t="s">
        <v>17</v>
      </c>
      <c r="L64" t="s">
        <v>177</v>
      </c>
      <c r="Q64">
        <f>IF(ISERROR(VLOOKUP(D64,'CSV 03.05.25'!D:D,1,FALSE)),1,0)</f>
        <v>0</v>
      </c>
    </row>
    <row r="65" spans="1:17" x14ac:dyDescent="0.25">
      <c r="A65" s="1">
        <v>45694.606145833335</v>
      </c>
      <c r="B65" t="s">
        <v>84</v>
      </c>
      <c r="C65" t="s">
        <v>218</v>
      </c>
      <c r="D65" t="s">
        <v>219</v>
      </c>
      <c r="E65">
        <v>500</v>
      </c>
      <c r="F65" t="s">
        <v>70</v>
      </c>
      <c r="G65">
        <f>E65*VLOOKUP(F65,Currency!A:B,2,FALSE)</f>
        <v>636.45621181262732</v>
      </c>
      <c r="H65" t="s">
        <v>106</v>
      </c>
      <c r="I65" t="s">
        <v>160</v>
      </c>
      <c r="J65" t="s">
        <v>17</v>
      </c>
      <c r="K65" t="s">
        <v>177</v>
      </c>
      <c r="Q65">
        <f>IF(ISERROR(VLOOKUP(D65,'CSV 03.05.25'!D:D,1,FALSE)),1,0)</f>
        <v>0</v>
      </c>
    </row>
    <row r="66" spans="1:17" x14ac:dyDescent="0.25">
      <c r="A66" s="1">
        <v>45694.606145833335</v>
      </c>
      <c r="B66" t="s">
        <v>84</v>
      </c>
      <c r="C66" t="s">
        <v>220</v>
      </c>
      <c r="D66" t="s">
        <v>221</v>
      </c>
      <c r="E66">
        <v>500</v>
      </c>
      <c r="F66" t="s">
        <v>70</v>
      </c>
      <c r="G66">
        <f>E66*VLOOKUP(F66,Currency!A:B,2,FALSE)</f>
        <v>636.45621181262732</v>
      </c>
      <c r="H66" t="s">
        <v>106</v>
      </c>
      <c r="I66" t="s">
        <v>160</v>
      </c>
      <c r="J66" t="s">
        <v>17</v>
      </c>
      <c r="K66" t="s">
        <v>177</v>
      </c>
      <c r="Q66">
        <f>IF(ISERROR(VLOOKUP(D66,'CSV 03.05.25'!D:D,1,FALSE)),1,0)</f>
        <v>0</v>
      </c>
    </row>
    <row r="67" spans="1:17" x14ac:dyDescent="0.25">
      <c r="A67" s="1">
        <v>45694.606145833335</v>
      </c>
      <c r="B67" t="s">
        <v>84</v>
      </c>
      <c r="C67" t="s">
        <v>222</v>
      </c>
      <c r="D67" t="s">
        <v>223</v>
      </c>
      <c r="E67">
        <v>1000</v>
      </c>
      <c r="F67" t="s">
        <v>70</v>
      </c>
      <c r="G67">
        <f>E67*VLOOKUP(F67,Currency!A:B,2,FALSE)</f>
        <v>1272.9124236252546</v>
      </c>
      <c r="H67" t="s">
        <v>106</v>
      </c>
      <c r="I67" t="s">
        <v>160</v>
      </c>
      <c r="J67" t="s">
        <v>14</v>
      </c>
      <c r="K67" t="s">
        <v>17</v>
      </c>
      <c r="L67" t="s">
        <v>172</v>
      </c>
      <c r="Q67">
        <f>IF(ISERROR(VLOOKUP(D67,'CSV 03.05.25'!D:D,1,FALSE)),1,0)</f>
        <v>0</v>
      </c>
    </row>
    <row r="68" spans="1:17" x14ac:dyDescent="0.25">
      <c r="A68" s="1">
        <v>45694.606145833335</v>
      </c>
      <c r="B68" t="s">
        <v>84</v>
      </c>
      <c r="C68" t="s">
        <v>224</v>
      </c>
      <c r="D68" t="s">
        <v>225</v>
      </c>
      <c r="E68">
        <v>1000</v>
      </c>
      <c r="F68" t="s">
        <v>70</v>
      </c>
      <c r="G68">
        <f>E68*VLOOKUP(F68,Currency!A:B,2,FALSE)</f>
        <v>1272.9124236252546</v>
      </c>
      <c r="H68" t="s">
        <v>106</v>
      </c>
      <c r="I68" t="s">
        <v>160</v>
      </c>
      <c r="J68" t="s">
        <v>119</v>
      </c>
      <c r="K68" t="s">
        <v>17</v>
      </c>
      <c r="L68" t="s">
        <v>172</v>
      </c>
      <c r="Q68">
        <f>IF(ISERROR(VLOOKUP(D68,'CSV 03.05.25'!D:D,1,FALSE)),1,0)</f>
        <v>0</v>
      </c>
    </row>
    <row r="69" spans="1:17" x14ac:dyDescent="0.25">
      <c r="A69" s="1">
        <v>45694.606145833335</v>
      </c>
      <c r="B69" t="s">
        <v>84</v>
      </c>
      <c r="C69" t="s">
        <v>226</v>
      </c>
      <c r="D69" t="s">
        <v>227</v>
      </c>
      <c r="E69">
        <v>5000</v>
      </c>
      <c r="F69" t="s">
        <v>70</v>
      </c>
      <c r="G69">
        <f>E69*VLOOKUP(F69,Currency!A:B,2,FALSE)</f>
        <v>6364.5621181262732</v>
      </c>
      <c r="H69" t="s">
        <v>106</v>
      </c>
      <c r="I69" t="s">
        <v>160</v>
      </c>
      <c r="J69" t="s">
        <v>152</v>
      </c>
      <c r="K69" t="s">
        <v>17</v>
      </c>
      <c r="L69" t="s">
        <v>228</v>
      </c>
      <c r="Q69">
        <f>IF(ISERROR(VLOOKUP(D69,'CSV 03.05.25'!D:D,1,FALSE)),1,0)</f>
        <v>0</v>
      </c>
    </row>
    <row r="70" spans="1:17" x14ac:dyDescent="0.25">
      <c r="A70" s="1">
        <v>45694.606145833335</v>
      </c>
      <c r="B70" t="s">
        <v>84</v>
      </c>
      <c r="C70" t="s">
        <v>229</v>
      </c>
      <c r="D70" t="s">
        <v>230</v>
      </c>
      <c r="E70">
        <v>1000</v>
      </c>
      <c r="F70" t="s">
        <v>70</v>
      </c>
      <c r="G70">
        <f>E70*VLOOKUP(F70,Currency!A:B,2,FALSE)</f>
        <v>1272.9124236252546</v>
      </c>
      <c r="H70" t="s">
        <v>106</v>
      </c>
      <c r="I70" t="s">
        <v>160</v>
      </c>
      <c r="J70" t="s">
        <v>152</v>
      </c>
      <c r="K70" t="s">
        <v>17</v>
      </c>
      <c r="L70" t="s">
        <v>172</v>
      </c>
      <c r="Q70">
        <f>IF(ISERROR(VLOOKUP(D70,'CSV 03.05.25'!D:D,1,FALSE)),1,0)</f>
        <v>0</v>
      </c>
    </row>
    <row r="71" spans="1:17" x14ac:dyDescent="0.25">
      <c r="A71" s="1">
        <v>45694.606145833335</v>
      </c>
      <c r="B71" t="s">
        <v>84</v>
      </c>
      <c r="C71" t="s">
        <v>231</v>
      </c>
      <c r="D71" t="s">
        <v>232</v>
      </c>
      <c r="E71">
        <v>100</v>
      </c>
      <c r="F71" t="s">
        <v>70</v>
      </c>
      <c r="G71">
        <f>E71*VLOOKUP(F71,Currency!A:B,2,FALSE)</f>
        <v>127.29124236252547</v>
      </c>
      <c r="H71" t="s">
        <v>106</v>
      </c>
      <c r="I71" t="s">
        <v>160</v>
      </c>
      <c r="J71" t="s">
        <v>119</v>
      </c>
      <c r="K71" t="s">
        <v>17</v>
      </c>
      <c r="L71" t="s">
        <v>169</v>
      </c>
      <c r="Q71">
        <f>IF(ISERROR(VLOOKUP(D71,'CSV 03.05.25'!D:D,1,FALSE)),1,0)</f>
        <v>0</v>
      </c>
    </row>
    <row r="72" spans="1:17" x14ac:dyDescent="0.25">
      <c r="A72" s="1">
        <v>45694.606145833335</v>
      </c>
      <c r="B72" t="s">
        <v>84</v>
      </c>
      <c r="C72" t="s">
        <v>233</v>
      </c>
      <c r="D72" t="s">
        <v>234</v>
      </c>
      <c r="E72">
        <v>500</v>
      </c>
      <c r="F72" t="s">
        <v>70</v>
      </c>
      <c r="G72">
        <f>E72*VLOOKUP(F72,Currency!A:B,2,FALSE)</f>
        <v>636.45621181262732</v>
      </c>
      <c r="H72" t="s">
        <v>106</v>
      </c>
      <c r="I72" t="s">
        <v>160</v>
      </c>
      <c r="J72" t="s">
        <v>119</v>
      </c>
      <c r="K72" t="s">
        <v>17</v>
      </c>
      <c r="L72" t="s">
        <v>177</v>
      </c>
      <c r="Q72">
        <f>IF(ISERROR(VLOOKUP(D72,'CSV 03.05.25'!D:D,1,FALSE)),1,0)</f>
        <v>0</v>
      </c>
    </row>
    <row r="73" spans="1:17" x14ac:dyDescent="0.25">
      <c r="A73" s="1">
        <v>45694.606145833335</v>
      </c>
      <c r="B73" t="s">
        <v>84</v>
      </c>
      <c r="C73" t="s">
        <v>235</v>
      </c>
      <c r="D73" t="s">
        <v>236</v>
      </c>
      <c r="E73">
        <v>500</v>
      </c>
      <c r="F73" t="s">
        <v>70</v>
      </c>
      <c r="G73">
        <f>E73*VLOOKUP(F73,Currency!A:B,2,FALSE)</f>
        <v>636.45621181262732</v>
      </c>
      <c r="H73" t="s">
        <v>106</v>
      </c>
      <c r="I73" t="s">
        <v>160</v>
      </c>
      <c r="J73" t="s">
        <v>122</v>
      </c>
      <c r="K73" t="s">
        <v>17</v>
      </c>
      <c r="L73" t="s">
        <v>177</v>
      </c>
      <c r="Q73">
        <f>IF(ISERROR(VLOOKUP(D73,'CSV 03.05.25'!D:D,1,FALSE)),1,0)</f>
        <v>0</v>
      </c>
    </row>
    <row r="74" spans="1:17" x14ac:dyDescent="0.25">
      <c r="A74" s="1">
        <v>45694.606145833335</v>
      </c>
      <c r="B74" t="s">
        <v>84</v>
      </c>
      <c r="C74" t="s">
        <v>237</v>
      </c>
      <c r="D74" t="s">
        <v>238</v>
      </c>
      <c r="E74">
        <v>200</v>
      </c>
      <c r="F74" t="s">
        <v>71</v>
      </c>
      <c r="G74">
        <f>E74*VLOOKUP(F74,Currency!A:B,2,FALSE)</f>
        <v>200</v>
      </c>
      <c r="H74" t="s">
        <v>106</v>
      </c>
      <c r="I74" t="s">
        <v>160</v>
      </c>
      <c r="J74" t="s">
        <v>239</v>
      </c>
      <c r="K74" t="s">
        <v>17</v>
      </c>
      <c r="Q74">
        <f>IF(ISERROR(VLOOKUP(D74,'CSV 03.05.25'!D:D,1,FALSE)),1,0)</f>
        <v>0</v>
      </c>
    </row>
    <row r="75" spans="1:17" x14ac:dyDescent="0.25">
      <c r="A75" s="1">
        <v>45694.606145833335</v>
      </c>
      <c r="B75" t="s">
        <v>84</v>
      </c>
      <c r="C75" t="s">
        <v>240</v>
      </c>
      <c r="D75" t="s">
        <v>241</v>
      </c>
      <c r="E75">
        <v>1000</v>
      </c>
      <c r="F75" t="s">
        <v>70</v>
      </c>
      <c r="G75">
        <f>E75*VLOOKUP(F75,Currency!A:B,2,FALSE)</f>
        <v>1272.9124236252546</v>
      </c>
      <c r="H75" t="s">
        <v>106</v>
      </c>
      <c r="I75" t="s">
        <v>160</v>
      </c>
      <c r="J75" t="s">
        <v>14</v>
      </c>
      <c r="K75" t="s">
        <v>17</v>
      </c>
      <c r="L75" t="s">
        <v>172</v>
      </c>
      <c r="Q75">
        <f>IF(ISERROR(VLOOKUP(D75,'CSV 03.05.25'!D:D,1,FALSE)),1,0)</f>
        <v>0</v>
      </c>
    </row>
    <row r="76" spans="1:17" x14ac:dyDescent="0.25">
      <c r="A76" s="1">
        <v>45694.606145833335</v>
      </c>
      <c r="B76" t="s">
        <v>84</v>
      </c>
      <c r="C76" t="s">
        <v>242</v>
      </c>
      <c r="D76" t="s">
        <v>243</v>
      </c>
      <c r="E76">
        <v>200</v>
      </c>
      <c r="F76" t="s">
        <v>71</v>
      </c>
      <c r="G76">
        <f>E76*VLOOKUP(F76,Currency!A:B,2,FALSE)</f>
        <v>200</v>
      </c>
      <c r="H76" t="s">
        <v>106</v>
      </c>
      <c r="I76" t="s">
        <v>160</v>
      </c>
      <c r="J76" t="s">
        <v>119</v>
      </c>
      <c r="K76" t="s">
        <v>239</v>
      </c>
      <c r="L76" t="s">
        <v>17</v>
      </c>
      <c r="Q76">
        <f>IF(ISERROR(VLOOKUP(D76,'CSV 03.05.25'!D:D,1,FALSE)),1,0)</f>
        <v>0</v>
      </c>
    </row>
    <row r="77" spans="1:17" x14ac:dyDescent="0.25">
      <c r="A77" s="1">
        <v>45694.606145833335</v>
      </c>
      <c r="B77" t="s">
        <v>84</v>
      </c>
      <c r="C77" t="s">
        <v>244</v>
      </c>
      <c r="D77" t="s">
        <v>245</v>
      </c>
      <c r="E77">
        <v>200</v>
      </c>
      <c r="F77" t="s">
        <v>71</v>
      </c>
      <c r="G77">
        <f>E77*VLOOKUP(F77,Currency!A:B,2,FALSE)</f>
        <v>200</v>
      </c>
      <c r="H77" t="s">
        <v>106</v>
      </c>
      <c r="I77" t="s">
        <v>160</v>
      </c>
      <c r="J77" t="s">
        <v>239</v>
      </c>
      <c r="K77" t="s">
        <v>132</v>
      </c>
      <c r="L77" t="s">
        <v>246</v>
      </c>
      <c r="M77" t="s">
        <v>17</v>
      </c>
      <c r="Q77">
        <f>IF(ISERROR(VLOOKUP(D77,'CSV 03.05.25'!D:D,1,FALSE)),1,0)</f>
        <v>0</v>
      </c>
    </row>
    <row r="78" spans="1:17" x14ac:dyDescent="0.25">
      <c r="A78" s="1">
        <v>45694.606145833335</v>
      </c>
      <c r="B78" t="s">
        <v>84</v>
      </c>
      <c r="C78" t="s">
        <v>247</v>
      </c>
      <c r="D78" t="s">
        <v>248</v>
      </c>
      <c r="E78">
        <v>100</v>
      </c>
      <c r="F78" t="s">
        <v>71</v>
      </c>
      <c r="G78">
        <f>E78*VLOOKUP(F78,Currency!A:B,2,FALSE)</f>
        <v>100</v>
      </c>
      <c r="H78" t="s">
        <v>106</v>
      </c>
      <c r="I78" t="s">
        <v>160</v>
      </c>
      <c r="J78" t="s">
        <v>119</v>
      </c>
      <c r="K78" t="s">
        <v>249</v>
      </c>
      <c r="L78" t="s">
        <v>250</v>
      </c>
      <c r="M78" t="s">
        <v>17</v>
      </c>
      <c r="Q78">
        <f>IF(ISERROR(VLOOKUP(D78,'CSV 03.05.25'!D:D,1,FALSE)),1,0)</f>
        <v>0</v>
      </c>
    </row>
    <row r="79" spans="1:17" x14ac:dyDescent="0.25">
      <c r="A79" s="1">
        <v>45694.606145833335</v>
      </c>
      <c r="B79" t="s">
        <v>84</v>
      </c>
      <c r="C79" t="s">
        <v>251</v>
      </c>
      <c r="D79" t="s">
        <v>252</v>
      </c>
      <c r="E79">
        <v>100</v>
      </c>
      <c r="F79" t="s">
        <v>71</v>
      </c>
      <c r="G79">
        <f>E79*VLOOKUP(F79,Currency!A:B,2,FALSE)</f>
        <v>100</v>
      </c>
      <c r="H79" t="s">
        <v>106</v>
      </c>
      <c r="I79" t="s">
        <v>160</v>
      </c>
      <c r="J79" t="s">
        <v>119</v>
      </c>
      <c r="K79" t="s">
        <v>249</v>
      </c>
      <c r="L79" t="s">
        <v>17</v>
      </c>
      <c r="Q79">
        <f>IF(ISERROR(VLOOKUP(D79,'CSV 03.05.25'!D:D,1,FALSE)),1,0)</f>
        <v>0</v>
      </c>
    </row>
    <row r="80" spans="1:17" x14ac:dyDescent="0.25">
      <c r="A80" s="1">
        <v>45694.606145833335</v>
      </c>
      <c r="B80" t="s">
        <v>84</v>
      </c>
      <c r="C80" t="s">
        <v>253</v>
      </c>
      <c r="D80" t="s">
        <v>254</v>
      </c>
      <c r="E80">
        <v>200</v>
      </c>
      <c r="F80" t="s">
        <v>71</v>
      </c>
      <c r="G80">
        <f>E80*VLOOKUP(F80,Currency!A:B,2,FALSE)</f>
        <v>200</v>
      </c>
      <c r="H80" t="s">
        <v>106</v>
      </c>
      <c r="I80" t="s">
        <v>160</v>
      </c>
      <c r="J80" t="s">
        <v>119</v>
      </c>
      <c r="K80" t="s">
        <v>239</v>
      </c>
      <c r="L80" t="s">
        <v>14</v>
      </c>
      <c r="M80" t="s">
        <v>17</v>
      </c>
      <c r="Q80">
        <f>IF(ISERROR(VLOOKUP(D80,'CSV 03.05.25'!D:D,1,FALSE)),1,0)</f>
        <v>0</v>
      </c>
    </row>
    <row r="81" spans="1:17" x14ac:dyDescent="0.25">
      <c r="A81" s="1">
        <v>45694.606145833335</v>
      </c>
      <c r="B81" t="s">
        <v>84</v>
      </c>
      <c r="C81" t="s">
        <v>255</v>
      </c>
      <c r="D81" t="s">
        <v>256</v>
      </c>
      <c r="E81">
        <v>200</v>
      </c>
      <c r="F81" t="s">
        <v>71</v>
      </c>
      <c r="G81">
        <f>E81*VLOOKUP(F81,Currency!A:B,2,FALSE)</f>
        <v>200</v>
      </c>
      <c r="H81" t="s">
        <v>106</v>
      </c>
      <c r="I81" t="s">
        <v>160</v>
      </c>
      <c r="J81" t="s">
        <v>136</v>
      </c>
      <c r="K81" t="s">
        <v>239</v>
      </c>
      <c r="L81" t="s">
        <v>17</v>
      </c>
      <c r="Q81">
        <f>IF(ISERROR(VLOOKUP(D81,'CSV 03.05.25'!D:D,1,FALSE)),1,0)</f>
        <v>0</v>
      </c>
    </row>
    <row r="82" spans="1:17" x14ac:dyDescent="0.25">
      <c r="A82" s="1">
        <v>45694.606145833335</v>
      </c>
      <c r="B82" t="s">
        <v>84</v>
      </c>
      <c r="C82" t="s">
        <v>257</v>
      </c>
      <c r="D82" t="s">
        <v>258</v>
      </c>
      <c r="E82">
        <v>100</v>
      </c>
      <c r="F82" t="s">
        <v>70</v>
      </c>
      <c r="G82">
        <f>E82*VLOOKUP(F82,Currency!A:B,2,FALSE)</f>
        <v>127.29124236252547</v>
      </c>
      <c r="H82" t="s">
        <v>106</v>
      </c>
      <c r="I82" t="s">
        <v>160</v>
      </c>
      <c r="J82" t="s">
        <v>119</v>
      </c>
      <c r="K82" t="s">
        <v>169</v>
      </c>
      <c r="Q82">
        <f>IF(ISERROR(VLOOKUP(D82,'CSV 03.05.25'!D:D,1,FALSE)),1,0)</f>
        <v>0</v>
      </c>
    </row>
    <row r="83" spans="1:17" x14ac:dyDescent="0.25">
      <c r="A83" s="1">
        <v>45694.606145833335</v>
      </c>
      <c r="B83" t="s">
        <v>84</v>
      </c>
      <c r="C83" t="s">
        <v>259</v>
      </c>
      <c r="D83" t="s">
        <v>260</v>
      </c>
      <c r="E83">
        <v>200</v>
      </c>
      <c r="F83" t="s">
        <v>71</v>
      </c>
      <c r="G83">
        <f>E83*VLOOKUP(F83,Currency!A:B,2,FALSE)</f>
        <v>200</v>
      </c>
      <c r="H83" t="s">
        <v>106</v>
      </c>
      <c r="I83" t="s">
        <v>160</v>
      </c>
      <c r="J83" t="s">
        <v>119</v>
      </c>
      <c r="K83" t="s">
        <v>239</v>
      </c>
      <c r="L83" t="s">
        <v>261</v>
      </c>
      <c r="M83" t="s">
        <v>17</v>
      </c>
      <c r="Q83">
        <f>IF(ISERROR(VLOOKUP(D83,'CSV 03.05.25'!D:D,1,FALSE)),1,0)</f>
        <v>0</v>
      </c>
    </row>
    <row r="84" spans="1:17" x14ac:dyDescent="0.25">
      <c r="A84" s="1">
        <v>45694.606145833335</v>
      </c>
      <c r="B84" t="s">
        <v>87</v>
      </c>
      <c r="C84" t="s">
        <v>55</v>
      </c>
      <c r="D84" t="s">
        <v>56</v>
      </c>
      <c r="E84">
        <v>500</v>
      </c>
      <c r="F84" t="s">
        <v>72</v>
      </c>
      <c r="G84">
        <f>E84*VLOOKUP(F84,Currency!A:B,2,FALSE)</f>
        <v>26.876593</v>
      </c>
      <c r="H84" t="s">
        <v>262</v>
      </c>
      <c r="I84" t="s">
        <v>153</v>
      </c>
      <c r="J84" t="s">
        <v>57</v>
      </c>
      <c r="K84" t="s">
        <v>263</v>
      </c>
      <c r="Q84">
        <f>IF(ISERROR(VLOOKUP(D84,'CSV 03.05.25'!D:D,1,FALSE)),1,0)</f>
        <v>0</v>
      </c>
    </row>
    <row r="85" spans="1:17" x14ac:dyDescent="0.25">
      <c r="A85" s="1">
        <v>45694.606145833335</v>
      </c>
      <c r="B85" t="s">
        <v>87</v>
      </c>
      <c r="C85" t="s">
        <v>58</v>
      </c>
      <c r="D85" t="s">
        <v>59</v>
      </c>
      <c r="E85">
        <v>200</v>
      </c>
      <c r="F85" t="s">
        <v>72</v>
      </c>
      <c r="G85">
        <f>E85*VLOOKUP(F85,Currency!A:B,2,FALSE)</f>
        <v>10.7506372</v>
      </c>
      <c r="H85" t="s">
        <v>262</v>
      </c>
      <c r="I85" t="s">
        <v>153</v>
      </c>
      <c r="J85" t="s">
        <v>57</v>
      </c>
      <c r="K85" t="s">
        <v>264</v>
      </c>
      <c r="Q85">
        <f>IF(ISERROR(VLOOKUP(D85,'CSV 03.05.25'!D:D,1,FALSE)),1,0)</f>
        <v>0</v>
      </c>
    </row>
    <row r="86" spans="1:17" x14ac:dyDescent="0.25">
      <c r="A86" s="1">
        <v>45694.606145833335</v>
      </c>
      <c r="B86" t="s">
        <v>87</v>
      </c>
      <c r="C86" t="s">
        <v>60</v>
      </c>
      <c r="D86" t="s">
        <v>61</v>
      </c>
      <c r="E86">
        <v>500</v>
      </c>
      <c r="F86" t="s">
        <v>72</v>
      </c>
      <c r="G86">
        <f>E86*VLOOKUP(F86,Currency!A:B,2,FALSE)</f>
        <v>26.876593</v>
      </c>
      <c r="H86" t="s">
        <v>262</v>
      </c>
      <c r="I86" t="s">
        <v>153</v>
      </c>
      <c r="J86" t="s">
        <v>57</v>
      </c>
      <c r="K86" t="s">
        <v>263</v>
      </c>
      <c r="Q86">
        <f>IF(ISERROR(VLOOKUP(D86,'CSV 03.05.25'!D:D,1,FALSE)),1,0)</f>
        <v>0</v>
      </c>
    </row>
    <row r="87" spans="1:17" x14ac:dyDescent="0.25">
      <c r="A87" s="1">
        <v>45694.606145833335</v>
      </c>
      <c r="B87" t="s">
        <v>87</v>
      </c>
      <c r="C87" t="s">
        <v>62</v>
      </c>
      <c r="D87" t="s">
        <v>63</v>
      </c>
      <c r="E87">
        <v>500</v>
      </c>
      <c r="F87" t="s">
        <v>72</v>
      </c>
      <c r="G87">
        <f>E87*VLOOKUP(F87,Currency!A:B,2,FALSE)</f>
        <v>26.876593</v>
      </c>
      <c r="H87" t="s">
        <v>262</v>
      </c>
      <c r="I87" t="s">
        <v>153</v>
      </c>
      <c r="J87" t="s">
        <v>57</v>
      </c>
      <c r="K87" t="s">
        <v>263</v>
      </c>
      <c r="Q87">
        <f>IF(ISERROR(VLOOKUP(D87,'CSV 03.05.25'!D:D,1,FALSE)),1,0)</f>
        <v>0</v>
      </c>
    </row>
    <row r="88" spans="1:17" x14ac:dyDescent="0.25">
      <c r="A88" s="1">
        <v>45694.606145833335</v>
      </c>
      <c r="B88" t="s">
        <v>87</v>
      </c>
      <c r="C88" t="s">
        <v>64</v>
      </c>
      <c r="D88" t="s">
        <v>65</v>
      </c>
      <c r="E88">
        <v>200</v>
      </c>
      <c r="F88" t="s">
        <v>72</v>
      </c>
      <c r="G88">
        <f>E88*VLOOKUP(F88,Currency!A:B,2,FALSE)</f>
        <v>10.7506372</v>
      </c>
      <c r="H88" t="s">
        <v>262</v>
      </c>
      <c r="I88" t="s">
        <v>153</v>
      </c>
      <c r="J88" t="s">
        <v>46</v>
      </c>
      <c r="K88" t="s">
        <v>57</v>
      </c>
      <c r="L88" t="s">
        <v>264</v>
      </c>
      <c r="Q88">
        <f>IF(ISERROR(VLOOKUP(D88,'CSV 03.05.25'!D:D,1,FALSE)),1,0)</f>
        <v>0</v>
      </c>
    </row>
    <row r="89" spans="1:17" x14ac:dyDescent="0.25">
      <c r="A89" s="1">
        <v>45694.606145833335</v>
      </c>
      <c r="B89" t="s">
        <v>87</v>
      </c>
      <c r="C89" t="s">
        <v>66</v>
      </c>
      <c r="D89" t="s">
        <v>67</v>
      </c>
      <c r="E89">
        <v>200</v>
      </c>
      <c r="F89" t="s">
        <v>72</v>
      </c>
      <c r="G89">
        <f>E89*VLOOKUP(F89,Currency!A:B,2,FALSE)</f>
        <v>10.7506372</v>
      </c>
      <c r="H89" t="s">
        <v>262</v>
      </c>
      <c r="I89" t="s">
        <v>153</v>
      </c>
      <c r="J89" t="s">
        <v>46</v>
      </c>
      <c r="K89" t="s">
        <v>57</v>
      </c>
      <c r="L89" t="s">
        <v>264</v>
      </c>
      <c r="Q89">
        <f>IF(ISERROR(VLOOKUP(D89,'CSV 03.05.25'!D:D,1,FALSE)),1,0)</f>
        <v>0</v>
      </c>
    </row>
    <row r="90" spans="1:17" x14ac:dyDescent="0.25">
      <c r="A90" s="1">
        <v>45694.606180555558</v>
      </c>
      <c r="B90" t="s">
        <v>88</v>
      </c>
      <c r="C90" t="s">
        <v>91</v>
      </c>
      <c r="D90" t="s">
        <v>92</v>
      </c>
      <c r="E90">
        <v>50</v>
      </c>
      <c r="F90" t="s">
        <v>99</v>
      </c>
      <c r="G90">
        <f>E90*VLOOKUP(F90,Currency!A:B,2,FALSE)</f>
        <v>63.645621181262733</v>
      </c>
      <c r="H90" t="s">
        <v>265</v>
      </c>
      <c r="I90" t="s">
        <v>262</v>
      </c>
      <c r="J90" t="s">
        <v>93</v>
      </c>
      <c r="K90" t="s">
        <v>266</v>
      </c>
      <c r="Q90">
        <f>IF(ISERROR(VLOOKUP(D90,'CSV 03.05.25'!D:D,1,FALSE)),1,0)</f>
        <v>0</v>
      </c>
    </row>
    <row r="91" spans="1:17" x14ac:dyDescent="0.25">
      <c r="A91" s="1">
        <v>45694.606180555558</v>
      </c>
      <c r="B91" t="s">
        <v>88</v>
      </c>
      <c r="C91" t="s">
        <v>94</v>
      </c>
      <c r="D91" t="s">
        <v>95</v>
      </c>
      <c r="E91">
        <v>50</v>
      </c>
      <c r="F91" t="s">
        <v>99</v>
      </c>
      <c r="G91">
        <f>E91*VLOOKUP(F91,Currency!A:B,2,FALSE)</f>
        <v>63.645621181262733</v>
      </c>
      <c r="H91" t="s">
        <v>265</v>
      </c>
      <c r="I91" t="s">
        <v>262</v>
      </c>
      <c r="J91" t="s">
        <v>96</v>
      </c>
      <c r="K91" t="s">
        <v>97</v>
      </c>
      <c r="L91" t="s">
        <v>266</v>
      </c>
      <c r="Q91">
        <f>IF(ISERROR(VLOOKUP(D91,'CSV 03.05.25'!D:D,1,FALSE)),1,0)</f>
        <v>0</v>
      </c>
    </row>
    <row r="92" spans="1:17" x14ac:dyDescent="0.25">
      <c r="A92" s="1">
        <v>45694.606180555558</v>
      </c>
      <c r="B92" t="s">
        <v>267</v>
      </c>
      <c r="C92" t="s">
        <v>268</v>
      </c>
      <c r="D92" t="s">
        <v>269</v>
      </c>
      <c r="E92">
        <v>200</v>
      </c>
      <c r="F92" t="s">
        <v>270</v>
      </c>
      <c r="G92">
        <f>E92*VLOOKUP(F92,Currency!A:B,2,FALSE)</f>
        <v>15.5646126</v>
      </c>
      <c r="H92" t="s">
        <v>106</v>
      </c>
      <c r="I92" t="s">
        <v>107</v>
      </c>
      <c r="J92" t="s">
        <v>271</v>
      </c>
      <c r="Q92">
        <f>IF(ISERROR(VLOOKUP(D92,'CSV 03.05.25'!D:D,1,FALSE)),1,0)</f>
        <v>0</v>
      </c>
    </row>
    <row r="93" spans="1:17" x14ac:dyDescent="0.25">
      <c r="A93" s="1">
        <v>45694.606180555558</v>
      </c>
      <c r="B93" t="s">
        <v>267</v>
      </c>
      <c r="C93" t="s">
        <v>272</v>
      </c>
      <c r="D93" t="s">
        <v>273</v>
      </c>
      <c r="E93">
        <v>500</v>
      </c>
      <c r="F93" t="s">
        <v>270</v>
      </c>
      <c r="G93">
        <f>E93*VLOOKUP(F93,Currency!A:B,2,FALSE)</f>
        <v>38.911531500000002</v>
      </c>
      <c r="H93" t="s">
        <v>106</v>
      </c>
      <c r="I93" t="s">
        <v>107</v>
      </c>
      <c r="J93" t="s">
        <v>119</v>
      </c>
      <c r="K93" t="s">
        <v>274</v>
      </c>
      <c r="Q93">
        <f>IF(ISERROR(VLOOKUP(D93,'CSV 03.05.25'!D:D,1,FALSE)),1,0)</f>
        <v>0</v>
      </c>
    </row>
    <row r="94" spans="1:17" x14ac:dyDescent="0.25">
      <c r="A94" s="1">
        <v>45694.606192129628</v>
      </c>
      <c r="B94" t="s">
        <v>267</v>
      </c>
      <c r="C94" t="s">
        <v>275</v>
      </c>
      <c r="D94" t="s">
        <v>276</v>
      </c>
      <c r="E94">
        <v>2</v>
      </c>
      <c r="F94" t="s">
        <v>159</v>
      </c>
      <c r="G94">
        <f>E94*VLOOKUP(F94,Currency!A:B,2,FALSE)</f>
        <v>237.39211401928401</v>
      </c>
      <c r="H94" t="s">
        <v>153</v>
      </c>
      <c r="I94" t="s">
        <v>277</v>
      </c>
      <c r="J94" t="s">
        <v>278</v>
      </c>
      <c r="Q94">
        <f>IF(ISERROR(VLOOKUP(D94,'CSV 03.05.25'!D:D,1,FALSE)),1,0)</f>
        <v>0</v>
      </c>
    </row>
    <row r="95" spans="1:17" x14ac:dyDescent="0.25">
      <c r="A95" s="1">
        <v>45694.606192129628</v>
      </c>
      <c r="B95" t="s">
        <v>267</v>
      </c>
      <c r="C95" t="s">
        <v>279</v>
      </c>
      <c r="D95" t="s">
        <v>280</v>
      </c>
      <c r="E95">
        <v>1</v>
      </c>
      <c r="F95" t="s">
        <v>159</v>
      </c>
      <c r="G95">
        <f>E95*VLOOKUP(F95,Currency!A:B,2,FALSE)</f>
        <v>118.696057009642</v>
      </c>
      <c r="H95" t="s">
        <v>153</v>
      </c>
      <c r="I95" t="s">
        <v>277</v>
      </c>
      <c r="J95" t="s">
        <v>281</v>
      </c>
      <c r="Q95">
        <f>IF(ISERROR(VLOOKUP(D95,'CSV 03.05.25'!D:D,1,FALSE)),1,0)</f>
        <v>0</v>
      </c>
    </row>
    <row r="96" spans="1:17" x14ac:dyDescent="0.25">
      <c r="A96" s="1">
        <v>45694.606192129628</v>
      </c>
      <c r="B96" t="s">
        <v>267</v>
      </c>
      <c r="C96" t="s">
        <v>282</v>
      </c>
      <c r="D96" t="s">
        <v>283</v>
      </c>
      <c r="E96">
        <v>1</v>
      </c>
      <c r="F96" t="s">
        <v>159</v>
      </c>
      <c r="G96">
        <f>E96*VLOOKUP(F96,Currency!A:B,2,FALSE)</f>
        <v>118.696057009642</v>
      </c>
      <c r="H96" t="s">
        <v>153</v>
      </c>
      <c r="I96" t="s">
        <v>277</v>
      </c>
      <c r="J96" t="s">
        <v>281</v>
      </c>
      <c r="Q96">
        <f>IF(ISERROR(VLOOKUP(D96,'CSV 03.05.25'!D:D,1,FALSE)),1,0)</f>
        <v>0</v>
      </c>
    </row>
    <row r="97" spans="1:17" x14ac:dyDescent="0.25">
      <c r="A97" s="1">
        <v>45694.606192129628</v>
      </c>
      <c r="B97" t="s">
        <v>267</v>
      </c>
      <c r="C97" t="s">
        <v>284</v>
      </c>
      <c r="D97" t="s">
        <v>285</v>
      </c>
      <c r="E97">
        <v>500</v>
      </c>
      <c r="F97" t="s">
        <v>270</v>
      </c>
      <c r="G97">
        <f>E97*VLOOKUP(F97,Currency!A:B,2,FALSE)</f>
        <v>38.911531500000002</v>
      </c>
      <c r="H97" t="s">
        <v>153</v>
      </c>
      <c r="I97" t="s">
        <v>277</v>
      </c>
      <c r="J97" t="s">
        <v>274</v>
      </c>
      <c r="K97" t="s">
        <v>286</v>
      </c>
      <c r="Q97">
        <f>IF(ISERROR(VLOOKUP(D97,'CSV 03.05.25'!D:D,1,FALSE)),1,0)</f>
        <v>0</v>
      </c>
    </row>
    <row r="98" spans="1:17" x14ac:dyDescent="0.25">
      <c r="A98" s="1">
        <v>45694.606192129628</v>
      </c>
      <c r="B98" t="s">
        <v>267</v>
      </c>
      <c r="C98" t="s">
        <v>287</v>
      </c>
      <c r="D98" t="s">
        <v>288</v>
      </c>
      <c r="E98">
        <v>500</v>
      </c>
      <c r="F98" t="s">
        <v>270</v>
      </c>
      <c r="G98">
        <f>E98*VLOOKUP(F98,Currency!A:B,2,FALSE)</f>
        <v>38.911531500000002</v>
      </c>
      <c r="H98" t="s">
        <v>153</v>
      </c>
      <c r="I98" t="s">
        <v>277</v>
      </c>
      <c r="J98" t="s">
        <v>289</v>
      </c>
      <c r="K98" t="s">
        <v>274</v>
      </c>
      <c r="Q98">
        <f>IF(ISERROR(VLOOKUP(D98,'CSV 03.05.25'!D:D,1,FALSE)),1,0)</f>
        <v>0</v>
      </c>
    </row>
    <row r="99" spans="1:17" x14ac:dyDescent="0.25">
      <c r="A99" s="1">
        <v>45694.606192129628</v>
      </c>
      <c r="B99" t="s">
        <v>267</v>
      </c>
      <c r="C99" t="s">
        <v>290</v>
      </c>
      <c r="D99" t="s">
        <v>291</v>
      </c>
      <c r="E99">
        <v>50</v>
      </c>
      <c r="F99" t="s">
        <v>270</v>
      </c>
      <c r="G99">
        <f>E99*VLOOKUP(F99,Currency!A:B,2,FALSE)</f>
        <v>3.8911531500000001</v>
      </c>
      <c r="H99" t="s">
        <v>153</v>
      </c>
      <c r="I99" t="s">
        <v>277</v>
      </c>
      <c r="J99" t="s">
        <v>46</v>
      </c>
      <c r="K99" t="s">
        <v>289</v>
      </c>
      <c r="L99" t="s">
        <v>292</v>
      </c>
      <c r="Q99">
        <f>IF(ISERROR(VLOOKUP(D99,'CSV 03.05.25'!D:D,1,FALSE)),1,0)</f>
        <v>0</v>
      </c>
    </row>
    <row r="100" spans="1:17" x14ac:dyDescent="0.25">
      <c r="A100">
        <v>45694.606192129628</v>
      </c>
      <c r="B100" t="s">
        <v>267</v>
      </c>
      <c r="C100" t="s">
        <v>293</v>
      </c>
      <c r="D100" t="s">
        <v>294</v>
      </c>
      <c r="E100">
        <v>200</v>
      </c>
      <c r="F100" t="s">
        <v>270</v>
      </c>
      <c r="G100">
        <f>E100*VLOOKUP(F100,Currency!A:B,2,FALSE)</f>
        <v>15.5646126</v>
      </c>
      <c r="H100" t="s">
        <v>153</v>
      </c>
      <c r="I100" t="s">
        <v>277</v>
      </c>
      <c r="J100" t="s">
        <v>289</v>
      </c>
      <c r="K100" t="s">
        <v>295</v>
      </c>
      <c r="Q100">
        <f>IF(ISERROR(VLOOKUP(D100,'CSV 03.05.25'!D:D,1,FALSE)),1,0)</f>
        <v>0</v>
      </c>
    </row>
    <row r="105" spans="1:17" x14ac:dyDescent="0.25">
      <c r="A105" s="1">
        <v>45694.606122685182</v>
      </c>
      <c r="B105" t="s">
        <v>84</v>
      </c>
      <c r="C105" t="s">
        <v>301</v>
      </c>
      <c r="D105" t="s">
        <v>302</v>
      </c>
      <c r="E105" t="s">
        <v>303</v>
      </c>
      <c r="F105" t="s">
        <v>303</v>
      </c>
      <c r="G105" t="e">
        <f>E105*VLOOKUP(F105,Currency!A:B,2,FALSE)</f>
        <v>#VALUE!</v>
      </c>
      <c r="H105" t="s">
        <v>153</v>
      </c>
      <c r="I105" t="s">
        <v>154</v>
      </c>
      <c r="Q105">
        <f>IF(ISERROR(VLOOKUP(D105,'CSV 01.30.25'!D:D,1,FALSE)),1,0)</f>
        <v>0</v>
      </c>
    </row>
    <row r="108" spans="1:17" x14ac:dyDescent="0.25">
      <c r="A10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Q108"/>
  <sheetViews>
    <sheetView workbookViewId="0">
      <selection activeCell="G99" sqref="G99:G101"/>
    </sheetView>
  </sheetViews>
  <sheetFormatPr defaultRowHeight="15" x14ac:dyDescent="0.25"/>
  <sheetData>
    <row r="1" spans="1:17" x14ac:dyDescent="0.25">
      <c r="A1" t="s">
        <v>0</v>
      </c>
      <c r="B1" t="s">
        <v>83</v>
      </c>
      <c r="C1" t="s">
        <v>1</v>
      </c>
      <c r="D1" t="s">
        <v>2</v>
      </c>
      <c r="E1" t="s">
        <v>102</v>
      </c>
      <c r="F1" t="s">
        <v>103</v>
      </c>
      <c r="G1" t="s">
        <v>79</v>
      </c>
      <c r="H1" t="s">
        <v>104</v>
      </c>
      <c r="I1" t="s">
        <v>105</v>
      </c>
      <c r="J1" t="s">
        <v>3</v>
      </c>
      <c r="K1" t="s">
        <v>4</v>
      </c>
      <c r="L1" t="s">
        <v>5</v>
      </c>
      <c r="Q1" t="s">
        <v>305</v>
      </c>
    </row>
    <row r="2" spans="1:17" x14ac:dyDescent="0.25">
      <c r="A2" s="1">
        <v>45694.606111111112</v>
      </c>
      <c r="B2" t="s">
        <v>84</v>
      </c>
      <c r="C2" t="s">
        <v>6</v>
      </c>
      <c r="D2" t="s">
        <v>7</v>
      </c>
      <c r="E2">
        <v>500</v>
      </c>
      <c r="F2" t="s">
        <v>70</v>
      </c>
      <c r="G2">
        <f>E2*VLOOKUP(F2,Currency!A:B,2,FALSE)</f>
        <v>636.45621181262732</v>
      </c>
      <c r="H2" t="s">
        <v>106</v>
      </c>
      <c r="I2" t="s">
        <v>107</v>
      </c>
      <c r="J2" t="s">
        <v>108</v>
      </c>
      <c r="Q2">
        <f>IF(ISERROR(VLOOKUP(D2,'CSV 01.30.25'!D:D,1,FALSE)),1,0)</f>
        <v>0</v>
      </c>
    </row>
    <row r="3" spans="1:17" x14ac:dyDescent="0.25">
      <c r="A3" s="1">
        <v>45694.606111111112</v>
      </c>
      <c r="B3" t="s">
        <v>84</v>
      </c>
      <c r="C3" t="s">
        <v>85</v>
      </c>
      <c r="D3" t="s">
        <v>86</v>
      </c>
      <c r="E3">
        <v>500</v>
      </c>
      <c r="F3" t="s">
        <v>70</v>
      </c>
      <c r="G3">
        <f>E3*VLOOKUP(F3,Currency!A:B,2,FALSE)</f>
        <v>636.45621181262732</v>
      </c>
      <c r="H3" t="s">
        <v>106</v>
      </c>
      <c r="I3" t="s">
        <v>107</v>
      </c>
      <c r="J3" t="s">
        <v>108</v>
      </c>
      <c r="Q3">
        <f>IF(ISERROR(VLOOKUP(D3,'CSV 01.30.25'!D:D,1,FALSE)),1,0)</f>
        <v>0</v>
      </c>
    </row>
    <row r="4" spans="1:17" x14ac:dyDescent="0.25">
      <c r="A4" s="1">
        <v>45694.606111111112</v>
      </c>
      <c r="B4" t="s">
        <v>84</v>
      </c>
      <c r="C4" t="s">
        <v>8</v>
      </c>
      <c r="D4" t="s">
        <v>9</v>
      </c>
      <c r="E4">
        <v>200</v>
      </c>
      <c r="F4" t="s">
        <v>71</v>
      </c>
      <c r="G4">
        <f>E4*VLOOKUP(F4,Currency!A:B,2,FALSE)</f>
        <v>200</v>
      </c>
      <c r="H4" t="s">
        <v>106</v>
      </c>
      <c r="I4" t="s">
        <v>107</v>
      </c>
      <c r="J4" t="s">
        <v>109</v>
      </c>
      <c r="Q4">
        <f>IF(ISERROR(VLOOKUP(D4,'CSV 01.30.25'!D:D,1,FALSE)),1,0)</f>
        <v>0</v>
      </c>
    </row>
    <row r="5" spans="1:17" x14ac:dyDescent="0.25">
      <c r="A5" s="1">
        <v>45694.606111111112</v>
      </c>
      <c r="B5" t="s">
        <v>84</v>
      </c>
      <c r="C5" t="s">
        <v>10</v>
      </c>
      <c r="D5" t="s">
        <v>11</v>
      </c>
      <c r="E5">
        <v>200</v>
      </c>
      <c r="F5" t="s">
        <v>71</v>
      </c>
      <c r="G5">
        <f>E5*VLOOKUP(F5,Currency!A:B,2,FALSE)</f>
        <v>200</v>
      </c>
      <c r="H5" t="s">
        <v>106</v>
      </c>
      <c r="I5" t="s">
        <v>107</v>
      </c>
      <c r="J5" t="s">
        <v>12</v>
      </c>
      <c r="K5" t="s">
        <v>13</v>
      </c>
      <c r="L5" t="s">
        <v>14</v>
      </c>
      <c r="M5" t="s">
        <v>109</v>
      </c>
      <c r="Q5">
        <f>IF(ISERROR(VLOOKUP(D5,'CSV 01.30.25'!D:D,1,FALSE)),1,0)</f>
        <v>0</v>
      </c>
    </row>
    <row r="6" spans="1:17" x14ac:dyDescent="0.25">
      <c r="A6" s="1">
        <v>45694.606111111112</v>
      </c>
      <c r="B6" t="s">
        <v>84</v>
      </c>
      <c r="C6" t="s">
        <v>110</v>
      </c>
      <c r="D6" t="s">
        <v>111</v>
      </c>
      <c r="E6">
        <v>500</v>
      </c>
      <c r="F6" t="s">
        <v>70</v>
      </c>
      <c r="G6">
        <f>E6*VLOOKUP(F6,Currency!A:B,2,FALSE)</f>
        <v>636.45621181262732</v>
      </c>
      <c r="H6" t="s">
        <v>106</v>
      </c>
      <c r="I6" t="s">
        <v>107</v>
      </c>
      <c r="J6" t="s">
        <v>108</v>
      </c>
      <c r="Q6">
        <f>IF(ISERROR(VLOOKUP(D6,'CSV 01.30.25'!D:D,1,FALSE)),1,0)</f>
        <v>0</v>
      </c>
    </row>
    <row r="7" spans="1:17" x14ac:dyDescent="0.25">
      <c r="A7" s="1">
        <v>45694.606111111112</v>
      </c>
      <c r="B7" t="s">
        <v>84</v>
      </c>
      <c r="C7" t="s">
        <v>112</v>
      </c>
      <c r="D7" t="s">
        <v>113</v>
      </c>
      <c r="E7">
        <v>100</v>
      </c>
      <c r="F7" t="s">
        <v>70</v>
      </c>
      <c r="G7">
        <f>E7*VLOOKUP(F7,Currency!A:B,2,FALSE)</f>
        <v>127.29124236252547</v>
      </c>
      <c r="H7" t="s">
        <v>106</v>
      </c>
      <c r="I7" t="s">
        <v>107</v>
      </c>
      <c r="J7" t="s">
        <v>114</v>
      </c>
      <c r="Q7">
        <f>IF(ISERROR(VLOOKUP(D7,'CSV 01.30.25'!D:D,1,FALSE)),1,0)</f>
        <v>0</v>
      </c>
    </row>
    <row r="8" spans="1:17" x14ac:dyDescent="0.25">
      <c r="A8" s="1">
        <v>45694.606111111112</v>
      </c>
      <c r="B8" t="s">
        <v>84</v>
      </c>
      <c r="C8" t="s">
        <v>115</v>
      </c>
      <c r="D8" t="s">
        <v>116</v>
      </c>
      <c r="E8">
        <v>500</v>
      </c>
      <c r="F8" t="s">
        <v>70</v>
      </c>
      <c r="G8">
        <f>E8*VLOOKUP(F8,Currency!A:B,2,FALSE)</f>
        <v>636.45621181262732</v>
      </c>
      <c r="H8" t="s">
        <v>106</v>
      </c>
      <c r="I8" t="s">
        <v>107</v>
      </c>
      <c r="J8" t="s">
        <v>108</v>
      </c>
      <c r="Q8">
        <f>IF(ISERROR(VLOOKUP(D8,'CSV 01.30.25'!D:D,1,FALSE)),1,0)</f>
        <v>0</v>
      </c>
    </row>
    <row r="9" spans="1:17" x14ac:dyDescent="0.25">
      <c r="A9" s="1">
        <v>45694.606111111112</v>
      </c>
      <c r="B9" t="s">
        <v>84</v>
      </c>
      <c r="C9" t="s">
        <v>117</v>
      </c>
      <c r="D9" t="s">
        <v>118</v>
      </c>
      <c r="E9">
        <v>500</v>
      </c>
      <c r="F9" t="s">
        <v>70</v>
      </c>
      <c r="G9">
        <f>E9*VLOOKUP(F9,Currency!A:B,2,FALSE)</f>
        <v>636.45621181262732</v>
      </c>
      <c r="H9" t="s">
        <v>106</v>
      </c>
      <c r="I9" t="s">
        <v>107</v>
      </c>
      <c r="J9" t="s">
        <v>119</v>
      </c>
      <c r="K9" t="s">
        <v>108</v>
      </c>
      <c r="Q9">
        <f>IF(ISERROR(VLOOKUP(D9,'CSV 01.30.25'!D:D,1,FALSE)),1,0)</f>
        <v>0</v>
      </c>
    </row>
    <row r="10" spans="1:17" x14ac:dyDescent="0.25">
      <c r="A10" s="1">
        <v>45694.606111111112</v>
      </c>
      <c r="B10" t="s">
        <v>84</v>
      </c>
      <c r="C10" t="s">
        <v>120</v>
      </c>
      <c r="D10" t="s">
        <v>121</v>
      </c>
      <c r="E10">
        <v>500</v>
      </c>
      <c r="F10" t="s">
        <v>70</v>
      </c>
      <c r="G10">
        <f>E10*VLOOKUP(F10,Currency!A:B,2,FALSE)</f>
        <v>636.45621181262732</v>
      </c>
      <c r="H10" t="s">
        <v>106</v>
      </c>
      <c r="I10" t="s">
        <v>107</v>
      </c>
      <c r="J10" t="s">
        <v>122</v>
      </c>
      <c r="K10" t="s">
        <v>123</v>
      </c>
      <c r="L10" t="s">
        <v>108</v>
      </c>
      <c r="Q10">
        <f>IF(ISERROR(VLOOKUP(D10,'CSV 01.30.25'!D:D,1,FALSE)),1,0)</f>
        <v>0</v>
      </c>
    </row>
    <row r="11" spans="1:17" x14ac:dyDescent="0.25">
      <c r="A11" s="1">
        <v>45694.606111111112</v>
      </c>
      <c r="B11" t="s">
        <v>84</v>
      </c>
      <c r="C11" t="s">
        <v>124</v>
      </c>
      <c r="D11" t="s">
        <v>125</v>
      </c>
      <c r="E11">
        <v>1000</v>
      </c>
      <c r="F11" t="s">
        <v>70</v>
      </c>
      <c r="G11">
        <f>E11*VLOOKUP(F11,Currency!A:B,2,FALSE)</f>
        <v>1272.9124236252546</v>
      </c>
      <c r="H11" t="s">
        <v>106</v>
      </c>
      <c r="I11" t="s">
        <v>107</v>
      </c>
      <c r="J11" t="s">
        <v>123</v>
      </c>
      <c r="K11" t="s">
        <v>126</v>
      </c>
      <c r="Q11">
        <f>IF(ISERROR(VLOOKUP(D11,'CSV 01.30.25'!D:D,1,FALSE)),1,0)</f>
        <v>0</v>
      </c>
    </row>
    <row r="12" spans="1:17" x14ac:dyDescent="0.25">
      <c r="A12" s="1">
        <v>45694.606111111112</v>
      </c>
      <c r="B12" t="s">
        <v>84</v>
      </c>
      <c r="C12" t="s">
        <v>127</v>
      </c>
      <c r="D12" t="s">
        <v>128</v>
      </c>
      <c r="E12">
        <v>500</v>
      </c>
      <c r="F12" t="s">
        <v>70</v>
      </c>
      <c r="G12">
        <f>E12*VLOOKUP(F12,Currency!A:B,2,FALSE)</f>
        <v>636.45621181262732</v>
      </c>
      <c r="H12" t="s">
        <v>106</v>
      </c>
      <c r="I12" t="s">
        <v>107</v>
      </c>
      <c r="J12" t="s">
        <v>13</v>
      </c>
      <c r="K12" t="s">
        <v>129</v>
      </c>
      <c r="L12" t="s">
        <v>14</v>
      </c>
      <c r="M12" t="s">
        <v>108</v>
      </c>
      <c r="Q12">
        <f>IF(ISERROR(VLOOKUP(D12,'CSV 01.30.25'!D:D,1,FALSE)),1,0)</f>
        <v>0</v>
      </c>
    </row>
    <row r="13" spans="1:17" x14ac:dyDescent="0.25">
      <c r="A13" s="1">
        <v>45694.606111111112</v>
      </c>
      <c r="B13" t="s">
        <v>84</v>
      </c>
      <c r="C13" t="s">
        <v>130</v>
      </c>
      <c r="D13" t="s">
        <v>131</v>
      </c>
      <c r="E13">
        <v>200</v>
      </c>
      <c r="F13" t="s">
        <v>70</v>
      </c>
      <c r="G13">
        <f>E13*VLOOKUP(F13,Currency!A:B,2,FALSE)</f>
        <v>254.58248472505093</v>
      </c>
      <c r="H13" t="s">
        <v>106</v>
      </c>
      <c r="I13" t="s">
        <v>107</v>
      </c>
      <c r="J13" t="s">
        <v>122</v>
      </c>
      <c r="K13" t="s">
        <v>46</v>
      </c>
      <c r="L13" t="s">
        <v>13</v>
      </c>
      <c r="M13" t="s">
        <v>132</v>
      </c>
      <c r="Q13">
        <f>IF(ISERROR(VLOOKUP(D13,'CSV 01.30.25'!D:D,1,FALSE)),1,0)</f>
        <v>0</v>
      </c>
    </row>
    <row r="14" spans="1:17" x14ac:dyDescent="0.25">
      <c r="A14" s="1">
        <v>45694.606111111112</v>
      </c>
      <c r="B14" t="s">
        <v>84</v>
      </c>
      <c r="C14" t="s">
        <v>134</v>
      </c>
      <c r="D14" t="s">
        <v>135</v>
      </c>
      <c r="E14">
        <v>500</v>
      </c>
      <c r="F14" t="s">
        <v>70</v>
      </c>
      <c r="G14">
        <f>E14*VLOOKUP(F14,Currency!A:B,2,FALSE)</f>
        <v>636.45621181262732</v>
      </c>
      <c r="H14" t="s">
        <v>106</v>
      </c>
      <c r="I14" t="s">
        <v>107</v>
      </c>
      <c r="J14" t="s">
        <v>136</v>
      </c>
      <c r="K14" t="s">
        <v>129</v>
      </c>
      <c r="L14" t="s">
        <v>108</v>
      </c>
      <c r="Q14">
        <f>IF(ISERROR(VLOOKUP(D14,'CSV 01.30.25'!D:D,1,FALSE)),1,0)</f>
        <v>0</v>
      </c>
    </row>
    <row r="15" spans="1:17" x14ac:dyDescent="0.25">
      <c r="A15" s="1">
        <v>45694.606111111112</v>
      </c>
      <c r="B15" t="s">
        <v>84</v>
      </c>
      <c r="C15" t="s">
        <v>137</v>
      </c>
      <c r="D15" t="s">
        <v>138</v>
      </c>
      <c r="E15">
        <v>500</v>
      </c>
      <c r="F15" t="s">
        <v>70</v>
      </c>
      <c r="G15">
        <f>E15*VLOOKUP(F15,Currency!A:B,2,FALSE)</f>
        <v>636.45621181262732</v>
      </c>
      <c r="H15" t="s">
        <v>106</v>
      </c>
      <c r="I15" t="s">
        <v>107</v>
      </c>
      <c r="J15" t="s">
        <v>136</v>
      </c>
      <c r="K15" t="s">
        <v>46</v>
      </c>
      <c r="L15" t="s">
        <v>123</v>
      </c>
      <c r="M15" t="s">
        <v>129</v>
      </c>
      <c r="Q15">
        <f>IF(ISERROR(VLOOKUP(D15,'CSV 01.30.25'!D:D,1,FALSE)),1,0)</f>
        <v>0</v>
      </c>
    </row>
    <row r="16" spans="1:17" x14ac:dyDescent="0.25">
      <c r="A16" s="1">
        <v>45694.606111111112</v>
      </c>
      <c r="B16" t="s">
        <v>84</v>
      </c>
      <c r="C16" t="s">
        <v>139</v>
      </c>
      <c r="D16" t="s">
        <v>140</v>
      </c>
      <c r="E16">
        <v>200</v>
      </c>
      <c r="F16" t="s">
        <v>70</v>
      </c>
      <c r="G16">
        <f>E16*VLOOKUP(F16,Currency!A:B,2,FALSE)</f>
        <v>254.58248472505093</v>
      </c>
      <c r="H16" t="s">
        <v>106</v>
      </c>
      <c r="I16" t="s">
        <v>107</v>
      </c>
      <c r="J16" t="s">
        <v>12</v>
      </c>
      <c r="K16" t="s">
        <v>13</v>
      </c>
      <c r="L16" t="s">
        <v>129</v>
      </c>
      <c r="M16" t="s">
        <v>14</v>
      </c>
      <c r="Q16">
        <f>IF(ISERROR(VLOOKUP(D16,'CSV 01.30.25'!D:D,1,FALSE)),1,0)</f>
        <v>0</v>
      </c>
    </row>
    <row r="17" spans="1:17" x14ac:dyDescent="0.25">
      <c r="A17" s="1">
        <v>45694.606111111112</v>
      </c>
      <c r="B17" t="s">
        <v>84</v>
      </c>
      <c r="C17" t="s">
        <v>141</v>
      </c>
      <c r="D17" t="s">
        <v>142</v>
      </c>
      <c r="E17">
        <v>500</v>
      </c>
      <c r="F17" t="s">
        <v>70</v>
      </c>
      <c r="G17">
        <f>E17*VLOOKUP(F17,Currency!A:B,2,FALSE)</f>
        <v>636.45621181262732</v>
      </c>
      <c r="H17" t="s">
        <v>106</v>
      </c>
      <c r="I17" t="s">
        <v>107</v>
      </c>
      <c r="J17" t="s">
        <v>119</v>
      </c>
      <c r="K17" t="s">
        <v>123</v>
      </c>
      <c r="L17" t="s">
        <v>132</v>
      </c>
      <c r="M17" t="s">
        <v>14</v>
      </c>
      <c r="Q17">
        <f>IF(ISERROR(VLOOKUP(D17,'CSV 01.30.25'!D:D,1,FALSE)),1,0)</f>
        <v>0</v>
      </c>
    </row>
    <row r="18" spans="1:17" x14ac:dyDescent="0.25">
      <c r="A18" s="1">
        <v>45694.606111111112</v>
      </c>
      <c r="B18" t="s">
        <v>84</v>
      </c>
      <c r="C18" t="s">
        <v>143</v>
      </c>
      <c r="D18" t="s">
        <v>144</v>
      </c>
      <c r="E18">
        <v>200</v>
      </c>
      <c r="F18" t="s">
        <v>70</v>
      </c>
      <c r="G18">
        <f>E18*VLOOKUP(F18,Currency!A:B,2,FALSE)</f>
        <v>254.58248472505093</v>
      </c>
      <c r="H18" t="s">
        <v>106</v>
      </c>
      <c r="I18" t="s">
        <v>107</v>
      </c>
      <c r="J18" t="s">
        <v>122</v>
      </c>
      <c r="K18" t="s">
        <v>119</v>
      </c>
      <c r="L18" t="s">
        <v>123</v>
      </c>
      <c r="M18" t="s">
        <v>129</v>
      </c>
      <c r="Q18">
        <f>IF(ISERROR(VLOOKUP(D18,'CSV 01.30.25'!D:D,1,FALSE)),1,0)</f>
        <v>0</v>
      </c>
    </row>
    <row r="19" spans="1:17" x14ac:dyDescent="0.25">
      <c r="A19" s="1">
        <v>45694.606111111112</v>
      </c>
      <c r="B19" t="s">
        <v>84</v>
      </c>
      <c r="C19" t="s">
        <v>145</v>
      </c>
      <c r="D19" t="s">
        <v>146</v>
      </c>
      <c r="E19">
        <v>300</v>
      </c>
      <c r="F19" t="s">
        <v>71</v>
      </c>
      <c r="G19">
        <f>E19*VLOOKUP(F19,Currency!A:B,2,FALSE)</f>
        <v>300</v>
      </c>
      <c r="H19" t="s">
        <v>106</v>
      </c>
      <c r="I19" t="s">
        <v>107</v>
      </c>
      <c r="J19" t="s">
        <v>12</v>
      </c>
      <c r="K19" t="s">
        <v>147</v>
      </c>
      <c r="Q19">
        <f>IF(ISERROR(VLOOKUP(D19,'CSV 01.30.25'!D:D,1,FALSE)),1,0)</f>
        <v>0</v>
      </c>
    </row>
    <row r="20" spans="1:17" x14ac:dyDescent="0.25">
      <c r="A20" s="1">
        <v>45694.606111111112</v>
      </c>
      <c r="B20" t="s">
        <v>84</v>
      </c>
      <c r="C20" t="s">
        <v>148</v>
      </c>
      <c r="D20" t="s">
        <v>149</v>
      </c>
      <c r="E20">
        <v>200</v>
      </c>
      <c r="F20" t="s">
        <v>71</v>
      </c>
      <c r="G20">
        <f>E20*VLOOKUP(F20,Currency!A:B,2,FALSE)</f>
        <v>200</v>
      </c>
      <c r="H20" t="s">
        <v>106</v>
      </c>
      <c r="I20" t="s">
        <v>107</v>
      </c>
      <c r="J20" t="s">
        <v>12</v>
      </c>
      <c r="K20" t="s">
        <v>13</v>
      </c>
      <c r="L20" t="s">
        <v>132</v>
      </c>
      <c r="M20" t="s">
        <v>14</v>
      </c>
      <c r="Q20">
        <f>IF(ISERROR(VLOOKUP(D20,'CSV 01.30.25'!D:D,1,FALSE)),1,0)</f>
        <v>0</v>
      </c>
    </row>
    <row r="21" spans="1:17" x14ac:dyDescent="0.25">
      <c r="A21" s="1">
        <v>45694.606111111112</v>
      </c>
      <c r="B21" t="s">
        <v>84</v>
      </c>
      <c r="C21" t="s">
        <v>150</v>
      </c>
      <c r="D21" t="s">
        <v>151</v>
      </c>
      <c r="E21">
        <v>200</v>
      </c>
      <c r="F21" t="s">
        <v>70</v>
      </c>
      <c r="G21">
        <f>E21*VLOOKUP(F21,Currency!A:B,2,FALSE)</f>
        <v>254.58248472505093</v>
      </c>
      <c r="H21" t="s">
        <v>106</v>
      </c>
      <c r="I21" t="s">
        <v>107</v>
      </c>
      <c r="J21" t="s">
        <v>136</v>
      </c>
      <c r="K21" t="s">
        <v>119</v>
      </c>
      <c r="L21" t="s">
        <v>46</v>
      </c>
      <c r="M21" t="s">
        <v>129</v>
      </c>
      <c r="Q21">
        <f>IF(ISERROR(VLOOKUP(D21,'CSV 01.30.25'!D:D,1,FALSE)),1,0)</f>
        <v>0</v>
      </c>
    </row>
    <row r="22" spans="1:17" x14ac:dyDescent="0.25">
      <c r="A22" s="1">
        <v>45694.606122685182</v>
      </c>
      <c r="B22" t="s">
        <v>84</v>
      </c>
      <c r="C22" t="s">
        <v>15</v>
      </c>
      <c r="D22" t="s">
        <v>16</v>
      </c>
      <c r="E22">
        <v>500</v>
      </c>
      <c r="F22" t="s">
        <v>71</v>
      </c>
      <c r="G22">
        <f>E22*VLOOKUP(F22,Currency!A:B,2,FALSE)</f>
        <v>500</v>
      </c>
      <c r="H22" t="s">
        <v>153</v>
      </c>
      <c r="I22" t="s">
        <v>154</v>
      </c>
      <c r="J22" t="s">
        <v>17</v>
      </c>
      <c r="K22">
        <v>6</v>
      </c>
      <c r="L22" t="s">
        <v>155</v>
      </c>
      <c r="Q22">
        <f>IF(ISERROR(VLOOKUP(D22,'CSV 01.30.25'!D:D,1,FALSE)),1,0)</f>
        <v>0</v>
      </c>
    </row>
    <row r="23" spans="1:17" x14ac:dyDescent="0.25">
      <c r="A23" s="1">
        <v>45694.606122685182</v>
      </c>
      <c r="B23" t="s">
        <v>84</v>
      </c>
      <c r="C23" t="s">
        <v>22</v>
      </c>
      <c r="D23" t="s">
        <v>23</v>
      </c>
      <c r="E23">
        <v>200</v>
      </c>
      <c r="F23" t="s">
        <v>71</v>
      </c>
      <c r="G23">
        <f>E23*VLOOKUP(F23,Currency!A:B,2,FALSE)</f>
        <v>200</v>
      </c>
      <c r="H23" t="s">
        <v>153</v>
      </c>
      <c r="I23" t="s">
        <v>154</v>
      </c>
      <c r="J23" t="s">
        <v>17</v>
      </c>
      <c r="K23">
        <v>6</v>
      </c>
      <c r="L23" t="s">
        <v>109</v>
      </c>
      <c r="Q23">
        <f>IF(ISERROR(VLOOKUP(D23,'CSV 01.30.25'!D:D,1,FALSE)),1,0)</f>
        <v>0</v>
      </c>
    </row>
    <row r="24" spans="1:17" x14ac:dyDescent="0.25">
      <c r="A24" s="1">
        <v>45694.606122685182</v>
      </c>
      <c r="B24" t="s">
        <v>84</v>
      </c>
      <c r="C24" t="s">
        <v>24</v>
      </c>
      <c r="D24" t="s">
        <v>25</v>
      </c>
      <c r="E24">
        <v>100</v>
      </c>
      <c r="F24" t="s">
        <v>71</v>
      </c>
      <c r="G24">
        <f>E24*VLOOKUP(F24,Currency!A:B,2,FALSE)</f>
        <v>100</v>
      </c>
      <c r="H24" t="s">
        <v>153</v>
      </c>
      <c r="I24" t="s">
        <v>154</v>
      </c>
      <c r="J24" t="s">
        <v>17</v>
      </c>
      <c r="K24">
        <v>6</v>
      </c>
      <c r="L24" t="s">
        <v>156</v>
      </c>
      <c r="Q24">
        <f>IF(ISERROR(VLOOKUP(D24,'CSV 01.30.25'!D:D,1,FALSE)),1,0)</f>
        <v>0</v>
      </c>
    </row>
    <row r="25" spans="1:17" x14ac:dyDescent="0.25">
      <c r="A25" s="1">
        <v>45694.606122685182</v>
      </c>
      <c r="B25" t="s">
        <v>84</v>
      </c>
      <c r="C25" t="s">
        <v>26</v>
      </c>
      <c r="D25" t="s">
        <v>27</v>
      </c>
      <c r="E25">
        <v>100</v>
      </c>
      <c r="F25" t="s">
        <v>71</v>
      </c>
      <c r="G25">
        <f>E25*VLOOKUP(F25,Currency!A:B,2,FALSE)</f>
        <v>100</v>
      </c>
      <c r="H25" t="s">
        <v>153</v>
      </c>
      <c r="I25" t="s">
        <v>154</v>
      </c>
      <c r="J25" t="s">
        <v>17</v>
      </c>
      <c r="K25">
        <v>6</v>
      </c>
      <c r="L25" t="s">
        <v>156</v>
      </c>
      <c r="Q25">
        <f>IF(ISERROR(VLOOKUP(D25,'CSV 01.30.25'!D:D,1,FALSE)),1,0)</f>
        <v>0</v>
      </c>
    </row>
    <row r="26" spans="1:17" x14ac:dyDescent="0.25">
      <c r="A26" s="1">
        <v>45694.606122685182</v>
      </c>
      <c r="B26" t="s">
        <v>84</v>
      </c>
      <c r="C26" t="s">
        <v>28</v>
      </c>
      <c r="D26" t="s">
        <v>29</v>
      </c>
      <c r="E26">
        <v>200</v>
      </c>
      <c r="F26" t="s">
        <v>71</v>
      </c>
      <c r="G26">
        <f>E26*VLOOKUP(F26,Currency!A:B,2,FALSE)</f>
        <v>200</v>
      </c>
      <c r="H26" t="s">
        <v>153</v>
      </c>
      <c r="I26" t="s">
        <v>154</v>
      </c>
      <c r="J26" t="s">
        <v>17</v>
      </c>
      <c r="K26">
        <v>6</v>
      </c>
      <c r="L26" t="s">
        <v>109</v>
      </c>
      <c r="Q26">
        <f>IF(ISERROR(VLOOKUP(D26,'CSV 01.30.25'!D:D,1,FALSE)),1,0)</f>
        <v>0</v>
      </c>
    </row>
    <row r="27" spans="1:17" x14ac:dyDescent="0.25">
      <c r="A27" s="1">
        <v>45694.606122685182</v>
      </c>
      <c r="B27" t="s">
        <v>84</v>
      </c>
      <c r="C27" t="s">
        <v>30</v>
      </c>
      <c r="D27" t="s">
        <v>31</v>
      </c>
      <c r="E27">
        <v>100</v>
      </c>
      <c r="F27" t="s">
        <v>71</v>
      </c>
      <c r="G27">
        <f>E27*VLOOKUP(F27,Currency!A:B,2,FALSE)</f>
        <v>100</v>
      </c>
      <c r="H27" t="s">
        <v>153</v>
      </c>
      <c r="I27" t="s">
        <v>154</v>
      </c>
      <c r="J27" t="s">
        <v>17</v>
      </c>
      <c r="K27">
        <v>6</v>
      </c>
      <c r="L27" t="s">
        <v>156</v>
      </c>
      <c r="Q27">
        <f>IF(ISERROR(VLOOKUP(D27,'CSV 01.30.25'!D:D,1,FALSE)),1,0)</f>
        <v>0</v>
      </c>
    </row>
    <row r="28" spans="1:17" x14ac:dyDescent="0.25">
      <c r="A28" s="1">
        <v>45694.606122685182</v>
      </c>
      <c r="B28" t="s">
        <v>84</v>
      </c>
      <c r="C28" t="s">
        <v>32</v>
      </c>
      <c r="D28" t="s">
        <v>33</v>
      </c>
      <c r="E28">
        <v>500</v>
      </c>
      <c r="F28" t="s">
        <v>70</v>
      </c>
      <c r="G28">
        <f>E28*VLOOKUP(F28,Currency!A:B,2,FALSE)</f>
        <v>636.45621181262732</v>
      </c>
      <c r="H28" t="s">
        <v>153</v>
      </c>
      <c r="I28" t="s">
        <v>154</v>
      </c>
      <c r="J28" t="s">
        <v>17</v>
      </c>
      <c r="K28" t="s">
        <v>157</v>
      </c>
      <c r="Q28">
        <f>IF(ISERROR(VLOOKUP(D28,'CSV 01.30.25'!D:D,1,FALSE)),1,0)</f>
        <v>0</v>
      </c>
    </row>
    <row r="29" spans="1:17" x14ac:dyDescent="0.25">
      <c r="A29" s="1">
        <v>45694.606122685182</v>
      </c>
      <c r="B29" t="s">
        <v>84</v>
      </c>
      <c r="C29" t="s">
        <v>34</v>
      </c>
      <c r="D29" t="s">
        <v>35</v>
      </c>
      <c r="E29">
        <v>100</v>
      </c>
      <c r="F29" t="s">
        <v>71</v>
      </c>
      <c r="G29">
        <f>E29*VLOOKUP(F29,Currency!A:B,2,FALSE)</f>
        <v>100</v>
      </c>
      <c r="H29" t="s">
        <v>153</v>
      </c>
      <c r="I29" t="s">
        <v>154</v>
      </c>
      <c r="J29" t="s">
        <v>17</v>
      </c>
      <c r="K29">
        <v>6</v>
      </c>
      <c r="L29" t="s">
        <v>156</v>
      </c>
      <c r="Q29">
        <f>IF(ISERROR(VLOOKUP(D29,'CSV 01.30.25'!D:D,1,FALSE)),1,0)</f>
        <v>0</v>
      </c>
    </row>
    <row r="30" spans="1:17" x14ac:dyDescent="0.25">
      <c r="A30" s="1">
        <v>45694.606122685182</v>
      </c>
      <c r="B30" t="s">
        <v>84</v>
      </c>
      <c r="C30" t="s">
        <v>36</v>
      </c>
      <c r="D30" t="s">
        <v>37</v>
      </c>
      <c r="E30">
        <v>300</v>
      </c>
      <c r="F30" t="s">
        <v>71</v>
      </c>
      <c r="G30">
        <f>E30*VLOOKUP(F30,Currency!A:B,2,FALSE)</f>
        <v>300</v>
      </c>
      <c r="H30" t="s">
        <v>153</v>
      </c>
      <c r="I30" t="s">
        <v>154</v>
      </c>
      <c r="J30" t="s">
        <v>17</v>
      </c>
      <c r="K30">
        <v>6</v>
      </c>
      <c r="L30" t="s">
        <v>147</v>
      </c>
      <c r="Q30">
        <f>IF(ISERROR(VLOOKUP(D30,'CSV 01.30.25'!D:D,1,FALSE)),1,0)</f>
        <v>0</v>
      </c>
    </row>
    <row r="31" spans="1:17" x14ac:dyDescent="0.25">
      <c r="A31" s="1">
        <v>45694.606122685182</v>
      </c>
      <c r="B31" t="s">
        <v>84</v>
      </c>
      <c r="C31" t="s">
        <v>38</v>
      </c>
      <c r="D31" t="s">
        <v>39</v>
      </c>
      <c r="E31">
        <v>200</v>
      </c>
      <c r="F31" t="s">
        <v>71</v>
      </c>
      <c r="G31">
        <f>E31*VLOOKUP(F31,Currency!A:B,2,FALSE)</f>
        <v>200</v>
      </c>
      <c r="H31" t="s">
        <v>153</v>
      </c>
      <c r="I31" t="s">
        <v>154</v>
      </c>
      <c r="J31" t="s">
        <v>17</v>
      </c>
      <c r="K31">
        <v>6</v>
      </c>
      <c r="L31" t="s">
        <v>109</v>
      </c>
      <c r="Q31">
        <f>IF(ISERROR(VLOOKUP(D31,'CSV 01.30.25'!D:D,1,FALSE)),1,0)</f>
        <v>0</v>
      </c>
    </row>
    <row r="32" spans="1:17" x14ac:dyDescent="0.25">
      <c r="A32" s="1">
        <v>45694.606122685182</v>
      </c>
      <c r="B32" t="s">
        <v>84</v>
      </c>
      <c r="C32" t="s">
        <v>40</v>
      </c>
      <c r="D32" t="s">
        <v>41</v>
      </c>
      <c r="E32">
        <v>200</v>
      </c>
      <c r="F32" t="s">
        <v>71</v>
      </c>
      <c r="G32">
        <f>E32*VLOOKUP(F32,Currency!A:B,2,FALSE)</f>
        <v>200</v>
      </c>
      <c r="H32" t="s">
        <v>153</v>
      </c>
      <c r="I32" t="s">
        <v>154</v>
      </c>
      <c r="J32" t="s">
        <v>17</v>
      </c>
      <c r="K32">
        <v>6</v>
      </c>
      <c r="L32" t="s">
        <v>109</v>
      </c>
      <c r="Q32">
        <f>IF(ISERROR(VLOOKUP(D32,'CSV 01.30.25'!D:D,1,FALSE)),1,0)</f>
        <v>0</v>
      </c>
    </row>
    <row r="33" spans="1:17" x14ac:dyDescent="0.25">
      <c r="A33" s="1">
        <v>45694.606122685182</v>
      </c>
      <c r="B33" t="s">
        <v>84</v>
      </c>
      <c r="C33" t="s">
        <v>42</v>
      </c>
      <c r="D33" t="s">
        <v>43</v>
      </c>
      <c r="E33">
        <v>200</v>
      </c>
      <c r="F33" t="s">
        <v>71</v>
      </c>
      <c r="G33">
        <f>E33*VLOOKUP(F33,Currency!A:B,2,FALSE)</f>
        <v>200</v>
      </c>
      <c r="H33" t="s">
        <v>153</v>
      </c>
      <c r="I33" t="s">
        <v>154</v>
      </c>
      <c r="J33" t="s">
        <v>17</v>
      </c>
      <c r="K33">
        <v>6</v>
      </c>
      <c r="L33" t="s">
        <v>109</v>
      </c>
      <c r="Q33">
        <f>IF(ISERROR(VLOOKUP(D33,'CSV 01.30.25'!D:D,1,FALSE)),1,0)</f>
        <v>0</v>
      </c>
    </row>
    <row r="34" spans="1:17" x14ac:dyDescent="0.25">
      <c r="A34" s="1">
        <v>45694.606122685182</v>
      </c>
      <c r="B34" t="s">
        <v>84</v>
      </c>
      <c r="C34" t="s">
        <v>44</v>
      </c>
      <c r="D34" t="s">
        <v>45</v>
      </c>
      <c r="E34">
        <v>500</v>
      </c>
      <c r="F34" t="s">
        <v>70</v>
      </c>
      <c r="G34">
        <f>E34*VLOOKUP(F34,Currency!A:B,2,FALSE)</f>
        <v>636.45621181262732</v>
      </c>
      <c r="H34" t="s">
        <v>153</v>
      </c>
      <c r="I34" t="s">
        <v>154</v>
      </c>
      <c r="J34" t="s">
        <v>46</v>
      </c>
      <c r="K34" t="s">
        <v>17</v>
      </c>
      <c r="L34" t="s">
        <v>157</v>
      </c>
      <c r="M34" t="s">
        <v>158</v>
      </c>
      <c r="Q34">
        <f>IF(ISERROR(VLOOKUP(D34,'CSV 01.30.25'!D:D,1,FALSE)),1,0)</f>
        <v>0</v>
      </c>
    </row>
    <row r="35" spans="1:17" x14ac:dyDescent="0.25">
      <c r="A35" s="1">
        <v>45694.606122685182</v>
      </c>
      <c r="B35" t="s">
        <v>84</v>
      </c>
      <c r="C35" t="s">
        <v>47</v>
      </c>
      <c r="D35" t="s">
        <v>48</v>
      </c>
      <c r="E35">
        <v>200</v>
      </c>
      <c r="F35" t="s">
        <v>70</v>
      </c>
      <c r="G35">
        <f>E35*VLOOKUP(F35,Currency!A:B,2,FALSE)</f>
        <v>254.58248472505093</v>
      </c>
      <c r="H35" t="s">
        <v>153</v>
      </c>
      <c r="I35" t="s">
        <v>154</v>
      </c>
      <c r="J35" t="s">
        <v>46</v>
      </c>
      <c r="K35" t="s">
        <v>17</v>
      </c>
      <c r="L35" t="s">
        <v>133</v>
      </c>
      <c r="Q35">
        <f>IF(ISERROR(VLOOKUP(D35,'CSV 01.30.25'!D:D,1,FALSE)),1,0)</f>
        <v>0</v>
      </c>
    </row>
    <row r="36" spans="1:17" x14ac:dyDescent="0.25">
      <c r="A36" s="1">
        <v>45694.606145833335</v>
      </c>
      <c r="B36" t="s">
        <v>84</v>
      </c>
      <c r="C36" t="s">
        <v>49</v>
      </c>
      <c r="D36" t="s">
        <v>50</v>
      </c>
      <c r="E36">
        <v>1</v>
      </c>
      <c r="F36" t="s">
        <v>159</v>
      </c>
      <c r="G36">
        <f>E36*VLOOKUP(F36,Currency!A:B,2,FALSE)</f>
        <v>118.696057009642</v>
      </c>
      <c r="H36" t="s">
        <v>106</v>
      </c>
      <c r="I36" t="s">
        <v>160</v>
      </c>
      <c r="J36" t="s">
        <v>161</v>
      </c>
      <c r="Q36">
        <f>IF(ISERROR(VLOOKUP(D36,'CSV 01.30.25'!D:D,1,FALSE)),1,0)</f>
        <v>0</v>
      </c>
    </row>
    <row r="37" spans="1:17" x14ac:dyDescent="0.25">
      <c r="A37" s="1">
        <v>45694.606145833335</v>
      </c>
      <c r="B37" t="s">
        <v>84</v>
      </c>
      <c r="C37" t="s">
        <v>51</v>
      </c>
      <c r="D37" t="s">
        <v>52</v>
      </c>
      <c r="E37">
        <v>1</v>
      </c>
      <c r="F37" t="s">
        <v>159</v>
      </c>
      <c r="G37">
        <f>E37*VLOOKUP(F37,Currency!A:B,2,FALSE)</f>
        <v>118.696057009642</v>
      </c>
      <c r="H37" t="s">
        <v>106</v>
      </c>
      <c r="I37" t="s">
        <v>160</v>
      </c>
      <c r="J37" t="s">
        <v>161</v>
      </c>
      <c r="Q37">
        <f>IF(ISERROR(VLOOKUP(D37,'CSV 01.30.25'!D:D,1,FALSE)),1,0)</f>
        <v>0</v>
      </c>
    </row>
    <row r="38" spans="1:17" x14ac:dyDescent="0.25">
      <c r="A38" s="1">
        <v>45694.606145833335</v>
      </c>
      <c r="B38" t="s">
        <v>84</v>
      </c>
      <c r="C38" t="s">
        <v>53</v>
      </c>
      <c r="D38" t="s">
        <v>54</v>
      </c>
      <c r="E38">
        <v>1</v>
      </c>
      <c r="F38" t="s">
        <v>159</v>
      </c>
      <c r="G38">
        <f>E38*VLOOKUP(F38,Currency!A:B,2,FALSE)</f>
        <v>118.696057009642</v>
      </c>
      <c r="H38" t="s">
        <v>106</v>
      </c>
      <c r="I38" t="s">
        <v>160</v>
      </c>
      <c r="J38" t="s">
        <v>14</v>
      </c>
      <c r="K38" t="s">
        <v>161</v>
      </c>
      <c r="Q38">
        <f>IF(ISERROR(VLOOKUP(D38,'CSV 01.30.25'!D:D,1,FALSE)),1,0)</f>
        <v>0</v>
      </c>
    </row>
    <row r="39" spans="1:17" x14ac:dyDescent="0.25">
      <c r="A39" s="1">
        <v>45694.606145833335</v>
      </c>
      <c r="B39" t="s">
        <v>84</v>
      </c>
      <c r="C39" t="s">
        <v>162</v>
      </c>
      <c r="D39" t="s">
        <v>163</v>
      </c>
      <c r="E39">
        <v>200</v>
      </c>
      <c r="F39" t="s">
        <v>70</v>
      </c>
      <c r="G39">
        <f>E39*VLOOKUP(F39,Currency!A:B,2,FALSE)</f>
        <v>254.58248472505093</v>
      </c>
      <c r="H39" t="s">
        <v>106</v>
      </c>
      <c r="I39" t="s">
        <v>160</v>
      </c>
      <c r="J39" t="s">
        <v>164</v>
      </c>
      <c r="Q39">
        <f>IF(ISERROR(VLOOKUP(D39,'CSV 01.30.25'!D:D,1,FALSE)),1,0)</f>
        <v>0</v>
      </c>
    </row>
    <row r="40" spans="1:17" x14ac:dyDescent="0.25">
      <c r="A40" s="1">
        <v>45694.606145833335</v>
      </c>
      <c r="B40" t="s">
        <v>84</v>
      </c>
      <c r="C40" t="s">
        <v>165</v>
      </c>
      <c r="D40" t="s">
        <v>166</v>
      </c>
      <c r="E40">
        <v>200</v>
      </c>
      <c r="F40" t="s">
        <v>70</v>
      </c>
      <c r="G40">
        <f>E40*VLOOKUP(F40,Currency!A:B,2,FALSE)</f>
        <v>254.58248472505093</v>
      </c>
      <c r="H40" t="s">
        <v>106</v>
      </c>
      <c r="I40" t="s">
        <v>160</v>
      </c>
      <c r="J40" t="s">
        <v>164</v>
      </c>
      <c r="Q40">
        <f>IF(ISERROR(VLOOKUP(D40,'CSV 01.30.25'!D:D,1,FALSE)),1,0)</f>
        <v>0</v>
      </c>
    </row>
    <row r="41" spans="1:17" x14ac:dyDescent="0.25">
      <c r="A41" s="1">
        <v>45694.606145833335</v>
      </c>
      <c r="B41" t="s">
        <v>84</v>
      </c>
      <c r="C41" t="s">
        <v>167</v>
      </c>
      <c r="D41" t="s">
        <v>168</v>
      </c>
      <c r="E41">
        <v>100</v>
      </c>
      <c r="F41" t="s">
        <v>70</v>
      </c>
      <c r="G41">
        <f>E41*VLOOKUP(F41,Currency!A:B,2,FALSE)</f>
        <v>127.29124236252547</v>
      </c>
      <c r="H41" t="s">
        <v>106</v>
      </c>
      <c r="I41" t="s">
        <v>160</v>
      </c>
      <c r="J41" t="s">
        <v>169</v>
      </c>
      <c r="Q41">
        <f>IF(ISERROR(VLOOKUP(D41,'CSV 01.30.25'!D:D,1,FALSE)),1,0)</f>
        <v>0</v>
      </c>
    </row>
    <row r="42" spans="1:17" x14ac:dyDescent="0.25">
      <c r="A42" s="1">
        <v>45694.606145833335</v>
      </c>
      <c r="B42" t="s">
        <v>84</v>
      </c>
      <c r="C42" t="s">
        <v>170</v>
      </c>
      <c r="D42" t="s">
        <v>171</v>
      </c>
      <c r="E42">
        <v>1000</v>
      </c>
      <c r="F42" t="s">
        <v>70</v>
      </c>
      <c r="G42">
        <f>E42*VLOOKUP(F42,Currency!A:B,2,FALSE)</f>
        <v>1272.9124236252546</v>
      </c>
      <c r="H42" t="s">
        <v>106</v>
      </c>
      <c r="I42" t="s">
        <v>160</v>
      </c>
      <c r="J42" t="s">
        <v>172</v>
      </c>
      <c r="Q42">
        <f>IF(ISERROR(VLOOKUP(D42,'CSV 01.30.25'!D:D,1,FALSE)),1,0)</f>
        <v>0</v>
      </c>
    </row>
    <row r="43" spans="1:17" x14ac:dyDescent="0.25">
      <c r="A43" s="1">
        <v>45694.606145833335</v>
      </c>
      <c r="B43" t="s">
        <v>84</v>
      </c>
      <c r="C43" t="s">
        <v>173</v>
      </c>
      <c r="D43" t="s">
        <v>174</v>
      </c>
      <c r="E43">
        <v>100</v>
      </c>
      <c r="F43" t="s">
        <v>70</v>
      </c>
      <c r="G43">
        <f>E43*VLOOKUP(F43,Currency!A:B,2,FALSE)</f>
        <v>127.29124236252547</v>
      </c>
      <c r="H43" t="s">
        <v>106</v>
      </c>
      <c r="I43" t="s">
        <v>160</v>
      </c>
      <c r="J43" t="s">
        <v>169</v>
      </c>
      <c r="Q43">
        <f>IF(ISERROR(VLOOKUP(D43,'CSV 01.30.25'!D:D,1,FALSE)),1,0)</f>
        <v>0</v>
      </c>
    </row>
    <row r="44" spans="1:17" x14ac:dyDescent="0.25">
      <c r="A44" s="1">
        <v>45694.606145833335</v>
      </c>
      <c r="B44" t="s">
        <v>84</v>
      </c>
      <c r="C44" t="s">
        <v>175</v>
      </c>
      <c r="D44" t="s">
        <v>176</v>
      </c>
      <c r="E44">
        <v>500</v>
      </c>
      <c r="F44" t="s">
        <v>70</v>
      </c>
      <c r="G44">
        <f>E44*VLOOKUP(F44,Currency!A:B,2,FALSE)</f>
        <v>636.45621181262732</v>
      </c>
      <c r="H44" t="s">
        <v>106</v>
      </c>
      <c r="I44" t="s">
        <v>160</v>
      </c>
      <c r="J44" t="s">
        <v>177</v>
      </c>
      <c r="Q44">
        <f>IF(ISERROR(VLOOKUP(D44,'CSV 01.30.25'!D:D,1,FALSE)),1,0)</f>
        <v>0</v>
      </c>
    </row>
    <row r="45" spans="1:17" x14ac:dyDescent="0.25">
      <c r="A45" s="1">
        <v>45694.606145833335</v>
      </c>
      <c r="B45" t="s">
        <v>84</v>
      </c>
      <c r="C45" t="s">
        <v>178</v>
      </c>
      <c r="D45" t="s">
        <v>179</v>
      </c>
      <c r="E45">
        <v>1000</v>
      </c>
      <c r="F45" t="s">
        <v>70</v>
      </c>
      <c r="G45">
        <f>E45*VLOOKUP(F45,Currency!A:B,2,FALSE)</f>
        <v>1272.9124236252546</v>
      </c>
      <c r="H45" t="s">
        <v>106</v>
      </c>
      <c r="I45" t="s">
        <v>160</v>
      </c>
      <c r="J45" t="s">
        <v>17</v>
      </c>
      <c r="K45" t="s">
        <v>172</v>
      </c>
      <c r="Q45">
        <f>IF(ISERROR(VLOOKUP(D45,'CSV 01.30.25'!D:D,1,FALSE)),1,0)</f>
        <v>0</v>
      </c>
    </row>
    <row r="46" spans="1:17" x14ac:dyDescent="0.25">
      <c r="A46" s="1">
        <v>45694.606145833335</v>
      </c>
      <c r="B46" t="s">
        <v>84</v>
      </c>
      <c r="C46" t="s">
        <v>180</v>
      </c>
      <c r="D46" t="s">
        <v>181</v>
      </c>
      <c r="E46">
        <v>500</v>
      </c>
      <c r="F46" t="s">
        <v>70</v>
      </c>
      <c r="G46">
        <f>E46*VLOOKUP(F46,Currency!A:B,2,FALSE)</f>
        <v>636.45621181262732</v>
      </c>
      <c r="H46" t="s">
        <v>106</v>
      </c>
      <c r="I46" t="s">
        <v>160</v>
      </c>
      <c r="J46" t="s">
        <v>177</v>
      </c>
      <c r="Q46">
        <f>IF(ISERROR(VLOOKUP(D46,'CSV 01.30.25'!D:D,1,FALSE)),1,0)</f>
        <v>0</v>
      </c>
    </row>
    <row r="47" spans="1:17" x14ac:dyDescent="0.25">
      <c r="A47" s="1">
        <v>45694.606145833335</v>
      </c>
      <c r="B47" t="s">
        <v>84</v>
      </c>
      <c r="C47" t="s">
        <v>182</v>
      </c>
      <c r="D47" t="s">
        <v>183</v>
      </c>
      <c r="E47">
        <v>1000</v>
      </c>
      <c r="F47" t="s">
        <v>70</v>
      </c>
      <c r="G47">
        <f>E47*VLOOKUP(F47,Currency!A:B,2,FALSE)</f>
        <v>1272.9124236252546</v>
      </c>
      <c r="H47" t="s">
        <v>106</v>
      </c>
      <c r="I47" t="s">
        <v>160</v>
      </c>
      <c r="J47" t="s">
        <v>172</v>
      </c>
      <c r="Q47">
        <f>IF(ISERROR(VLOOKUP(D47,'CSV 01.30.25'!D:D,1,FALSE)),1,0)</f>
        <v>0</v>
      </c>
    </row>
    <row r="48" spans="1:17" x14ac:dyDescent="0.25">
      <c r="A48" s="1">
        <v>45694.606145833335</v>
      </c>
      <c r="B48" t="s">
        <v>84</v>
      </c>
      <c r="C48" t="s">
        <v>184</v>
      </c>
      <c r="D48" t="s">
        <v>185</v>
      </c>
      <c r="E48">
        <v>200</v>
      </c>
      <c r="F48" t="s">
        <v>70</v>
      </c>
      <c r="G48">
        <f>E48*VLOOKUP(F48,Currency!A:B,2,FALSE)</f>
        <v>254.58248472505093</v>
      </c>
      <c r="H48" t="s">
        <v>106</v>
      </c>
      <c r="I48" t="s">
        <v>160</v>
      </c>
      <c r="J48" t="s">
        <v>164</v>
      </c>
      <c r="Q48">
        <f>IF(ISERROR(VLOOKUP(D48,'CSV 01.30.25'!D:D,1,FALSE)),1,0)</f>
        <v>0</v>
      </c>
    </row>
    <row r="49" spans="1:17" x14ac:dyDescent="0.25">
      <c r="A49" s="1">
        <v>45694.606145833335</v>
      </c>
      <c r="B49" t="s">
        <v>84</v>
      </c>
      <c r="C49" t="s">
        <v>186</v>
      </c>
      <c r="D49" t="s">
        <v>187</v>
      </c>
      <c r="E49">
        <v>500</v>
      </c>
      <c r="F49" t="s">
        <v>70</v>
      </c>
      <c r="G49">
        <f>E49*VLOOKUP(F49,Currency!A:B,2,FALSE)</f>
        <v>636.45621181262732</v>
      </c>
      <c r="H49" t="s">
        <v>106</v>
      </c>
      <c r="I49" t="s">
        <v>160</v>
      </c>
      <c r="J49" t="s">
        <v>177</v>
      </c>
      <c r="Q49">
        <f>IF(ISERROR(VLOOKUP(D49,'CSV 01.30.25'!D:D,1,FALSE)),1,0)</f>
        <v>0</v>
      </c>
    </row>
    <row r="50" spans="1:17" x14ac:dyDescent="0.25">
      <c r="A50" s="1">
        <v>45694.606145833335</v>
      </c>
      <c r="B50" t="s">
        <v>84</v>
      </c>
      <c r="C50" t="s">
        <v>188</v>
      </c>
      <c r="D50" t="s">
        <v>189</v>
      </c>
      <c r="E50">
        <v>500</v>
      </c>
      <c r="F50" t="s">
        <v>70</v>
      </c>
      <c r="G50">
        <f>E50*VLOOKUP(F50,Currency!A:B,2,FALSE)</f>
        <v>636.45621181262732</v>
      </c>
      <c r="H50" t="s">
        <v>106</v>
      </c>
      <c r="I50" t="s">
        <v>160</v>
      </c>
      <c r="J50" t="s">
        <v>177</v>
      </c>
      <c r="Q50">
        <f>IF(ISERROR(VLOOKUP(D50,'CSV 01.30.25'!D:D,1,FALSE)),1,0)</f>
        <v>0</v>
      </c>
    </row>
    <row r="51" spans="1:17" x14ac:dyDescent="0.25">
      <c r="A51" s="1">
        <v>45694.606145833335</v>
      </c>
      <c r="B51" t="s">
        <v>84</v>
      </c>
      <c r="C51" t="s">
        <v>190</v>
      </c>
      <c r="D51" t="s">
        <v>191</v>
      </c>
      <c r="E51">
        <v>500</v>
      </c>
      <c r="F51" t="s">
        <v>70</v>
      </c>
      <c r="G51">
        <f>E51*VLOOKUP(F51,Currency!A:B,2,FALSE)</f>
        <v>636.45621181262732</v>
      </c>
      <c r="H51" t="s">
        <v>106</v>
      </c>
      <c r="I51" t="s">
        <v>160</v>
      </c>
      <c r="J51" t="s">
        <v>177</v>
      </c>
      <c r="Q51">
        <f>IF(ISERROR(VLOOKUP(D51,'CSV 01.30.25'!D:D,1,FALSE)),1,0)</f>
        <v>0</v>
      </c>
    </row>
    <row r="52" spans="1:17" x14ac:dyDescent="0.25">
      <c r="A52" s="1">
        <v>45694.606145833335</v>
      </c>
      <c r="B52" t="s">
        <v>84</v>
      </c>
      <c r="C52" t="s">
        <v>192</v>
      </c>
      <c r="D52" t="s">
        <v>193</v>
      </c>
      <c r="E52">
        <v>500</v>
      </c>
      <c r="F52" t="s">
        <v>70</v>
      </c>
      <c r="G52">
        <f>E52*VLOOKUP(F52,Currency!A:B,2,FALSE)</f>
        <v>636.45621181262732</v>
      </c>
      <c r="H52" t="s">
        <v>106</v>
      </c>
      <c r="I52" t="s">
        <v>160</v>
      </c>
      <c r="J52" t="s">
        <v>177</v>
      </c>
      <c r="Q52">
        <f>IF(ISERROR(VLOOKUP(D52,'CSV 01.30.25'!D:D,1,FALSE)),1,0)</f>
        <v>0</v>
      </c>
    </row>
    <row r="53" spans="1:17" x14ac:dyDescent="0.25">
      <c r="A53" s="1">
        <v>45694.606145833335</v>
      </c>
      <c r="B53" t="s">
        <v>84</v>
      </c>
      <c r="C53" t="s">
        <v>194</v>
      </c>
      <c r="D53" t="s">
        <v>195</v>
      </c>
      <c r="E53">
        <v>500</v>
      </c>
      <c r="F53" t="s">
        <v>70</v>
      </c>
      <c r="G53">
        <f>E53*VLOOKUP(F53,Currency!A:B,2,FALSE)</f>
        <v>636.45621181262732</v>
      </c>
      <c r="H53" t="s">
        <v>106</v>
      </c>
      <c r="I53" t="s">
        <v>160</v>
      </c>
      <c r="J53" t="s">
        <v>177</v>
      </c>
      <c r="Q53">
        <f>IF(ISERROR(VLOOKUP(D53,'CSV 01.30.25'!D:D,1,FALSE)),1,0)</f>
        <v>0</v>
      </c>
    </row>
    <row r="54" spans="1:17" x14ac:dyDescent="0.25">
      <c r="A54" s="1">
        <v>45694.606145833335</v>
      </c>
      <c r="B54" t="s">
        <v>84</v>
      </c>
      <c r="C54" t="s">
        <v>196</v>
      </c>
      <c r="D54" t="s">
        <v>197</v>
      </c>
      <c r="E54">
        <v>1000</v>
      </c>
      <c r="F54" t="s">
        <v>70</v>
      </c>
      <c r="G54">
        <f>E54*VLOOKUP(F54,Currency!A:B,2,FALSE)</f>
        <v>1272.9124236252546</v>
      </c>
      <c r="H54" t="s">
        <v>106</v>
      </c>
      <c r="I54" t="s">
        <v>160</v>
      </c>
      <c r="J54" t="s">
        <v>172</v>
      </c>
      <c r="Q54">
        <f>IF(ISERROR(VLOOKUP(D54,'CSV 01.30.25'!D:D,1,FALSE)),1,0)</f>
        <v>0</v>
      </c>
    </row>
    <row r="55" spans="1:17" x14ac:dyDescent="0.25">
      <c r="A55" s="1">
        <v>45694.606145833335</v>
      </c>
      <c r="B55" t="s">
        <v>84</v>
      </c>
      <c r="C55" t="s">
        <v>198</v>
      </c>
      <c r="D55" t="s">
        <v>199</v>
      </c>
      <c r="E55">
        <v>500</v>
      </c>
      <c r="F55" t="s">
        <v>70</v>
      </c>
      <c r="G55">
        <f>E55*VLOOKUP(F55,Currency!A:B,2,FALSE)</f>
        <v>636.45621181262732</v>
      </c>
      <c r="H55" t="s">
        <v>106</v>
      </c>
      <c r="I55" t="s">
        <v>160</v>
      </c>
      <c r="J55" t="s">
        <v>177</v>
      </c>
      <c r="Q55">
        <f>IF(ISERROR(VLOOKUP(D55,'CSV 01.30.25'!D:D,1,FALSE)),1,0)</f>
        <v>0</v>
      </c>
    </row>
    <row r="56" spans="1:17" x14ac:dyDescent="0.25">
      <c r="A56" s="1">
        <v>45694.606145833335</v>
      </c>
      <c r="B56" t="s">
        <v>84</v>
      </c>
      <c r="C56" t="s">
        <v>200</v>
      </c>
      <c r="D56" t="s">
        <v>201</v>
      </c>
      <c r="E56">
        <v>1000</v>
      </c>
      <c r="F56" t="s">
        <v>70</v>
      </c>
      <c r="G56">
        <f>E56*VLOOKUP(F56,Currency!A:B,2,FALSE)</f>
        <v>1272.9124236252546</v>
      </c>
      <c r="H56" t="s">
        <v>106</v>
      </c>
      <c r="I56" t="s">
        <v>160</v>
      </c>
      <c r="J56" t="s">
        <v>172</v>
      </c>
      <c r="Q56">
        <f>IF(ISERROR(VLOOKUP(D56,'CSV 01.30.25'!D:D,1,FALSE)),1,0)</f>
        <v>0</v>
      </c>
    </row>
    <row r="57" spans="1:17" x14ac:dyDescent="0.25">
      <c r="A57" s="1">
        <v>45694.606145833335</v>
      </c>
      <c r="B57" t="s">
        <v>84</v>
      </c>
      <c r="C57" t="s">
        <v>202</v>
      </c>
      <c r="D57" t="s">
        <v>203</v>
      </c>
      <c r="E57">
        <v>200</v>
      </c>
      <c r="F57" t="s">
        <v>70</v>
      </c>
      <c r="G57">
        <f>E57*VLOOKUP(F57,Currency!A:B,2,FALSE)</f>
        <v>254.58248472505093</v>
      </c>
      <c r="H57" t="s">
        <v>106</v>
      </c>
      <c r="I57" t="s">
        <v>160</v>
      </c>
      <c r="J57" t="s">
        <v>164</v>
      </c>
      <c r="Q57">
        <f>IF(ISERROR(VLOOKUP(D57,'CSV 01.30.25'!D:D,1,FALSE)),1,0)</f>
        <v>0</v>
      </c>
    </row>
    <row r="58" spans="1:17" x14ac:dyDescent="0.25">
      <c r="A58" s="1">
        <v>45694.606145833335</v>
      </c>
      <c r="B58" t="s">
        <v>84</v>
      </c>
      <c r="C58" t="s">
        <v>204</v>
      </c>
      <c r="D58" t="s">
        <v>205</v>
      </c>
      <c r="E58">
        <v>500</v>
      </c>
      <c r="F58" t="s">
        <v>70</v>
      </c>
      <c r="G58">
        <f>E58*VLOOKUP(F58,Currency!A:B,2,FALSE)</f>
        <v>636.45621181262732</v>
      </c>
      <c r="H58" t="s">
        <v>106</v>
      </c>
      <c r="I58" t="s">
        <v>160</v>
      </c>
      <c r="J58" t="s">
        <v>177</v>
      </c>
      <c r="Q58">
        <f>IF(ISERROR(VLOOKUP(D58,'CSV 01.30.25'!D:D,1,FALSE)),1,0)</f>
        <v>0</v>
      </c>
    </row>
    <row r="59" spans="1:17" x14ac:dyDescent="0.25">
      <c r="A59" s="1">
        <v>45694.606145833335</v>
      </c>
      <c r="B59" t="s">
        <v>84</v>
      </c>
      <c r="C59" t="s">
        <v>206</v>
      </c>
      <c r="D59" t="s">
        <v>207</v>
      </c>
      <c r="E59">
        <v>200</v>
      </c>
      <c r="F59" t="s">
        <v>70</v>
      </c>
      <c r="G59">
        <f>E59*VLOOKUP(F59,Currency!A:B,2,FALSE)</f>
        <v>254.58248472505093</v>
      </c>
      <c r="H59" t="s">
        <v>106</v>
      </c>
      <c r="I59" t="s">
        <v>160</v>
      </c>
      <c r="J59" t="s">
        <v>164</v>
      </c>
      <c r="Q59">
        <f>IF(ISERROR(VLOOKUP(D59,'CSV 01.30.25'!D:D,1,FALSE)),1,0)</f>
        <v>0</v>
      </c>
    </row>
    <row r="60" spans="1:17" x14ac:dyDescent="0.25">
      <c r="A60" s="1">
        <v>45694.606145833335</v>
      </c>
      <c r="B60" t="s">
        <v>84</v>
      </c>
      <c r="C60" t="s">
        <v>208</v>
      </c>
      <c r="D60" t="s">
        <v>209</v>
      </c>
      <c r="E60">
        <v>500</v>
      </c>
      <c r="F60" t="s">
        <v>70</v>
      </c>
      <c r="G60">
        <f>E60*VLOOKUP(F60,Currency!A:B,2,FALSE)</f>
        <v>636.45621181262732</v>
      </c>
      <c r="H60" t="s">
        <v>106</v>
      </c>
      <c r="I60" t="s">
        <v>160</v>
      </c>
      <c r="J60" t="s">
        <v>17</v>
      </c>
      <c r="K60" t="s">
        <v>177</v>
      </c>
      <c r="Q60">
        <f>IF(ISERROR(VLOOKUP(D60,'CSV 01.30.25'!D:D,1,FALSE)),1,0)</f>
        <v>0</v>
      </c>
    </row>
    <row r="61" spans="1:17" x14ac:dyDescent="0.25">
      <c r="A61" s="1">
        <v>45694.606145833335</v>
      </c>
      <c r="B61" t="s">
        <v>84</v>
      </c>
      <c r="C61" t="s">
        <v>210</v>
      </c>
      <c r="D61" t="s">
        <v>211</v>
      </c>
      <c r="E61">
        <v>1000</v>
      </c>
      <c r="F61" t="s">
        <v>70</v>
      </c>
      <c r="G61">
        <f>E61*VLOOKUP(F61,Currency!A:B,2,FALSE)</f>
        <v>1272.9124236252546</v>
      </c>
      <c r="H61" t="s">
        <v>106</v>
      </c>
      <c r="I61" t="s">
        <v>160</v>
      </c>
      <c r="J61" t="s">
        <v>17</v>
      </c>
      <c r="K61" t="s">
        <v>172</v>
      </c>
      <c r="Q61">
        <f>IF(ISERROR(VLOOKUP(D61,'CSV 01.30.25'!D:D,1,FALSE)),1,0)</f>
        <v>0</v>
      </c>
    </row>
    <row r="62" spans="1:17" x14ac:dyDescent="0.25">
      <c r="A62" s="1">
        <v>45694.606145833335</v>
      </c>
      <c r="B62" t="s">
        <v>84</v>
      </c>
      <c r="C62" t="s">
        <v>212</v>
      </c>
      <c r="D62" t="s">
        <v>213</v>
      </c>
      <c r="E62">
        <v>500</v>
      </c>
      <c r="F62" t="s">
        <v>70</v>
      </c>
      <c r="G62">
        <f>E62*VLOOKUP(F62,Currency!A:B,2,FALSE)</f>
        <v>636.45621181262732</v>
      </c>
      <c r="H62" t="s">
        <v>106</v>
      </c>
      <c r="I62" t="s">
        <v>160</v>
      </c>
      <c r="J62" t="s">
        <v>177</v>
      </c>
      <c r="Q62">
        <f>IF(ISERROR(VLOOKUP(D62,'CSV 01.30.25'!D:D,1,FALSE)),1,0)</f>
        <v>0</v>
      </c>
    </row>
    <row r="63" spans="1:17" x14ac:dyDescent="0.25">
      <c r="A63" s="1">
        <v>45694.606145833335</v>
      </c>
      <c r="B63" t="s">
        <v>84</v>
      </c>
      <c r="C63" t="s">
        <v>214</v>
      </c>
      <c r="D63" t="s">
        <v>215</v>
      </c>
      <c r="E63">
        <v>500</v>
      </c>
      <c r="F63" t="s">
        <v>70</v>
      </c>
      <c r="G63">
        <f>E63*VLOOKUP(F63,Currency!A:B,2,FALSE)</f>
        <v>636.45621181262732</v>
      </c>
      <c r="H63" t="s">
        <v>106</v>
      </c>
      <c r="I63" t="s">
        <v>160</v>
      </c>
      <c r="J63" t="s">
        <v>17</v>
      </c>
      <c r="K63" t="s">
        <v>177</v>
      </c>
      <c r="Q63">
        <f>IF(ISERROR(VLOOKUP(D63,'CSV 01.30.25'!D:D,1,FALSE)),1,0)</f>
        <v>0</v>
      </c>
    </row>
    <row r="64" spans="1:17" x14ac:dyDescent="0.25">
      <c r="A64" s="1">
        <v>45694.606145833335</v>
      </c>
      <c r="B64" t="s">
        <v>84</v>
      </c>
      <c r="C64" t="s">
        <v>216</v>
      </c>
      <c r="D64" t="s">
        <v>217</v>
      </c>
      <c r="E64">
        <v>500</v>
      </c>
      <c r="F64" t="s">
        <v>70</v>
      </c>
      <c r="G64">
        <f>E64*VLOOKUP(F64,Currency!A:B,2,FALSE)</f>
        <v>636.45621181262732</v>
      </c>
      <c r="H64" t="s">
        <v>106</v>
      </c>
      <c r="I64" t="s">
        <v>160</v>
      </c>
      <c r="J64" t="s">
        <v>14</v>
      </c>
      <c r="K64" t="s">
        <v>17</v>
      </c>
      <c r="L64" t="s">
        <v>177</v>
      </c>
      <c r="Q64">
        <f>IF(ISERROR(VLOOKUP(D64,'CSV 01.30.25'!D:D,1,FALSE)),1,0)</f>
        <v>0</v>
      </c>
    </row>
    <row r="65" spans="1:17" x14ac:dyDescent="0.25">
      <c r="A65" s="1">
        <v>45694.606145833335</v>
      </c>
      <c r="B65" t="s">
        <v>84</v>
      </c>
      <c r="C65" t="s">
        <v>218</v>
      </c>
      <c r="D65" t="s">
        <v>219</v>
      </c>
      <c r="E65">
        <v>500</v>
      </c>
      <c r="F65" t="s">
        <v>70</v>
      </c>
      <c r="G65">
        <f>E65*VLOOKUP(F65,Currency!A:B,2,FALSE)</f>
        <v>636.45621181262732</v>
      </c>
      <c r="H65" t="s">
        <v>106</v>
      </c>
      <c r="I65" t="s">
        <v>160</v>
      </c>
      <c r="J65" t="s">
        <v>17</v>
      </c>
      <c r="K65" t="s">
        <v>177</v>
      </c>
      <c r="Q65">
        <f>IF(ISERROR(VLOOKUP(D65,'CSV 01.30.25'!D:D,1,FALSE)),1,0)</f>
        <v>0</v>
      </c>
    </row>
    <row r="66" spans="1:17" x14ac:dyDescent="0.25">
      <c r="A66" s="1">
        <v>45694.606145833335</v>
      </c>
      <c r="B66" t="s">
        <v>84</v>
      </c>
      <c r="C66" t="s">
        <v>220</v>
      </c>
      <c r="D66" t="s">
        <v>221</v>
      </c>
      <c r="E66">
        <v>500</v>
      </c>
      <c r="F66" t="s">
        <v>70</v>
      </c>
      <c r="G66">
        <f>E66*VLOOKUP(F66,Currency!A:B,2,FALSE)</f>
        <v>636.45621181262732</v>
      </c>
      <c r="H66" t="s">
        <v>106</v>
      </c>
      <c r="I66" t="s">
        <v>160</v>
      </c>
      <c r="J66" t="s">
        <v>17</v>
      </c>
      <c r="K66" t="s">
        <v>177</v>
      </c>
      <c r="Q66">
        <f>IF(ISERROR(VLOOKUP(D66,'CSV 01.30.25'!D:D,1,FALSE)),1,0)</f>
        <v>0</v>
      </c>
    </row>
    <row r="67" spans="1:17" x14ac:dyDescent="0.25">
      <c r="A67" s="1">
        <v>45694.606145833335</v>
      </c>
      <c r="B67" t="s">
        <v>84</v>
      </c>
      <c r="C67" t="s">
        <v>222</v>
      </c>
      <c r="D67" t="s">
        <v>223</v>
      </c>
      <c r="E67">
        <v>1000</v>
      </c>
      <c r="F67" t="s">
        <v>70</v>
      </c>
      <c r="G67">
        <f>E67*VLOOKUP(F67,Currency!A:B,2,FALSE)</f>
        <v>1272.9124236252546</v>
      </c>
      <c r="H67" t="s">
        <v>106</v>
      </c>
      <c r="I67" t="s">
        <v>160</v>
      </c>
      <c r="J67" t="s">
        <v>14</v>
      </c>
      <c r="K67" t="s">
        <v>17</v>
      </c>
      <c r="L67" t="s">
        <v>172</v>
      </c>
      <c r="Q67">
        <f>IF(ISERROR(VLOOKUP(D67,'CSV 01.30.25'!D:D,1,FALSE)),1,0)</f>
        <v>0</v>
      </c>
    </row>
    <row r="68" spans="1:17" x14ac:dyDescent="0.25">
      <c r="A68" s="1">
        <v>45694.606145833335</v>
      </c>
      <c r="B68" t="s">
        <v>84</v>
      </c>
      <c r="C68" t="s">
        <v>224</v>
      </c>
      <c r="D68" t="s">
        <v>225</v>
      </c>
      <c r="E68">
        <v>1000</v>
      </c>
      <c r="F68" t="s">
        <v>70</v>
      </c>
      <c r="G68">
        <f>E68*VLOOKUP(F68,Currency!A:B,2,FALSE)</f>
        <v>1272.9124236252546</v>
      </c>
      <c r="H68" t="s">
        <v>106</v>
      </c>
      <c r="I68" t="s">
        <v>160</v>
      </c>
      <c r="J68" t="s">
        <v>119</v>
      </c>
      <c r="K68" t="s">
        <v>17</v>
      </c>
      <c r="L68" t="s">
        <v>172</v>
      </c>
      <c r="Q68">
        <f>IF(ISERROR(VLOOKUP(D68,'CSV 01.30.25'!D:D,1,FALSE)),1,0)</f>
        <v>0</v>
      </c>
    </row>
    <row r="69" spans="1:17" x14ac:dyDescent="0.25">
      <c r="A69" s="1">
        <v>45694.606145833335</v>
      </c>
      <c r="B69" t="s">
        <v>84</v>
      </c>
      <c r="C69" t="s">
        <v>226</v>
      </c>
      <c r="D69" t="s">
        <v>227</v>
      </c>
      <c r="E69">
        <v>5000</v>
      </c>
      <c r="F69" t="s">
        <v>70</v>
      </c>
      <c r="G69">
        <f>E69*VLOOKUP(F69,Currency!A:B,2,FALSE)</f>
        <v>6364.5621181262732</v>
      </c>
      <c r="H69" t="s">
        <v>106</v>
      </c>
      <c r="I69" t="s">
        <v>160</v>
      </c>
      <c r="J69" t="s">
        <v>152</v>
      </c>
      <c r="K69" t="s">
        <v>17</v>
      </c>
      <c r="L69" t="s">
        <v>228</v>
      </c>
      <c r="Q69">
        <f>IF(ISERROR(VLOOKUP(D69,'CSV 01.30.25'!D:D,1,FALSE)),1,0)</f>
        <v>0</v>
      </c>
    </row>
    <row r="70" spans="1:17" x14ac:dyDescent="0.25">
      <c r="A70" s="1">
        <v>45694.606145833335</v>
      </c>
      <c r="B70" t="s">
        <v>84</v>
      </c>
      <c r="C70" t="s">
        <v>229</v>
      </c>
      <c r="D70" t="s">
        <v>230</v>
      </c>
      <c r="E70">
        <v>1000</v>
      </c>
      <c r="F70" t="s">
        <v>70</v>
      </c>
      <c r="G70">
        <f>E70*VLOOKUP(F70,Currency!A:B,2,FALSE)</f>
        <v>1272.9124236252546</v>
      </c>
      <c r="H70" t="s">
        <v>106</v>
      </c>
      <c r="I70" t="s">
        <v>160</v>
      </c>
      <c r="J70" t="s">
        <v>152</v>
      </c>
      <c r="K70" t="s">
        <v>17</v>
      </c>
      <c r="L70" t="s">
        <v>172</v>
      </c>
      <c r="Q70">
        <f>IF(ISERROR(VLOOKUP(D70,'CSV 01.30.25'!D:D,1,FALSE)),1,0)</f>
        <v>0</v>
      </c>
    </row>
    <row r="71" spans="1:17" x14ac:dyDescent="0.25">
      <c r="A71" s="1">
        <v>45694.606145833335</v>
      </c>
      <c r="B71" t="s">
        <v>84</v>
      </c>
      <c r="C71" t="s">
        <v>231</v>
      </c>
      <c r="D71" t="s">
        <v>232</v>
      </c>
      <c r="E71">
        <v>100</v>
      </c>
      <c r="F71" t="s">
        <v>70</v>
      </c>
      <c r="G71">
        <f>E71*VLOOKUP(F71,Currency!A:B,2,FALSE)</f>
        <v>127.29124236252547</v>
      </c>
      <c r="H71" t="s">
        <v>106</v>
      </c>
      <c r="I71" t="s">
        <v>160</v>
      </c>
      <c r="J71" t="s">
        <v>119</v>
      </c>
      <c r="K71" t="s">
        <v>17</v>
      </c>
      <c r="L71" t="s">
        <v>169</v>
      </c>
      <c r="Q71">
        <f>IF(ISERROR(VLOOKUP(D71,'CSV 01.30.25'!D:D,1,FALSE)),1,0)</f>
        <v>0</v>
      </c>
    </row>
    <row r="72" spans="1:17" x14ac:dyDescent="0.25">
      <c r="A72" s="1">
        <v>45694.606145833335</v>
      </c>
      <c r="B72" t="s">
        <v>84</v>
      </c>
      <c r="C72" t="s">
        <v>233</v>
      </c>
      <c r="D72" t="s">
        <v>234</v>
      </c>
      <c r="E72">
        <v>500</v>
      </c>
      <c r="F72" t="s">
        <v>70</v>
      </c>
      <c r="G72">
        <f>E72*VLOOKUP(F72,Currency!A:B,2,FALSE)</f>
        <v>636.45621181262732</v>
      </c>
      <c r="H72" t="s">
        <v>106</v>
      </c>
      <c r="I72" t="s">
        <v>160</v>
      </c>
      <c r="J72" t="s">
        <v>119</v>
      </c>
      <c r="K72" t="s">
        <v>17</v>
      </c>
      <c r="L72" t="s">
        <v>177</v>
      </c>
      <c r="Q72">
        <f>IF(ISERROR(VLOOKUP(D72,'CSV 01.30.25'!D:D,1,FALSE)),1,0)</f>
        <v>0</v>
      </c>
    </row>
    <row r="73" spans="1:17" x14ac:dyDescent="0.25">
      <c r="A73" s="1">
        <v>45694.606145833335</v>
      </c>
      <c r="B73" t="s">
        <v>84</v>
      </c>
      <c r="C73" t="s">
        <v>235</v>
      </c>
      <c r="D73" t="s">
        <v>236</v>
      </c>
      <c r="E73">
        <v>500</v>
      </c>
      <c r="F73" t="s">
        <v>70</v>
      </c>
      <c r="G73">
        <f>E73*VLOOKUP(F73,Currency!A:B,2,FALSE)</f>
        <v>636.45621181262732</v>
      </c>
      <c r="H73" t="s">
        <v>106</v>
      </c>
      <c r="I73" t="s">
        <v>160</v>
      </c>
      <c r="J73" t="s">
        <v>122</v>
      </c>
      <c r="K73" t="s">
        <v>17</v>
      </c>
      <c r="L73" t="s">
        <v>177</v>
      </c>
      <c r="Q73">
        <f>IF(ISERROR(VLOOKUP(D73,'CSV 01.30.25'!D:D,1,FALSE)),1,0)</f>
        <v>0</v>
      </c>
    </row>
    <row r="74" spans="1:17" x14ac:dyDescent="0.25">
      <c r="A74" s="1">
        <v>45694.606145833335</v>
      </c>
      <c r="B74" t="s">
        <v>84</v>
      </c>
      <c r="C74" t="s">
        <v>237</v>
      </c>
      <c r="D74" t="s">
        <v>238</v>
      </c>
      <c r="E74">
        <v>200</v>
      </c>
      <c r="F74" t="s">
        <v>71</v>
      </c>
      <c r="G74">
        <f>E74*VLOOKUP(F74,Currency!A:B,2,FALSE)</f>
        <v>200</v>
      </c>
      <c r="H74" t="s">
        <v>106</v>
      </c>
      <c r="I74" t="s">
        <v>160</v>
      </c>
      <c r="J74" t="s">
        <v>239</v>
      </c>
      <c r="K74" t="s">
        <v>17</v>
      </c>
      <c r="Q74">
        <f>IF(ISERROR(VLOOKUP(D74,'CSV 01.30.25'!D:D,1,FALSE)),1,0)</f>
        <v>0</v>
      </c>
    </row>
    <row r="75" spans="1:17" x14ac:dyDescent="0.25">
      <c r="A75" s="1">
        <v>45694.606145833335</v>
      </c>
      <c r="B75" t="s">
        <v>84</v>
      </c>
      <c r="C75" t="s">
        <v>240</v>
      </c>
      <c r="D75" t="s">
        <v>241</v>
      </c>
      <c r="E75">
        <v>1000</v>
      </c>
      <c r="F75" t="s">
        <v>70</v>
      </c>
      <c r="G75">
        <f>E75*VLOOKUP(F75,Currency!A:B,2,FALSE)</f>
        <v>1272.9124236252546</v>
      </c>
      <c r="H75" t="s">
        <v>106</v>
      </c>
      <c r="I75" t="s">
        <v>160</v>
      </c>
      <c r="J75" t="s">
        <v>14</v>
      </c>
      <c r="K75" t="s">
        <v>17</v>
      </c>
      <c r="L75" t="s">
        <v>172</v>
      </c>
      <c r="Q75">
        <f>IF(ISERROR(VLOOKUP(D75,'CSV 01.30.25'!D:D,1,FALSE)),1,0)</f>
        <v>0</v>
      </c>
    </row>
    <row r="76" spans="1:17" x14ac:dyDescent="0.25">
      <c r="A76" s="1">
        <v>45694.606145833335</v>
      </c>
      <c r="B76" t="s">
        <v>84</v>
      </c>
      <c r="C76" t="s">
        <v>242</v>
      </c>
      <c r="D76" t="s">
        <v>243</v>
      </c>
      <c r="E76">
        <v>200</v>
      </c>
      <c r="F76" t="s">
        <v>71</v>
      </c>
      <c r="G76">
        <f>E76*VLOOKUP(F76,Currency!A:B,2,FALSE)</f>
        <v>200</v>
      </c>
      <c r="H76" t="s">
        <v>106</v>
      </c>
      <c r="I76" t="s">
        <v>160</v>
      </c>
      <c r="J76" t="s">
        <v>119</v>
      </c>
      <c r="K76" t="s">
        <v>239</v>
      </c>
      <c r="L76" t="s">
        <v>17</v>
      </c>
      <c r="Q76">
        <f>IF(ISERROR(VLOOKUP(D76,'CSV 01.30.25'!D:D,1,FALSE)),1,0)</f>
        <v>0</v>
      </c>
    </row>
    <row r="77" spans="1:17" x14ac:dyDescent="0.25">
      <c r="A77" s="1">
        <v>45694.606145833335</v>
      </c>
      <c r="B77" t="s">
        <v>84</v>
      </c>
      <c r="C77" t="s">
        <v>244</v>
      </c>
      <c r="D77" t="s">
        <v>245</v>
      </c>
      <c r="E77">
        <v>200</v>
      </c>
      <c r="F77" t="s">
        <v>71</v>
      </c>
      <c r="G77">
        <f>E77*VLOOKUP(F77,Currency!A:B,2,FALSE)</f>
        <v>200</v>
      </c>
      <c r="H77" t="s">
        <v>106</v>
      </c>
      <c r="I77" t="s">
        <v>160</v>
      </c>
      <c r="J77" t="s">
        <v>239</v>
      </c>
      <c r="K77" t="s">
        <v>132</v>
      </c>
      <c r="L77" t="s">
        <v>246</v>
      </c>
      <c r="M77" t="s">
        <v>17</v>
      </c>
      <c r="Q77">
        <f>IF(ISERROR(VLOOKUP(D77,'CSV 01.30.25'!D:D,1,FALSE)),1,0)</f>
        <v>0</v>
      </c>
    </row>
    <row r="78" spans="1:17" x14ac:dyDescent="0.25">
      <c r="A78" s="1">
        <v>45694.606145833335</v>
      </c>
      <c r="B78" t="s">
        <v>84</v>
      </c>
      <c r="C78" t="s">
        <v>247</v>
      </c>
      <c r="D78" t="s">
        <v>248</v>
      </c>
      <c r="E78">
        <v>100</v>
      </c>
      <c r="F78" t="s">
        <v>71</v>
      </c>
      <c r="G78">
        <f>E78*VLOOKUP(F78,Currency!A:B,2,FALSE)</f>
        <v>100</v>
      </c>
      <c r="H78" t="s">
        <v>106</v>
      </c>
      <c r="I78" t="s">
        <v>160</v>
      </c>
      <c r="J78" t="s">
        <v>119</v>
      </c>
      <c r="K78" t="s">
        <v>249</v>
      </c>
      <c r="L78" t="s">
        <v>250</v>
      </c>
      <c r="M78" t="s">
        <v>17</v>
      </c>
      <c r="Q78">
        <f>IF(ISERROR(VLOOKUP(D78,'CSV 01.30.25'!D:D,1,FALSE)),1,0)</f>
        <v>0</v>
      </c>
    </row>
    <row r="79" spans="1:17" x14ac:dyDescent="0.25">
      <c r="A79" s="1">
        <v>45694.606145833335</v>
      </c>
      <c r="B79" t="s">
        <v>84</v>
      </c>
      <c r="C79" t="s">
        <v>251</v>
      </c>
      <c r="D79" t="s">
        <v>252</v>
      </c>
      <c r="E79">
        <v>100</v>
      </c>
      <c r="F79" t="s">
        <v>71</v>
      </c>
      <c r="G79">
        <f>E79*VLOOKUP(F79,Currency!A:B,2,FALSE)</f>
        <v>100</v>
      </c>
      <c r="H79" t="s">
        <v>106</v>
      </c>
      <c r="I79" t="s">
        <v>160</v>
      </c>
      <c r="J79" t="s">
        <v>119</v>
      </c>
      <c r="K79" t="s">
        <v>249</v>
      </c>
      <c r="L79" t="s">
        <v>17</v>
      </c>
      <c r="Q79">
        <f>IF(ISERROR(VLOOKUP(D79,'CSV 01.30.25'!D:D,1,FALSE)),1,0)</f>
        <v>0</v>
      </c>
    </row>
    <row r="80" spans="1:17" x14ac:dyDescent="0.25">
      <c r="A80" s="1">
        <v>45694.606145833335</v>
      </c>
      <c r="B80" t="s">
        <v>84</v>
      </c>
      <c r="C80" t="s">
        <v>253</v>
      </c>
      <c r="D80" t="s">
        <v>254</v>
      </c>
      <c r="E80">
        <v>200</v>
      </c>
      <c r="F80" t="s">
        <v>71</v>
      </c>
      <c r="G80">
        <f>E80*VLOOKUP(F80,Currency!A:B,2,FALSE)</f>
        <v>200</v>
      </c>
      <c r="H80" t="s">
        <v>106</v>
      </c>
      <c r="I80" t="s">
        <v>160</v>
      </c>
      <c r="J80" t="s">
        <v>119</v>
      </c>
      <c r="K80" t="s">
        <v>239</v>
      </c>
      <c r="L80" t="s">
        <v>14</v>
      </c>
      <c r="M80" t="s">
        <v>17</v>
      </c>
      <c r="Q80">
        <f>IF(ISERROR(VLOOKUP(D80,'CSV 01.30.25'!D:D,1,FALSE)),1,0)</f>
        <v>0</v>
      </c>
    </row>
    <row r="81" spans="1:17" x14ac:dyDescent="0.25">
      <c r="A81" s="1">
        <v>45694.606145833335</v>
      </c>
      <c r="B81" t="s">
        <v>84</v>
      </c>
      <c r="C81" t="s">
        <v>255</v>
      </c>
      <c r="D81" t="s">
        <v>256</v>
      </c>
      <c r="E81">
        <v>200</v>
      </c>
      <c r="F81" t="s">
        <v>71</v>
      </c>
      <c r="G81">
        <f>E81*VLOOKUP(F81,Currency!A:B,2,FALSE)</f>
        <v>200</v>
      </c>
      <c r="H81" t="s">
        <v>106</v>
      </c>
      <c r="I81" t="s">
        <v>160</v>
      </c>
      <c r="J81" t="s">
        <v>136</v>
      </c>
      <c r="K81" t="s">
        <v>239</v>
      </c>
      <c r="L81" t="s">
        <v>17</v>
      </c>
      <c r="Q81">
        <f>IF(ISERROR(VLOOKUP(D81,'CSV 01.30.25'!D:D,1,FALSE)),1,0)</f>
        <v>0</v>
      </c>
    </row>
    <row r="82" spans="1:17" x14ac:dyDescent="0.25">
      <c r="A82" s="1">
        <v>45694.606145833335</v>
      </c>
      <c r="B82" t="s">
        <v>84</v>
      </c>
      <c r="C82" t="s">
        <v>257</v>
      </c>
      <c r="D82" t="s">
        <v>258</v>
      </c>
      <c r="E82">
        <v>100</v>
      </c>
      <c r="F82" t="s">
        <v>70</v>
      </c>
      <c r="G82">
        <f>E82*VLOOKUP(F82,Currency!A:B,2,FALSE)</f>
        <v>127.29124236252547</v>
      </c>
      <c r="H82" t="s">
        <v>106</v>
      </c>
      <c r="I82" t="s">
        <v>160</v>
      </c>
      <c r="J82" t="s">
        <v>119</v>
      </c>
      <c r="K82" t="s">
        <v>169</v>
      </c>
      <c r="Q82">
        <f>IF(ISERROR(VLOOKUP(D82,'CSV 01.30.25'!D:D,1,FALSE)),1,0)</f>
        <v>0</v>
      </c>
    </row>
    <row r="83" spans="1:17" x14ac:dyDescent="0.25">
      <c r="A83" s="1">
        <v>45694.606145833335</v>
      </c>
      <c r="B83" t="s">
        <v>84</v>
      </c>
      <c r="C83" t="s">
        <v>259</v>
      </c>
      <c r="D83" t="s">
        <v>260</v>
      </c>
      <c r="E83">
        <v>200</v>
      </c>
      <c r="F83" t="s">
        <v>71</v>
      </c>
      <c r="G83">
        <f>E83*VLOOKUP(F83,Currency!A:B,2,FALSE)</f>
        <v>200</v>
      </c>
      <c r="H83" t="s">
        <v>106</v>
      </c>
      <c r="I83" t="s">
        <v>160</v>
      </c>
      <c r="J83" t="s">
        <v>119</v>
      </c>
      <c r="K83" t="s">
        <v>239</v>
      </c>
      <c r="L83" t="s">
        <v>261</v>
      </c>
      <c r="M83" t="s">
        <v>17</v>
      </c>
      <c r="Q83">
        <f>IF(ISERROR(VLOOKUP(D83,'CSV 01.30.25'!D:D,1,FALSE)),1,0)</f>
        <v>0</v>
      </c>
    </row>
    <row r="84" spans="1:17" x14ac:dyDescent="0.25">
      <c r="A84" s="1">
        <v>45694.606145833335</v>
      </c>
      <c r="B84" t="s">
        <v>87</v>
      </c>
      <c r="C84" t="s">
        <v>55</v>
      </c>
      <c r="D84" t="s">
        <v>56</v>
      </c>
      <c r="E84">
        <v>500</v>
      </c>
      <c r="F84" t="s">
        <v>72</v>
      </c>
      <c r="G84">
        <f>E84*VLOOKUP(F84,Currency!A:B,2,FALSE)</f>
        <v>26.876593</v>
      </c>
      <c r="H84" t="s">
        <v>262</v>
      </c>
      <c r="I84" t="s">
        <v>153</v>
      </c>
      <c r="J84" t="s">
        <v>57</v>
      </c>
      <c r="K84" t="s">
        <v>263</v>
      </c>
      <c r="Q84">
        <f>IF(ISERROR(VLOOKUP(D84,'CSV 01.30.25'!D:D,1,FALSE)),1,0)</f>
        <v>0</v>
      </c>
    </row>
    <row r="85" spans="1:17" x14ac:dyDescent="0.25">
      <c r="A85" s="1">
        <v>45694.606145833335</v>
      </c>
      <c r="B85" t="s">
        <v>87</v>
      </c>
      <c r="C85" t="s">
        <v>58</v>
      </c>
      <c r="D85" t="s">
        <v>59</v>
      </c>
      <c r="E85">
        <v>200</v>
      </c>
      <c r="F85" t="s">
        <v>72</v>
      </c>
      <c r="G85">
        <f>E85*VLOOKUP(F85,Currency!A:B,2,FALSE)</f>
        <v>10.7506372</v>
      </c>
      <c r="H85" t="s">
        <v>262</v>
      </c>
      <c r="I85" t="s">
        <v>153</v>
      </c>
      <c r="J85" t="s">
        <v>57</v>
      </c>
      <c r="K85" t="s">
        <v>264</v>
      </c>
      <c r="Q85">
        <f>IF(ISERROR(VLOOKUP(D85,'CSV 01.30.25'!D:D,1,FALSE)),1,0)</f>
        <v>0</v>
      </c>
    </row>
    <row r="86" spans="1:17" x14ac:dyDescent="0.25">
      <c r="A86" s="1">
        <v>45694.606145833335</v>
      </c>
      <c r="B86" t="s">
        <v>87</v>
      </c>
      <c r="C86" t="s">
        <v>60</v>
      </c>
      <c r="D86" t="s">
        <v>61</v>
      </c>
      <c r="E86">
        <v>500</v>
      </c>
      <c r="F86" t="s">
        <v>72</v>
      </c>
      <c r="G86">
        <f>E86*VLOOKUP(F86,Currency!A:B,2,FALSE)</f>
        <v>26.876593</v>
      </c>
      <c r="H86" t="s">
        <v>262</v>
      </c>
      <c r="I86" t="s">
        <v>153</v>
      </c>
      <c r="J86" t="s">
        <v>57</v>
      </c>
      <c r="K86" t="s">
        <v>263</v>
      </c>
      <c r="Q86">
        <f>IF(ISERROR(VLOOKUP(D86,'CSV 01.30.25'!D:D,1,FALSE)),1,0)</f>
        <v>0</v>
      </c>
    </row>
    <row r="87" spans="1:17" x14ac:dyDescent="0.25">
      <c r="A87" s="1">
        <v>45694.606145833335</v>
      </c>
      <c r="B87" t="s">
        <v>87</v>
      </c>
      <c r="C87" t="s">
        <v>62</v>
      </c>
      <c r="D87" t="s">
        <v>63</v>
      </c>
      <c r="E87">
        <v>500</v>
      </c>
      <c r="F87" t="s">
        <v>72</v>
      </c>
      <c r="G87">
        <f>E87*VLOOKUP(F87,Currency!A:B,2,FALSE)</f>
        <v>26.876593</v>
      </c>
      <c r="H87" t="s">
        <v>262</v>
      </c>
      <c r="I87" t="s">
        <v>153</v>
      </c>
      <c r="J87" t="s">
        <v>57</v>
      </c>
      <c r="K87" t="s">
        <v>263</v>
      </c>
      <c r="Q87">
        <f>IF(ISERROR(VLOOKUP(D87,'CSV 01.30.25'!D:D,1,FALSE)),1,0)</f>
        <v>0</v>
      </c>
    </row>
    <row r="88" spans="1:17" x14ac:dyDescent="0.25">
      <c r="A88" s="1">
        <v>45694.606145833335</v>
      </c>
      <c r="B88" t="s">
        <v>87</v>
      </c>
      <c r="C88" t="s">
        <v>64</v>
      </c>
      <c r="D88" t="s">
        <v>65</v>
      </c>
      <c r="E88">
        <v>200</v>
      </c>
      <c r="F88" t="s">
        <v>72</v>
      </c>
      <c r="G88">
        <f>E88*VLOOKUP(F88,Currency!A:B,2,FALSE)</f>
        <v>10.7506372</v>
      </c>
      <c r="H88" t="s">
        <v>262</v>
      </c>
      <c r="I88" t="s">
        <v>153</v>
      </c>
      <c r="J88" t="s">
        <v>46</v>
      </c>
      <c r="K88" t="s">
        <v>57</v>
      </c>
      <c r="L88" t="s">
        <v>264</v>
      </c>
      <c r="Q88">
        <f>IF(ISERROR(VLOOKUP(D88,'CSV 01.30.25'!D:D,1,FALSE)),1,0)</f>
        <v>0</v>
      </c>
    </row>
    <row r="89" spans="1:17" x14ac:dyDescent="0.25">
      <c r="A89" s="1">
        <v>45694.606145833335</v>
      </c>
      <c r="B89" t="s">
        <v>87</v>
      </c>
      <c r="C89" t="s">
        <v>66</v>
      </c>
      <c r="D89" t="s">
        <v>67</v>
      </c>
      <c r="E89">
        <v>200</v>
      </c>
      <c r="F89" t="s">
        <v>72</v>
      </c>
      <c r="G89">
        <f>E89*VLOOKUP(F89,Currency!A:B,2,FALSE)</f>
        <v>10.7506372</v>
      </c>
      <c r="H89" t="s">
        <v>262</v>
      </c>
      <c r="I89" t="s">
        <v>153</v>
      </c>
      <c r="J89" t="s">
        <v>46</v>
      </c>
      <c r="K89" t="s">
        <v>57</v>
      </c>
      <c r="L89" t="s">
        <v>264</v>
      </c>
      <c r="Q89">
        <f>IF(ISERROR(VLOOKUP(D89,'CSV 01.30.25'!D:D,1,FALSE)),1,0)</f>
        <v>0</v>
      </c>
    </row>
    <row r="90" spans="1:17" x14ac:dyDescent="0.25">
      <c r="A90" s="1">
        <v>45694.606180555558</v>
      </c>
      <c r="B90" t="s">
        <v>88</v>
      </c>
      <c r="C90" t="s">
        <v>91</v>
      </c>
      <c r="D90" t="s">
        <v>92</v>
      </c>
      <c r="E90">
        <v>50</v>
      </c>
      <c r="F90" t="s">
        <v>99</v>
      </c>
      <c r="G90">
        <f>E90*VLOOKUP(F90,Currency!A:B,2,FALSE)</f>
        <v>63.645621181262733</v>
      </c>
      <c r="H90" t="s">
        <v>265</v>
      </c>
      <c r="I90" t="s">
        <v>262</v>
      </c>
      <c r="J90" t="s">
        <v>93</v>
      </c>
      <c r="K90" t="s">
        <v>266</v>
      </c>
      <c r="Q90">
        <f>IF(ISERROR(VLOOKUP(D90,'CSV 01.30.25'!D:D,1,FALSE)),1,0)</f>
        <v>0</v>
      </c>
    </row>
    <row r="91" spans="1:17" x14ac:dyDescent="0.25">
      <c r="A91" s="1">
        <v>45694.606180555558</v>
      </c>
      <c r="B91" t="s">
        <v>88</v>
      </c>
      <c r="C91" t="s">
        <v>94</v>
      </c>
      <c r="D91" t="s">
        <v>95</v>
      </c>
      <c r="E91">
        <v>50</v>
      </c>
      <c r="F91" t="s">
        <v>99</v>
      </c>
      <c r="G91">
        <f>E91*VLOOKUP(F91,Currency!A:B,2,FALSE)</f>
        <v>63.645621181262733</v>
      </c>
      <c r="H91" t="s">
        <v>265</v>
      </c>
      <c r="I91" t="s">
        <v>262</v>
      </c>
      <c r="J91" t="s">
        <v>96</v>
      </c>
      <c r="K91" t="s">
        <v>97</v>
      </c>
      <c r="L91" t="s">
        <v>266</v>
      </c>
      <c r="Q91">
        <f>IF(ISERROR(VLOOKUP(D91,'CSV 01.30.25'!D:D,1,FALSE)),1,0)</f>
        <v>0</v>
      </c>
    </row>
    <row r="92" spans="1:17" x14ac:dyDescent="0.25">
      <c r="A92" s="1">
        <v>45694.606180555558</v>
      </c>
      <c r="B92" t="s">
        <v>267</v>
      </c>
      <c r="C92" t="s">
        <v>268</v>
      </c>
      <c r="D92" t="s">
        <v>269</v>
      </c>
      <c r="E92">
        <v>200</v>
      </c>
      <c r="F92" t="s">
        <v>270</v>
      </c>
      <c r="G92">
        <f>E92*VLOOKUP(F92,Currency!A:B,2,FALSE)</f>
        <v>15.5646126</v>
      </c>
      <c r="H92" t="s">
        <v>106</v>
      </c>
      <c r="I92" t="s">
        <v>107</v>
      </c>
      <c r="J92" t="s">
        <v>271</v>
      </c>
      <c r="Q92">
        <f>IF(ISERROR(VLOOKUP(D92,'CSV 01.30.25'!D:D,1,FALSE)),1,0)</f>
        <v>0</v>
      </c>
    </row>
    <row r="93" spans="1:17" x14ac:dyDescent="0.25">
      <c r="A93" s="1">
        <v>45694.606180555558</v>
      </c>
      <c r="B93" t="s">
        <v>267</v>
      </c>
      <c r="C93" t="s">
        <v>272</v>
      </c>
      <c r="D93" t="s">
        <v>273</v>
      </c>
      <c r="E93">
        <v>500</v>
      </c>
      <c r="F93" t="s">
        <v>270</v>
      </c>
      <c r="G93">
        <f>E93*VLOOKUP(F93,Currency!A:B,2,FALSE)</f>
        <v>38.911531500000002</v>
      </c>
      <c r="H93" t="s">
        <v>106</v>
      </c>
      <c r="I93" t="s">
        <v>107</v>
      </c>
      <c r="J93" t="s">
        <v>119</v>
      </c>
      <c r="K93" t="s">
        <v>274</v>
      </c>
      <c r="Q93">
        <f>IF(ISERROR(VLOOKUP(D93,'CSV 01.30.25'!D:D,1,FALSE)),1,0)</f>
        <v>0</v>
      </c>
    </row>
    <row r="94" spans="1:17" x14ac:dyDescent="0.25">
      <c r="A94" s="1">
        <v>45694.606192129628</v>
      </c>
      <c r="B94" t="s">
        <v>267</v>
      </c>
      <c r="C94" t="s">
        <v>275</v>
      </c>
      <c r="D94" t="s">
        <v>276</v>
      </c>
      <c r="E94">
        <v>2</v>
      </c>
      <c r="F94" t="s">
        <v>159</v>
      </c>
      <c r="G94">
        <f>E94*VLOOKUP(F94,Currency!A:B,2,FALSE)</f>
        <v>237.39211401928401</v>
      </c>
      <c r="H94" t="s">
        <v>153</v>
      </c>
      <c r="I94" t="s">
        <v>277</v>
      </c>
      <c r="J94" t="s">
        <v>278</v>
      </c>
      <c r="Q94">
        <f>IF(ISERROR(VLOOKUP(D94,'CSV 01.30.25'!D:D,1,FALSE)),1,0)</f>
        <v>0</v>
      </c>
    </row>
    <row r="95" spans="1:17" x14ac:dyDescent="0.25">
      <c r="A95" s="1">
        <v>45694.606192129628</v>
      </c>
      <c r="B95" t="s">
        <v>267</v>
      </c>
      <c r="C95" t="s">
        <v>279</v>
      </c>
      <c r="D95" t="s">
        <v>280</v>
      </c>
      <c r="E95">
        <v>1</v>
      </c>
      <c r="F95" t="s">
        <v>159</v>
      </c>
      <c r="G95">
        <f>E95*VLOOKUP(F95,Currency!A:B,2,FALSE)</f>
        <v>118.696057009642</v>
      </c>
      <c r="H95" t="s">
        <v>153</v>
      </c>
      <c r="I95" t="s">
        <v>277</v>
      </c>
      <c r="J95" t="s">
        <v>281</v>
      </c>
      <c r="Q95">
        <f>IF(ISERROR(VLOOKUP(D95,'CSV 01.30.25'!D:D,1,FALSE)),1,0)</f>
        <v>0</v>
      </c>
    </row>
    <row r="96" spans="1:17" x14ac:dyDescent="0.25">
      <c r="A96" s="1">
        <v>45694.606192129628</v>
      </c>
      <c r="B96" t="s">
        <v>267</v>
      </c>
      <c r="C96" t="s">
        <v>282</v>
      </c>
      <c r="D96" t="s">
        <v>283</v>
      </c>
      <c r="E96">
        <v>1</v>
      </c>
      <c r="F96" t="s">
        <v>159</v>
      </c>
      <c r="G96">
        <f>E96*VLOOKUP(F96,Currency!A:B,2,FALSE)</f>
        <v>118.696057009642</v>
      </c>
      <c r="H96" t="s">
        <v>153</v>
      </c>
      <c r="I96" t="s">
        <v>277</v>
      </c>
      <c r="J96" t="s">
        <v>281</v>
      </c>
      <c r="Q96">
        <f>IF(ISERROR(VLOOKUP(D96,'CSV 01.30.25'!D:D,1,FALSE)),1,0)</f>
        <v>0</v>
      </c>
    </row>
    <row r="97" spans="1:17" x14ac:dyDescent="0.25">
      <c r="A97" s="1">
        <v>45694.606192129628</v>
      </c>
      <c r="B97" t="s">
        <v>267</v>
      </c>
      <c r="C97" t="s">
        <v>284</v>
      </c>
      <c r="D97" t="s">
        <v>285</v>
      </c>
      <c r="E97">
        <v>500</v>
      </c>
      <c r="F97" t="s">
        <v>270</v>
      </c>
      <c r="G97">
        <f>E97*VLOOKUP(F97,Currency!A:B,2,FALSE)</f>
        <v>38.911531500000002</v>
      </c>
      <c r="H97" t="s">
        <v>153</v>
      </c>
      <c r="I97" t="s">
        <v>277</v>
      </c>
      <c r="J97" t="s">
        <v>274</v>
      </c>
      <c r="K97" t="s">
        <v>286</v>
      </c>
      <c r="Q97">
        <f>IF(ISERROR(VLOOKUP(D97,'CSV 01.30.25'!D:D,1,FALSE)),1,0)</f>
        <v>0</v>
      </c>
    </row>
    <row r="98" spans="1:17" x14ac:dyDescent="0.25">
      <c r="A98" s="1">
        <v>45694.606192129628</v>
      </c>
      <c r="B98" t="s">
        <v>267</v>
      </c>
      <c r="C98" t="s">
        <v>287</v>
      </c>
      <c r="D98" t="s">
        <v>288</v>
      </c>
      <c r="E98">
        <v>500</v>
      </c>
      <c r="F98" t="s">
        <v>270</v>
      </c>
      <c r="G98">
        <f>E98*VLOOKUP(F98,Currency!A:B,2,FALSE)</f>
        <v>38.911531500000002</v>
      </c>
      <c r="H98" t="s">
        <v>153</v>
      </c>
      <c r="I98" t="s">
        <v>277</v>
      </c>
      <c r="J98" t="s">
        <v>289</v>
      </c>
      <c r="K98" t="s">
        <v>274</v>
      </c>
      <c r="Q98">
        <f>IF(ISERROR(VLOOKUP(D98,'CSV 01.30.25'!D:D,1,FALSE)),1,0)</f>
        <v>0</v>
      </c>
    </row>
    <row r="99" spans="1:17" x14ac:dyDescent="0.25">
      <c r="A99" s="1">
        <v>45694.606192129628</v>
      </c>
      <c r="B99" t="s">
        <v>267</v>
      </c>
      <c r="C99" t="s">
        <v>290</v>
      </c>
      <c r="D99" t="s">
        <v>291</v>
      </c>
      <c r="E99">
        <v>50</v>
      </c>
      <c r="F99" t="s">
        <v>270</v>
      </c>
      <c r="G99">
        <f>E99*VLOOKUP(F99,Currency!A:B,2,FALSE)</f>
        <v>3.8911531500000001</v>
      </c>
      <c r="H99" t="s">
        <v>153</v>
      </c>
      <c r="I99" t="s">
        <v>277</v>
      </c>
      <c r="J99" t="s">
        <v>46</v>
      </c>
      <c r="K99" t="s">
        <v>289</v>
      </c>
      <c r="L99" t="s">
        <v>292</v>
      </c>
      <c r="Q99">
        <f>IF(ISERROR(VLOOKUP(D99,'CSV 01.30.25'!D:D,1,FALSE)),1,0)</f>
        <v>0</v>
      </c>
    </row>
    <row r="100" spans="1:17" x14ac:dyDescent="0.25">
      <c r="A100">
        <v>45694.606192129628</v>
      </c>
      <c r="B100" t="s">
        <v>267</v>
      </c>
      <c r="C100" t="s">
        <v>293</v>
      </c>
      <c r="D100" t="s">
        <v>294</v>
      </c>
      <c r="E100">
        <v>200</v>
      </c>
      <c r="F100" t="s">
        <v>270</v>
      </c>
      <c r="G100">
        <f>E100*VLOOKUP(F100,Currency!A:B,2,FALSE)</f>
        <v>15.5646126</v>
      </c>
      <c r="H100" t="s">
        <v>153</v>
      </c>
      <c r="I100" t="s">
        <v>277</v>
      </c>
      <c r="J100" t="s">
        <v>289</v>
      </c>
      <c r="K100" t="s">
        <v>295</v>
      </c>
      <c r="Q100">
        <f>IF(ISERROR(VLOOKUP(D100,'CSV 01.30.25'!D:D,1,FALSE)),1,0)</f>
        <v>0</v>
      </c>
    </row>
    <row r="105" spans="1:17" x14ac:dyDescent="0.25">
      <c r="A105" s="1">
        <v>45694.606122685182</v>
      </c>
      <c r="B105" t="s">
        <v>84</v>
      </c>
      <c r="C105" t="s">
        <v>301</v>
      </c>
      <c r="D105" t="s">
        <v>302</v>
      </c>
      <c r="E105" t="s">
        <v>303</v>
      </c>
      <c r="F105" t="s">
        <v>303</v>
      </c>
      <c r="G105" t="e">
        <f>E105*VLOOKUP(F105,Currency!A:B,2,FALSE)</f>
        <v>#VALUE!</v>
      </c>
      <c r="H105" t="s">
        <v>153</v>
      </c>
      <c r="I105" t="s">
        <v>154</v>
      </c>
      <c r="Q105">
        <f>IF(ISERROR(VLOOKUP(D105,'CSV 01.30.25'!D:D,1,FALSE)),1,0)</f>
        <v>0</v>
      </c>
    </row>
    <row r="108" spans="1:17" x14ac:dyDescent="0.25">
      <c r="A10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108"/>
  <sheetViews>
    <sheetView workbookViewId="0">
      <selection activeCell="G1" sqref="G1:G1048576"/>
    </sheetView>
  </sheetViews>
  <sheetFormatPr defaultRowHeight="15" x14ac:dyDescent="0.25"/>
  <sheetData>
    <row r="1" spans="1:16" x14ac:dyDescent="0.25">
      <c r="A1" t="s">
        <v>0</v>
      </c>
      <c r="B1" t="s">
        <v>83</v>
      </c>
      <c r="C1" t="s">
        <v>1</v>
      </c>
      <c r="D1" t="s">
        <v>2</v>
      </c>
      <c r="E1" t="s">
        <v>102</v>
      </c>
      <c r="F1" t="s">
        <v>103</v>
      </c>
      <c r="G1" t="s">
        <v>79</v>
      </c>
      <c r="H1" t="s">
        <v>104</v>
      </c>
      <c r="I1" t="s">
        <v>105</v>
      </c>
      <c r="J1" t="s">
        <v>3</v>
      </c>
      <c r="K1" t="s">
        <v>4</v>
      </c>
      <c r="L1" t="s">
        <v>5</v>
      </c>
      <c r="P1" t="s">
        <v>305</v>
      </c>
    </row>
    <row r="2" spans="1:16" x14ac:dyDescent="0.25">
      <c r="A2" s="1">
        <v>45687.460682870369</v>
      </c>
      <c r="B2" t="s">
        <v>84</v>
      </c>
      <c r="C2" t="s">
        <v>6</v>
      </c>
      <c r="D2" t="s">
        <v>7</v>
      </c>
      <c r="E2">
        <v>500</v>
      </c>
      <c r="F2" t="s">
        <v>70</v>
      </c>
      <c r="G2">
        <f>E2*VLOOKUP(F2,Currency!A:B,2,FALSE)</f>
        <v>636.45621181262732</v>
      </c>
      <c r="H2" t="s">
        <v>106</v>
      </c>
      <c r="I2" t="s">
        <v>107</v>
      </c>
      <c r="J2" t="s">
        <v>108</v>
      </c>
      <c r="P2">
        <f>IF(ISERROR(VLOOKUP(D2,'CSV 01.22.25'!D:D,1,FALSE)),1,0)</f>
        <v>0</v>
      </c>
    </row>
    <row r="3" spans="1:16" x14ac:dyDescent="0.25">
      <c r="A3" s="1">
        <v>45687.460682870369</v>
      </c>
      <c r="B3" t="s">
        <v>84</v>
      </c>
      <c r="C3" t="s">
        <v>85</v>
      </c>
      <c r="D3" t="s">
        <v>86</v>
      </c>
      <c r="E3">
        <v>500</v>
      </c>
      <c r="F3" t="s">
        <v>70</v>
      </c>
      <c r="G3">
        <f>E3*VLOOKUP(F3,Currency!A:B,2,FALSE)</f>
        <v>636.45621181262732</v>
      </c>
      <c r="H3" t="s">
        <v>106</v>
      </c>
      <c r="I3" t="s">
        <v>107</v>
      </c>
      <c r="J3" t="s">
        <v>108</v>
      </c>
      <c r="P3">
        <f>IF(ISERROR(VLOOKUP(D3,'CSV 01.22.25'!D:D,1,FALSE)),1,0)</f>
        <v>0</v>
      </c>
    </row>
    <row r="4" spans="1:16" x14ac:dyDescent="0.25">
      <c r="A4" s="1">
        <v>45687.460682870369</v>
      </c>
      <c r="B4" t="s">
        <v>84</v>
      </c>
      <c r="C4" t="s">
        <v>8</v>
      </c>
      <c r="D4" t="s">
        <v>9</v>
      </c>
      <c r="E4">
        <v>200</v>
      </c>
      <c r="F4" t="s">
        <v>71</v>
      </c>
      <c r="G4">
        <f>E4*VLOOKUP(F4,Currency!A:B,2,FALSE)</f>
        <v>200</v>
      </c>
      <c r="H4" t="s">
        <v>106</v>
      </c>
      <c r="I4" t="s">
        <v>107</v>
      </c>
      <c r="J4" t="s">
        <v>109</v>
      </c>
      <c r="P4">
        <f>IF(ISERROR(VLOOKUP(D4,'CSV 01.22.25'!D:D,1,FALSE)),1,0)</f>
        <v>0</v>
      </c>
    </row>
    <row r="5" spans="1:16" x14ac:dyDescent="0.25">
      <c r="A5" s="1">
        <v>45687.460682870369</v>
      </c>
      <c r="B5" t="s">
        <v>84</v>
      </c>
      <c r="C5" t="s">
        <v>10</v>
      </c>
      <c r="D5" t="s">
        <v>11</v>
      </c>
      <c r="E5">
        <v>200</v>
      </c>
      <c r="F5" t="s">
        <v>71</v>
      </c>
      <c r="G5">
        <f>E5*VLOOKUP(F5,Currency!A:B,2,FALSE)</f>
        <v>200</v>
      </c>
      <c r="H5" t="s">
        <v>106</v>
      </c>
      <c r="I5" t="s">
        <v>107</v>
      </c>
      <c r="J5" t="s">
        <v>12</v>
      </c>
      <c r="K5" t="s">
        <v>13</v>
      </c>
      <c r="L5" t="s">
        <v>14</v>
      </c>
      <c r="M5" t="s">
        <v>109</v>
      </c>
      <c r="P5">
        <f>IF(ISERROR(VLOOKUP(D5,'CSV 01.22.25'!D:D,1,FALSE)),1,0)</f>
        <v>0</v>
      </c>
    </row>
    <row r="6" spans="1:16" x14ac:dyDescent="0.25">
      <c r="A6" s="1">
        <v>45687.460682870369</v>
      </c>
      <c r="B6" t="s">
        <v>84</v>
      </c>
      <c r="C6" t="s">
        <v>110</v>
      </c>
      <c r="D6" t="s">
        <v>111</v>
      </c>
      <c r="E6">
        <v>500</v>
      </c>
      <c r="F6" t="s">
        <v>70</v>
      </c>
      <c r="G6">
        <f>E6*VLOOKUP(F6,Currency!A:B,2,FALSE)</f>
        <v>636.45621181262732</v>
      </c>
      <c r="H6" t="s">
        <v>106</v>
      </c>
      <c r="I6" t="s">
        <v>107</v>
      </c>
      <c r="J6" t="s">
        <v>108</v>
      </c>
      <c r="P6">
        <f>IF(ISERROR(VLOOKUP(D6,'CSV 01.22.25'!D:D,1,FALSE)),1,0)</f>
        <v>0</v>
      </c>
    </row>
    <row r="7" spans="1:16" x14ac:dyDescent="0.25">
      <c r="A7" s="1">
        <v>45687.460682870369</v>
      </c>
      <c r="B7" t="s">
        <v>84</v>
      </c>
      <c r="C7" t="s">
        <v>112</v>
      </c>
      <c r="D7" t="s">
        <v>113</v>
      </c>
      <c r="E7">
        <v>100</v>
      </c>
      <c r="F7" t="s">
        <v>70</v>
      </c>
      <c r="G7">
        <f>E7*VLOOKUP(F7,Currency!A:B,2,FALSE)</f>
        <v>127.29124236252547</v>
      </c>
      <c r="H7" t="s">
        <v>106</v>
      </c>
      <c r="I7" t="s">
        <v>107</v>
      </c>
      <c r="J7" t="s">
        <v>114</v>
      </c>
      <c r="P7">
        <f>IF(ISERROR(VLOOKUP(D7,'CSV 01.22.25'!D:D,1,FALSE)),1,0)</f>
        <v>0</v>
      </c>
    </row>
    <row r="8" spans="1:16" x14ac:dyDescent="0.25">
      <c r="A8" s="1">
        <v>45687.460682870369</v>
      </c>
      <c r="B8" t="s">
        <v>84</v>
      </c>
      <c r="C8" t="s">
        <v>115</v>
      </c>
      <c r="D8" t="s">
        <v>116</v>
      </c>
      <c r="E8">
        <v>500</v>
      </c>
      <c r="F8" t="s">
        <v>70</v>
      </c>
      <c r="G8">
        <f>E8*VLOOKUP(F8,Currency!A:B,2,FALSE)</f>
        <v>636.45621181262732</v>
      </c>
      <c r="H8" t="s">
        <v>106</v>
      </c>
      <c r="I8" t="s">
        <v>107</v>
      </c>
      <c r="J8" t="s">
        <v>108</v>
      </c>
      <c r="P8">
        <f>IF(ISERROR(VLOOKUP(D8,'CSV 01.22.25'!D:D,1,FALSE)),1,0)</f>
        <v>0</v>
      </c>
    </row>
    <row r="9" spans="1:16" x14ac:dyDescent="0.25">
      <c r="A9" s="1">
        <v>45687.460682870369</v>
      </c>
      <c r="B9" t="s">
        <v>84</v>
      </c>
      <c r="C9" t="s">
        <v>117</v>
      </c>
      <c r="D9" t="s">
        <v>118</v>
      </c>
      <c r="E9">
        <v>500</v>
      </c>
      <c r="F9" t="s">
        <v>70</v>
      </c>
      <c r="G9">
        <f>E9*VLOOKUP(F9,Currency!A:B,2,FALSE)</f>
        <v>636.45621181262732</v>
      </c>
      <c r="H9" t="s">
        <v>106</v>
      </c>
      <c r="I9" t="s">
        <v>107</v>
      </c>
      <c r="J9" t="s">
        <v>119</v>
      </c>
      <c r="K9" t="s">
        <v>108</v>
      </c>
      <c r="P9">
        <f>IF(ISERROR(VLOOKUP(D9,'CSV 01.22.25'!D:D,1,FALSE)),1,0)</f>
        <v>0</v>
      </c>
    </row>
    <row r="10" spans="1:16" x14ac:dyDescent="0.25">
      <c r="A10" s="1">
        <v>45687.460682870369</v>
      </c>
      <c r="B10" t="s">
        <v>84</v>
      </c>
      <c r="C10" t="s">
        <v>120</v>
      </c>
      <c r="D10" t="s">
        <v>121</v>
      </c>
      <c r="E10">
        <v>500</v>
      </c>
      <c r="F10" t="s">
        <v>70</v>
      </c>
      <c r="G10">
        <f>E10*VLOOKUP(F10,Currency!A:B,2,FALSE)</f>
        <v>636.45621181262732</v>
      </c>
      <c r="H10" t="s">
        <v>106</v>
      </c>
      <c r="I10" t="s">
        <v>107</v>
      </c>
      <c r="J10" t="s">
        <v>122</v>
      </c>
      <c r="K10" t="s">
        <v>123</v>
      </c>
      <c r="L10" t="s">
        <v>108</v>
      </c>
      <c r="P10">
        <f>IF(ISERROR(VLOOKUP(D10,'CSV 01.22.25'!D:D,1,FALSE)),1,0)</f>
        <v>0</v>
      </c>
    </row>
    <row r="11" spans="1:16" x14ac:dyDescent="0.25">
      <c r="A11" s="1">
        <v>45687.460682870369</v>
      </c>
      <c r="B11" t="s">
        <v>84</v>
      </c>
      <c r="C11" t="s">
        <v>124</v>
      </c>
      <c r="D11" t="s">
        <v>125</v>
      </c>
      <c r="E11">
        <v>1000</v>
      </c>
      <c r="F11" t="s">
        <v>70</v>
      </c>
      <c r="G11">
        <f>E11*VLOOKUP(F11,Currency!A:B,2,FALSE)</f>
        <v>1272.9124236252546</v>
      </c>
      <c r="H11" t="s">
        <v>106</v>
      </c>
      <c r="I11" t="s">
        <v>107</v>
      </c>
      <c r="J11" t="s">
        <v>123</v>
      </c>
      <c r="K11" t="s">
        <v>126</v>
      </c>
      <c r="P11">
        <f>IF(ISERROR(VLOOKUP(D11,'CSV 01.22.25'!D:D,1,FALSE)),1,0)</f>
        <v>0</v>
      </c>
    </row>
    <row r="12" spans="1:16" x14ac:dyDescent="0.25">
      <c r="A12" s="1">
        <v>45687.460682870369</v>
      </c>
      <c r="B12" t="s">
        <v>84</v>
      </c>
      <c r="C12" t="s">
        <v>127</v>
      </c>
      <c r="D12" t="s">
        <v>128</v>
      </c>
      <c r="E12">
        <v>500</v>
      </c>
      <c r="F12" t="s">
        <v>70</v>
      </c>
      <c r="G12">
        <f>E12*VLOOKUP(F12,Currency!A:B,2,FALSE)</f>
        <v>636.45621181262732</v>
      </c>
      <c r="H12" t="s">
        <v>106</v>
      </c>
      <c r="I12" t="s">
        <v>107</v>
      </c>
      <c r="J12" t="s">
        <v>13</v>
      </c>
      <c r="K12" t="s">
        <v>129</v>
      </c>
      <c r="L12" t="s">
        <v>14</v>
      </c>
      <c r="M12" t="s">
        <v>108</v>
      </c>
      <c r="P12">
        <f>IF(ISERROR(VLOOKUP(D12,'CSV 01.22.25'!D:D,1,FALSE)),1,0)</f>
        <v>0</v>
      </c>
    </row>
    <row r="13" spans="1:16" x14ac:dyDescent="0.25">
      <c r="A13" s="1">
        <v>45687.460682870369</v>
      </c>
      <c r="B13" t="s">
        <v>84</v>
      </c>
      <c r="C13" t="s">
        <v>130</v>
      </c>
      <c r="D13" t="s">
        <v>131</v>
      </c>
      <c r="E13">
        <v>200</v>
      </c>
      <c r="F13" t="s">
        <v>70</v>
      </c>
      <c r="G13">
        <f>E13*VLOOKUP(F13,Currency!A:B,2,FALSE)</f>
        <v>254.58248472505093</v>
      </c>
      <c r="H13" t="s">
        <v>106</v>
      </c>
      <c r="I13" t="s">
        <v>107</v>
      </c>
      <c r="J13" t="s">
        <v>122</v>
      </c>
      <c r="K13" t="s">
        <v>46</v>
      </c>
      <c r="L13" t="s">
        <v>13</v>
      </c>
      <c r="M13" t="s">
        <v>132</v>
      </c>
      <c r="P13">
        <f>IF(ISERROR(VLOOKUP(D13,'CSV 01.22.25'!D:D,1,FALSE)),1,0)</f>
        <v>0</v>
      </c>
    </row>
    <row r="14" spans="1:16" x14ac:dyDescent="0.25">
      <c r="A14" s="1">
        <v>45687.460682870369</v>
      </c>
      <c r="B14" t="s">
        <v>84</v>
      </c>
      <c r="C14" t="s">
        <v>134</v>
      </c>
      <c r="D14" t="s">
        <v>135</v>
      </c>
      <c r="E14">
        <v>500</v>
      </c>
      <c r="F14" t="s">
        <v>70</v>
      </c>
      <c r="G14">
        <f>E14*VLOOKUP(F14,Currency!A:B,2,FALSE)</f>
        <v>636.45621181262732</v>
      </c>
      <c r="H14" t="s">
        <v>106</v>
      </c>
      <c r="I14" t="s">
        <v>107</v>
      </c>
      <c r="J14" t="s">
        <v>136</v>
      </c>
      <c r="K14" t="s">
        <v>129</v>
      </c>
      <c r="L14" t="s">
        <v>108</v>
      </c>
      <c r="P14">
        <f>IF(ISERROR(VLOOKUP(D14,'CSV 01.22.25'!D:D,1,FALSE)),1,0)</f>
        <v>0</v>
      </c>
    </row>
    <row r="15" spans="1:16" x14ac:dyDescent="0.25">
      <c r="A15" s="1">
        <v>45687.460682870369</v>
      </c>
      <c r="B15" t="s">
        <v>84</v>
      </c>
      <c r="C15" t="s">
        <v>137</v>
      </c>
      <c r="D15" t="s">
        <v>138</v>
      </c>
      <c r="E15">
        <v>500</v>
      </c>
      <c r="F15" t="s">
        <v>70</v>
      </c>
      <c r="G15">
        <f>E15*VLOOKUP(F15,Currency!A:B,2,FALSE)</f>
        <v>636.45621181262732</v>
      </c>
      <c r="H15" t="s">
        <v>106</v>
      </c>
      <c r="I15" t="s">
        <v>107</v>
      </c>
      <c r="J15" t="s">
        <v>136</v>
      </c>
      <c r="K15" t="s">
        <v>46</v>
      </c>
      <c r="L15" t="s">
        <v>123</v>
      </c>
      <c r="M15" t="s">
        <v>129</v>
      </c>
      <c r="P15">
        <f>IF(ISERROR(VLOOKUP(D15,'CSV 01.22.25'!D:D,1,FALSE)),1,0)</f>
        <v>0</v>
      </c>
    </row>
    <row r="16" spans="1:16" x14ac:dyDescent="0.25">
      <c r="A16" s="1">
        <v>45687.460682870369</v>
      </c>
      <c r="B16" t="s">
        <v>84</v>
      </c>
      <c r="C16" t="s">
        <v>139</v>
      </c>
      <c r="D16" t="s">
        <v>140</v>
      </c>
      <c r="E16">
        <v>200</v>
      </c>
      <c r="F16" t="s">
        <v>70</v>
      </c>
      <c r="G16">
        <f>E16*VLOOKUP(F16,Currency!A:B,2,FALSE)</f>
        <v>254.58248472505093</v>
      </c>
      <c r="H16" t="s">
        <v>106</v>
      </c>
      <c r="I16" t="s">
        <v>107</v>
      </c>
      <c r="J16" t="s">
        <v>12</v>
      </c>
      <c r="K16" t="s">
        <v>13</v>
      </c>
      <c r="L16" t="s">
        <v>129</v>
      </c>
      <c r="M16" t="s">
        <v>14</v>
      </c>
      <c r="P16">
        <f>IF(ISERROR(VLOOKUP(D16,'CSV 01.22.25'!D:D,1,FALSE)),1,0)</f>
        <v>0</v>
      </c>
    </row>
    <row r="17" spans="1:16" x14ac:dyDescent="0.25">
      <c r="A17" s="1">
        <v>45687.460682870369</v>
      </c>
      <c r="B17" t="s">
        <v>84</v>
      </c>
      <c r="C17" t="s">
        <v>141</v>
      </c>
      <c r="D17" t="s">
        <v>142</v>
      </c>
      <c r="E17">
        <v>500</v>
      </c>
      <c r="F17" t="s">
        <v>70</v>
      </c>
      <c r="G17">
        <f>E17*VLOOKUP(F17,Currency!A:B,2,FALSE)</f>
        <v>636.45621181262732</v>
      </c>
      <c r="H17" t="s">
        <v>106</v>
      </c>
      <c r="I17" t="s">
        <v>107</v>
      </c>
      <c r="J17" t="s">
        <v>119</v>
      </c>
      <c r="K17" t="s">
        <v>123</v>
      </c>
      <c r="L17" t="s">
        <v>132</v>
      </c>
      <c r="M17" t="s">
        <v>14</v>
      </c>
      <c r="P17">
        <f>IF(ISERROR(VLOOKUP(D17,'CSV 01.22.25'!D:D,1,FALSE)),1,0)</f>
        <v>0</v>
      </c>
    </row>
    <row r="18" spans="1:16" x14ac:dyDescent="0.25">
      <c r="A18" s="1">
        <v>45687.460682870369</v>
      </c>
      <c r="B18" t="s">
        <v>84</v>
      </c>
      <c r="C18" t="s">
        <v>143</v>
      </c>
      <c r="D18" t="s">
        <v>144</v>
      </c>
      <c r="E18">
        <v>200</v>
      </c>
      <c r="F18" t="s">
        <v>70</v>
      </c>
      <c r="G18">
        <f>E18*VLOOKUP(F18,Currency!A:B,2,FALSE)</f>
        <v>254.58248472505093</v>
      </c>
      <c r="H18" t="s">
        <v>106</v>
      </c>
      <c r="I18" t="s">
        <v>107</v>
      </c>
      <c r="J18" t="s">
        <v>122</v>
      </c>
      <c r="K18" t="s">
        <v>119</v>
      </c>
      <c r="L18" t="s">
        <v>123</v>
      </c>
      <c r="M18" t="s">
        <v>129</v>
      </c>
      <c r="P18">
        <f>IF(ISERROR(VLOOKUP(D18,'CSV 01.22.25'!D:D,1,FALSE)),1,0)</f>
        <v>0</v>
      </c>
    </row>
    <row r="19" spans="1:16" x14ac:dyDescent="0.25">
      <c r="A19" s="1">
        <v>45687.460682870369</v>
      </c>
      <c r="B19" t="s">
        <v>84</v>
      </c>
      <c r="C19" t="s">
        <v>145</v>
      </c>
      <c r="D19" t="s">
        <v>146</v>
      </c>
      <c r="E19">
        <v>300</v>
      </c>
      <c r="F19" t="s">
        <v>71</v>
      </c>
      <c r="G19">
        <f>E19*VLOOKUP(F19,Currency!A:B,2,FALSE)</f>
        <v>300</v>
      </c>
      <c r="H19" t="s">
        <v>106</v>
      </c>
      <c r="I19" t="s">
        <v>107</v>
      </c>
      <c r="J19" t="s">
        <v>12</v>
      </c>
      <c r="K19" t="s">
        <v>147</v>
      </c>
      <c r="P19">
        <f>IF(ISERROR(VLOOKUP(D19,'CSV 01.22.25'!D:D,1,FALSE)),1,0)</f>
        <v>0</v>
      </c>
    </row>
    <row r="20" spans="1:16" x14ac:dyDescent="0.25">
      <c r="A20" s="1">
        <v>45687.460682870369</v>
      </c>
      <c r="B20" t="s">
        <v>84</v>
      </c>
      <c r="C20" t="s">
        <v>148</v>
      </c>
      <c r="D20" t="s">
        <v>149</v>
      </c>
      <c r="E20">
        <v>200</v>
      </c>
      <c r="F20" t="s">
        <v>71</v>
      </c>
      <c r="G20">
        <f>E20*VLOOKUP(F20,Currency!A:B,2,FALSE)</f>
        <v>200</v>
      </c>
      <c r="H20" t="s">
        <v>106</v>
      </c>
      <c r="I20" t="s">
        <v>107</v>
      </c>
      <c r="J20" t="s">
        <v>12</v>
      </c>
      <c r="K20" t="s">
        <v>13</v>
      </c>
      <c r="L20" t="s">
        <v>132</v>
      </c>
      <c r="M20" t="s">
        <v>14</v>
      </c>
      <c r="P20">
        <f>IF(ISERROR(VLOOKUP(D20,'CSV 01.22.25'!D:D,1,FALSE)),1,0)</f>
        <v>0</v>
      </c>
    </row>
    <row r="21" spans="1:16" x14ac:dyDescent="0.25">
      <c r="A21" s="1">
        <v>45687.460682870369</v>
      </c>
      <c r="B21" t="s">
        <v>84</v>
      </c>
      <c r="C21" t="s">
        <v>150</v>
      </c>
      <c r="D21" t="s">
        <v>151</v>
      </c>
      <c r="E21">
        <v>200</v>
      </c>
      <c r="F21" t="s">
        <v>70</v>
      </c>
      <c r="G21">
        <f>E21*VLOOKUP(F21,Currency!A:B,2,FALSE)</f>
        <v>254.58248472505093</v>
      </c>
      <c r="H21" t="s">
        <v>106</v>
      </c>
      <c r="I21" t="s">
        <v>107</v>
      </c>
      <c r="J21" t="s">
        <v>136</v>
      </c>
      <c r="K21" t="s">
        <v>119</v>
      </c>
      <c r="L21" t="s">
        <v>46</v>
      </c>
      <c r="M21" t="s">
        <v>129</v>
      </c>
      <c r="P21">
        <f>IF(ISERROR(VLOOKUP(D21,'CSV 01.22.25'!D:D,1,FALSE)),1,0)</f>
        <v>0</v>
      </c>
    </row>
    <row r="22" spans="1:16" x14ac:dyDescent="0.25">
      <c r="A22" s="1">
        <v>45687.460694444446</v>
      </c>
      <c r="B22" t="s">
        <v>84</v>
      </c>
      <c r="C22" t="s">
        <v>15</v>
      </c>
      <c r="D22" t="s">
        <v>16</v>
      </c>
      <c r="E22">
        <v>500</v>
      </c>
      <c r="F22" t="s">
        <v>71</v>
      </c>
      <c r="G22">
        <f>E22*VLOOKUP(F22,Currency!A:B,2,FALSE)</f>
        <v>500</v>
      </c>
      <c r="H22" t="s">
        <v>153</v>
      </c>
      <c r="I22" t="s">
        <v>154</v>
      </c>
      <c r="J22" t="s">
        <v>17</v>
      </c>
      <c r="K22">
        <v>6</v>
      </c>
      <c r="L22" t="s">
        <v>155</v>
      </c>
      <c r="P22">
        <f>IF(ISERROR(VLOOKUP(D22,'CSV 01.22.25'!D:D,1,FALSE)),1,0)</f>
        <v>0</v>
      </c>
    </row>
    <row r="23" spans="1:16" x14ac:dyDescent="0.25">
      <c r="A23" s="1">
        <v>45687.460694444446</v>
      </c>
      <c r="B23" t="s">
        <v>84</v>
      </c>
      <c r="C23" t="s">
        <v>22</v>
      </c>
      <c r="D23" t="s">
        <v>23</v>
      </c>
      <c r="E23">
        <v>200</v>
      </c>
      <c r="F23" t="s">
        <v>71</v>
      </c>
      <c r="G23">
        <f>E23*VLOOKUP(F23,Currency!A:B,2,FALSE)</f>
        <v>200</v>
      </c>
      <c r="H23" t="s">
        <v>153</v>
      </c>
      <c r="I23" t="s">
        <v>154</v>
      </c>
      <c r="J23" t="s">
        <v>17</v>
      </c>
      <c r="K23">
        <v>6</v>
      </c>
      <c r="L23" t="s">
        <v>109</v>
      </c>
      <c r="P23">
        <f>IF(ISERROR(VLOOKUP(D23,'CSV 01.22.25'!D:D,1,FALSE)),1,0)</f>
        <v>0</v>
      </c>
    </row>
    <row r="24" spans="1:16" x14ac:dyDescent="0.25">
      <c r="A24" s="1">
        <v>45687.460694444446</v>
      </c>
      <c r="B24" t="s">
        <v>84</v>
      </c>
      <c r="C24" t="s">
        <v>24</v>
      </c>
      <c r="D24" t="s">
        <v>25</v>
      </c>
      <c r="E24">
        <v>100</v>
      </c>
      <c r="F24" t="s">
        <v>71</v>
      </c>
      <c r="G24">
        <f>E24*VLOOKUP(F24,Currency!A:B,2,FALSE)</f>
        <v>100</v>
      </c>
      <c r="H24" t="s">
        <v>153</v>
      </c>
      <c r="I24" t="s">
        <v>154</v>
      </c>
      <c r="J24" t="s">
        <v>17</v>
      </c>
      <c r="K24">
        <v>6</v>
      </c>
      <c r="L24" t="s">
        <v>156</v>
      </c>
      <c r="P24">
        <f>IF(ISERROR(VLOOKUP(D24,'CSV 01.22.25'!D:D,1,FALSE)),1,0)</f>
        <v>0</v>
      </c>
    </row>
    <row r="25" spans="1:16" x14ac:dyDescent="0.25">
      <c r="A25" s="1">
        <v>45687.460694444446</v>
      </c>
      <c r="B25" t="s">
        <v>84</v>
      </c>
      <c r="C25" t="s">
        <v>26</v>
      </c>
      <c r="D25" t="s">
        <v>27</v>
      </c>
      <c r="E25">
        <v>100</v>
      </c>
      <c r="F25" t="s">
        <v>71</v>
      </c>
      <c r="G25">
        <f>E25*VLOOKUP(F25,Currency!A:B,2,FALSE)</f>
        <v>100</v>
      </c>
      <c r="H25" t="s">
        <v>153</v>
      </c>
      <c r="I25" t="s">
        <v>154</v>
      </c>
      <c r="J25" t="s">
        <v>17</v>
      </c>
      <c r="K25">
        <v>6</v>
      </c>
      <c r="L25" t="s">
        <v>156</v>
      </c>
      <c r="P25">
        <f>IF(ISERROR(VLOOKUP(D25,'CSV 01.22.25'!D:D,1,FALSE)),1,0)</f>
        <v>0</v>
      </c>
    </row>
    <row r="26" spans="1:16" x14ac:dyDescent="0.25">
      <c r="A26" s="1">
        <v>45687.460694444446</v>
      </c>
      <c r="B26" t="s">
        <v>84</v>
      </c>
      <c r="C26" t="s">
        <v>28</v>
      </c>
      <c r="D26" t="s">
        <v>29</v>
      </c>
      <c r="E26">
        <v>200</v>
      </c>
      <c r="F26" t="s">
        <v>71</v>
      </c>
      <c r="G26">
        <f>E26*VLOOKUP(F26,Currency!A:B,2,FALSE)</f>
        <v>200</v>
      </c>
      <c r="H26" t="s">
        <v>153</v>
      </c>
      <c r="I26" t="s">
        <v>154</v>
      </c>
      <c r="J26" t="s">
        <v>17</v>
      </c>
      <c r="K26">
        <v>6</v>
      </c>
      <c r="L26" t="s">
        <v>109</v>
      </c>
      <c r="P26">
        <f>IF(ISERROR(VLOOKUP(D26,'CSV 01.22.25'!D:D,1,FALSE)),1,0)</f>
        <v>0</v>
      </c>
    </row>
    <row r="27" spans="1:16" x14ac:dyDescent="0.25">
      <c r="A27" s="1">
        <v>45687.460694444446</v>
      </c>
      <c r="B27" t="s">
        <v>84</v>
      </c>
      <c r="C27" t="s">
        <v>30</v>
      </c>
      <c r="D27" t="s">
        <v>31</v>
      </c>
      <c r="E27">
        <v>100</v>
      </c>
      <c r="F27" t="s">
        <v>71</v>
      </c>
      <c r="G27">
        <f>E27*VLOOKUP(F27,Currency!A:B,2,FALSE)</f>
        <v>100</v>
      </c>
      <c r="H27" t="s">
        <v>153</v>
      </c>
      <c r="I27" t="s">
        <v>154</v>
      </c>
      <c r="J27" t="s">
        <v>17</v>
      </c>
      <c r="K27">
        <v>6</v>
      </c>
      <c r="L27" t="s">
        <v>156</v>
      </c>
      <c r="P27">
        <f>IF(ISERROR(VLOOKUP(D27,'CSV 01.22.25'!D:D,1,FALSE)),1,0)</f>
        <v>0</v>
      </c>
    </row>
    <row r="28" spans="1:16" x14ac:dyDescent="0.25">
      <c r="A28" s="1">
        <v>45687.460694444446</v>
      </c>
      <c r="B28" t="s">
        <v>84</v>
      </c>
      <c r="C28" t="s">
        <v>32</v>
      </c>
      <c r="D28" t="s">
        <v>33</v>
      </c>
      <c r="E28">
        <v>500</v>
      </c>
      <c r="F28" t="s">
        <v>70</v>
      </c>
      <c r="G28">
        <f>E28*VLOOKUP(F28,Currency!A:B,2,FALSE)</f>
        <v>636.45621181262732</v>
      </c>
      <c r="H28" t="s">
        <v>153</v>
      </c>
      <c r="I28" t="s">
        <v>154</v>
      </c>
      <c r="J28" t="s">
        <v>17</v>
      </c>
      <c r="K28" t="s">
        <v>157</v>
      </c>
      <c r="P28">
        <f>IF(ISERROR(VLOOKUP(D28,'CSV 01.22.25'!D:D,1,FALSE)),1,0)</f>
        <v>0</v>
      </c>
    </row>
    <row r="29" spans="1:16" x14ac:dyDescent="0.25">
      <c r="A29" s="1">
        <v>45687.460694444446</v>
      </c>
      <c r="B29" t="s">
        <v>84</v>
      </c>
      <c r="C29" t="s">
        <v>34</v>
      </c>
      <c r="D29" t="s">
        <v>35</v>
      </c>
      <c r="E29">
        <v>100</v>
      </c>
      <c r="F29" t="s">
        <v>71</v>
      </c>
      <c r="G29">
        <f>E29*VLOOKUP(F29,Currency!A:B,2,FALSE)</f>
        <v>100</v>
      </c>
      <c r="H29" t="s">
        <v>153</v>
      </c>
      <c r="I29" t="s">
        <v>154</v>
      </c>
      <c r="J29" t="s">
        <v>17</v>
      </c>
      <c r="K29">
        <v>6</v>
      </c>
      <c r="L29" t="s">
        <v>156</v>
      </c>
      <c r="P29">
        <f>IF(ISERROR(VLOOKUP(D29,'CSV 01.22.25'!D:D,1,FALSE)),1,0)</f>
        <v>0</v>
      </c>
    </row>
    <row r="30" spans="1:16" x14ac:dyDescent="0.25">
      <c r="A30" s="1">
        <v>45687.460694444446</v>
      </c>
      <c r="B30" t="s">
        <v>84</v>
      </c>
      <c r="C30" t="s">
        <v>36</v>
      </c>
      <c r="D30" t="s">
        <v>37</v>
      </c>
      <c r="E30">
        <v>300</v>
      </c>
      <c r="F30" t="s">
        <v>71</v>
      </c>
      <c r="G30">
        <f>E30*VLOOKUP(F30,Currency!A:B,2,FALSE)</f>
        <v>300</v>
      </c>
      <c r="H30" t="s">
        <v>153</v>
      </c>
      <c r="I30" t="s">
        <v>154</v>
      </c>
      <c r="J30" t="s">
        <v>17</v>
      </c>
      <c r="K30">
        <v>6</v>
      </c>
      <c r="L30" t="s">
        <v>147</v>
      </c>
      <c r="P30">
        <f>IF(ISERROR(VLOOKUP(D30,'CSV 01.22.25'!D:D,1,FALSE)),1,0)</f>
        <v>0</v>
      </c>
    </row>
    <row r="31" spans="1:16" x14ac:dyDescent="0.25">
      <c r="A31" s="1">
        <v>45687.460694444446</v>
      </c>
      <c r="B31" t="s">
        <v>84</v>
      </c>
      <c r="C31" t="s">
        <v>38</v>
      </c>
      <c r="D31" t="s">
        <v>39</v>
      </c>
      <c r="E31">
        <v>200</v>
      </c>
      <c r="F31" t="s">
        <v>71</v>
      </c>
      <c r="G31">
        <f>E31*VLOOKUP(F31,Currency!A:B,2,FALSE)</f>
        <v>200</v>
      </c>
      <c r="H31" t="s">
        <v>153</v>
      </c>
      <c r="I31" t="s">
        <v>154</v>
      </c>
      <c r="J31" t="s">
        <v>17</v>
      </c>
      <c r="K31">
        <v>6</v>
      </c>
      <c r="L31" t="s">
        <v>109</v>
      </c>
      <c r="P31">
        <f>IF(ISERROR(VLOOKUP(D31,'CSV 01.22.25'!D:D,1,FALSE)),1,0)</f>
        <v>0</v>
      </c>
    </row>
    <row r="32" spans="1:16" x14ac:dyDescent="0.25">
      <c r="A32" s="1">
        <v>45687.460694444446</v>
      </c>
      <c r="B32" t="s">
        <v>84</v>
      </c>
      <c r="C32" t="s">
        <v>40</v>
      </c>
      <c r="D32" t="s">
        <v>41</v>
      </c>
      <c r="E32">
        <v>200</v>
      </c>
      <c r="F32" t="s">
        <v>71</v>
      </c>
      <c r="G32">
        <f>E32*VLOOKUP(F32,Currency!A:B,2,FALSE)</f>
        <v>200</v>
      </c>
      <c r="H32" t="s">
        <v>153</v>
      </c>
      <c r="I32" t="s">
        <v>154</v>
      </c>
      <c r="J32" t="s">
        <v>17</v>
      </c>
      <c r="K32">
        <v>6</v>
      </c>
      <c r="L32" t="s">
        <v>109</v>
      </c>
      <c r="P32">
        <f>IF(ISERROR(VLOOKUP(D32,'CSV 01.22.25'!D:D,1,FALSE)),1,0)</f>
        <v>0</v>
      </c>
    </row>
    <row r="33" spans="1:16" x14ac:dyDescent="0.25">
      <c r="A33" s="1">
        <v>45687.460694444446</v>
      </c>
      <c r="B33" t="s">
        <v>84</v>
      </c>
      <c r="C33" t="s">
        <v>42</v>
      </c>
      <c r="D33" t="s">
        <v>43</v>
      </c>
      <c r="E33">
        <v>200</v>
      </c>
      <c r="F33" t="s">
        <v>71</v>
      </c>
      <c r="G33">
        <f>E33*VLOOKUP(F33,Currency!A:B,2,FALSE)</f>
        <v>200</v>
      </c>
      <c r="H33" t="s">
        <v>153</v>
      </c>
      <c r="I33" t="s">
        <v>154</v>
      </c>
      <c r="J33" t="s">
        <v>17</v>
      </c>
      <c r="K33">
        <v>6</v>
      </c>
      <c r="L33" t="s">
        <v>109</v>
      </c>
      <c r="P33">
        <f>IF(ISERROR(VLOOKUP(D33,'CSV 01.22.25'!D:D,1,FALSE)),1,0)</f>
        <v>0</v>
      </c>
    </row>
    <row r="34" spans="1:16" x14ac:dyDescent="0.25">
      <c r="A34" s="1">
        <v>45687.460694444446</v>
      </c>
      <c r="B34" t="s">
        <v>84</v>
      </c>
      <c r="C34" t="s">
        <v>44</v>
      </c>
      <c r="D34" t="s">
        <v>45</v>
      </c>
      <c r="E34">
        <v>500</v>
      </c>
      <c r="F34" t="s">
        <v>70</v>
      </c>
      <c r="G34">
        <f>E34*VLOOKUP(F34,Currency!A:B,2,FALSE)</f>
        <v>636.45621181262732</v>
      </c>
      <c r="H34" t="s">
        <v>153</v>
      </c>
      <c r="I34" t="s">
        <v>154</v>
      </c>
      <c r="J34" t="s">
        <v>46</v>
      </c>
      <c r="K34" t="s">
        <v>17</v>
      </c>
      <c r="L34" t="s">
        <v>157</v>
      </c>
      <c r="M34" t="s">
        <v>158</v>
      </c>
      <c r="P34">
        <f>IF(ISERROR(VLOOKUP(D34,'CSV 01.22.25'!D:D,1,FALSE)),1,0)</f>
        <v>0</v>
      </c>
    </row>
    <row r="35" spans="1:16" x14ac:dyDescent="0.25">
      <c r="A35" s="1">
        <v>45687.460694444446</v>
      </c>
      <c r="B35" t="s">
        <v>84</v>
      </c>
      <c r="C35" t="s">
        <v>47</v>
      </c>
      <c r="D35" t="s">
        <v>48</v>
      </c>
      <c r="E35">
        <v>200</v>
      </c>
      <c r="F35" t="s">
        <v>70</v>
      </c>
      <c r="G35">
        <f>E35*VLOOKUP(F35,Currency!A:B,2,FALSE)</f>
        <v>254.58248472505093</v>
      </c>
      <c r="H35" t="s">
        <v>153</v>
      </c>
      <c r="I35" t="s">
        <v>154</v>
      </c>
      <c r="J35" t="s">
        <v>46</v>
      </c>
      <c r="K35" t="s">
        <v>17</v>
      </c>
      <c r="L35" t="s">
        <v>133</v>
      </c>
      <c r="P35">
        <f>IF(ISERROR(VLOOKUP(D35,'CSV 01.22.25'!D:D,1,FALSE)),1,0)</f>
        <v>0</v>
      </c>
    </row>
    <row r="36" spans="1:16" x14ac:dyDescent="0.25">
      <c r="A36" s="1">
        <v>45687.460729166669</v>
      </c>
      <c r="B36" t="s">
        <v>84</v>
      </c>
      <c r="C36" t="s">
        <v>49</v>
      </c>
      <c r="D36" t="s">
        <v>50</v>
      </c>
      <c r="E36">
        <v>1</v>
      </c>
      <c r="F36" t="s">
        <v>159</v>
      </c>
      <c r="G36">
        <f>E36*VLOOKUP(F36,Currency!A:B,2,FALSE)</f>
        <v>118.696057009642</v>
      </c>
      <c r="H36" t="s">
        <v>106</v>
      </c>
      <c r="I36" t="s">
        <v>160</v>
      </c>
      <c r="J36" t="s">
        <v>161</v>
      </c>
      <c r="P36">
        <f>IF(ISERROR(VLOOKUP(D36,'CSV 01.22.25'!D:D,1,FALSE)),1,0)</f>
        <v>0</v>
      </c>
    </row>
    <row r="37" spans="1:16" x14ac:dyDescent="0.25">
      <c r="A37" s="1">
        <v>45687.460729166669</v>
      </c>
      <c r="B37" t="s">
        <v>84</v>
      </c>
      <c r="C37" t="s">
        <v>51</v>
      </c>
      <c r="D37" t="s">
        <v>52</v>
      </c>
      <c r="E37">
        <v>1</v>
      </c>
      <c r="F37" t="s">
        <v>159</v>
      </c>
      <c r="G37">
        <f>E37*VLOOKUP(F37,Currency!A:B,2,FALSE)</f>
        <v>118.696057009642</v>
      </c>
      <c r="H37" t="s">
        <v>106</v>
      </c>
      <c r="I37" t="s">
        <v>160</v>
      </c>
      <c r="J37" t="s">
        <v>161</v>
      </c>
      <c r="P37">
        <f>IF(ISERROR(VLOOKUP(D37,'CSV 01.22.25'!D:D,1,FALSE)),1,0)</f>
        <v>0</v>
      </c>
    </row>
    <row r="38" spans="1:16" x14ac:dyDescent="0.25">
      <c r="A38" s="1">
        <v>45687.460729166669</v>
      </c>
      <c r="B38" t="s">
        <v>84</v>
      </c>
      <c r="C38" t="s">
        <v>53</v>
      </c>
      <c r="D38" t="s">
        <v>54</v>
      </c>
      <c r="E38">
        <v>1</v>
      </c>
      <c r="F38" t="s">
        <v>159</v>
      </c>
      <c r="G38">
        <f>E38*VLOOKUP(F38,Currency!A:B,2,FALSE)</f>
        <v>118.696057009642</v>
      </c>
      <c r="H38" t="s">
        <v>106</v>
      </c>
      <c r="I38" t="s">
        <v>160</v>
      </c>
      <c r="J38" t="s">
        <v>14</v>
      </c>
      <c r="K38" t="s">
        <v>161</v>
      </c>
      <c r="P38">
        <f>IF(ISERROR(VLOOKUP(D38,'CSV 01.22.25'!D:D,1,FALSE)),1,0)</f>
        <v>0</v>
      </c>
    </row>
    <row r="39" spans="1:16" x14ac:dyDescent="0.25">
      <c r="A39" s="1">
        <v>45687.460729166669</v>
      </c>
      <c r="B39" t="s">
        <v>84</v>
      </c>
      <c r="C39" t="s">
        <v>162</v>
      </c>
      <c r="D39" t="s">
        <v>163</v>
      </c>
      <c r="E39">
        <v>200</v>
      </c>
      <c r="F39" t="s">
        <v>70</v>
      </c>
      <c r="G39">
        <f>E39*VLOOKUP(F39,Currency!A:B,2,FALSE)</f>
        <v>254.58248472505093</v>
      </c>
      <c r="H39" t="s">
        <v>106</v>
      </c>
      <c r="I39" t="s">
        <v>160</v>
      </c>
      <c r="J39" t="s">
        <v>164</v>
      </c>
      <c r="P39">
        <f>IF(ISERROR(VLOOKUP(D39,'CSV 01.22.25'!D:D,1,FALSE)),1,0)</f>
        <v>0</v>
      </c>
    </row>
    <row r="40" spans="1:16" x14ac:dyDescent="0.25">
      <c r="A40" s="1">
        <v>45687.460729166669</v>
      </c>
      <c r="B40" t="s">
        <v>84</v>
      </c>
      <c r="C40" t="s">
        <v>165</v>
      </c>
      <c r="D40" t="s">
        <v>166</v>
      </c>
      <c r="E40">
        <v>200</v>
      </c>
      <c r="F40" t="s">
        <v>70</v>
      </c>
      <c r="G40">
        <f>E40*VLOOKUP(F40,Currency!A:B,2,FALSE)</f>
        <v>254.58248472505093</v>
      </c>
      <c r="H40" t="s">
        <v>106</v>
      </c>
      <c r="I40" t="s">
        <v>160</v>
      </c>
      <c r="J40" t="s">
        <v>164</v>
      </c>
      <c r="P40">
        <f>IF(ISERROR(VLOOKUP(D40,'CSV 01.22.25'!D:D,1,FALSE)),1,0)</f>
        <v>0</v>
      </c>
    </row>
    <row r="41" spans="1:16" x14ac:dyDescent="0.25">
      <c r="A41" s="1">
        <v>45687.460729166669</v>
      </c>
      <c r="B41" t="s">
        <v>84</v>
      </c>
      <c r="C41" t="s">
        <v>167</v>
      </c>
      <c r="D41" t="s">
        <v>168</v>
      </c>
      <c r="E41">
        <v>100</v>
      </c>
      <c r="F41" t="s">
        <v>70</v>
      </c>
      <c r="G41">
        <f>E41*VLOOKUP(F41,Currency!A:B,2,FALSE)</f>
        <v>127.29124236252547</v>
      </c>
      <c r="H41" t="s">
        <v>106</v>
      </c>
      <c r="I41" t="s">
        <v>160</v>
      </c>
      <c r="J41" t="s">
        <v>169</v>
      </c>
      <c r="P41">
        <f>IF(ISERROR(VLOOKUP(D41,'CSV 01.22.25'!D:D,1,FALSE)),1,0)</f>
        <v>0</v>
      </c>
    </row>
    <row r="42" spans="1:16" x14ac:dyDescent="0.25">
      <c r="A42" s="1">
        <v>45687.460729166669</v>
      </c>
      <c r="B42" t="s">
        <v>84</v>
      </c>
      <c r="C42" t="s">
        <v>170</v>
      </c>
      <c r="D42" t="s">
        <v>171</v>
      </c>
      <c r="E42">
        <v>1000</v>
      </c>
      <c r="F42" t="s">
        <v>70</v>
      </c>
      <c r="G42">
        <f>E42*VLOOKUP(F42,Currency!A:B,2,FALSE)</f>
        <v>1272.9124236252546</v>
      </c>
      <c r="H42" t="s">
        <v>106</v>
      </c>
      <c r="I42" t="s">
        <v>160</v>
      </c>
      <c r="J42" t="s">
        <v>172</v>
      </c>
      <c r="P42">
        <f>IF(ISERROR(VLOOKUP(D42,'CSV 01.22.25'!D:D,1,FALSE)),1,0)</f>
        <v>0</v>
      </c>
    </row>
    <row r="43" spans="1:16" x14ac:dyDescent="0.25">
      <c r="A43" s="1">
        <v>45687.460729166669</v>
      </c>
      <c r="B43" t="s">
        <v>84</v>
      </c>
      <c r="C43" t="s">
        <v>173</v>
      </c>
      <c r="D43" t="s">
        <v>174</v>
      </c>
      <c r="E43">
        <v>100</v>
      </c>
      <c r="F43" t="s">
        <v>70</v>
      </c>
      <c r="G43">
        <f>E43*VLOOKUP(F43,Currency!A:B,2,FALSE)</f>
        <v>127.29124236252547</v>
      </c>
      <c r="H43" t="s">
        <v>106</v>
      </c>
      <c r="I43" t="s">
        <v>160</v>
      </c>
      <c r="J43" t="s">
        <v>169</v>
      </c>
      <c r="P43">
        <f>IF(ISERROR(VLOOKUP(D43,'CSV 01.22.25'!D:D,1,FALSE)),1,0)</f>
        <v>0</v>
      </c>
    </row>
    <row r="44" spans="1:16" x14ac:dyDescent="0.25">
      <c r="A44" s="1">
        <v>45687.460729166669</v>
      </c>
      <c r="B44" t="s">
        <v>84</v>
      </c>
      <c r="C44" t="s">
        <v>175</v>
      </c>
      <c r="D44" t="s">
        <v>176</v>
      </c>
      <c r="E44">
        <v>500</v>
      </c>
      <c r="F44" t="s">
        <v>70</v>
      </c>
      <c r="G44">
        <f>E44*VLOOKUP(F44,Currency!A:B,2,FALSE)</f>
        <v>636.45621181262732</v>
      </c>
      <c r="H44" t="s">
        <v>106</v>
      </c>
      <c r="I44" t="s">
        <v>160</v>
      </c>
      <c r="J44" t="s">
        <v>177</v>
      </c>
      <c r="P44">
        <f>IF(ISERROR(VLOOKUP(D44,'CSV 01.22.25'!D:D,1,FALSE)),1,0)</f>
        <v>0</v>
      </c>
    </row>
    <row r="45" spans="1:16" x14ac:dyDescent="0.25">
      <c r="A45" s="1">
        <v>45687.460729166669</v>
      </c>
      <c r="B45" t="s">
        <v>84</v>
      </c>
      <c r="C45" t="s">
        <v>178</v>
      </c>
      <c r="D45" t="s">
        <v>179</v>
      </c>
      <c r="E45">
        <v>1000</v>
      </c>
      <c r="F45" t="s">
        <v>70</v>
      </c>
      <c r="G45">
        <f>E45*VLOOKUP(F45,Currency!A:B,2,FALSE)</f>
        <v>1272.9124236252546</v>
      </c>
      <c r="H45" t="s">
        <v>106</v>
      </c>
      <c r="I45" t="s">
        <v>160</v>
      </c>
      <c r="J45" t="s">
        <v>17</v>
      </c>
      <c r="K45" t="s">
        <v>172</v>
      </c>
      <c r="P45">
        <f>IF(ISERROR(VLOOKUP(D45,'CSV 01.22.25'!D:D,1,FALSE)),1,0)</f>
        <v>0</v>
      </c>
    </row>
    <row r="46" spans="1:16" x14ac:dyDescent="0.25">
      <c r="A46" s="1">
        <v>45687.460729166669</v>
      </c>
      <c r="B46" t="s">
        <v>84</v>
      </c>
      <c r="C46" t="s">
        <v>180</v>
      </c>
      <c r="D46" t="s">
        <v>181</v>
      </c>
      <c r="E46">
        <v>500</v>
      </c>
      <c r="F46" t="s">
        <v>70</v>
      </c>
      <c r="G46">
        <f>E46*VLOOKUP(F46,Currency!A:B,2,FALSE)</f>
        <v>636.45621181262732</v>
      </c>
      <c r="H46" t="s">
        <v>106</v>
      </c>
      <c r="I46" t="s">
        <v>160</v>
      </c>
      <c r="J46" t="s">
        <v>177</v>
      </c>
      <c r="P46">
        <f>IF(ISERROR(VLOOKUP(D46,'CSV 01.22.25'!D:D,1,FALSE)),1,0)</f>
        <v>0</v>
      </c>
    </row>
    <row r="47" spans="1:16" x14ac:dyDescent="0.25">
      <c r="A47" s="1">
        <v>45687.460729166669</v>
      </c>
      <c r="B47" t="s">
        <v>84</v>
      </c>
      <c r="C47" t="s">
        <v>182</v>
      </c>
      <c r="D47" t="s">
        <v>183</v>
      </c>
      <c r="E47">
        <v>1000</v>
      </c>
      <c r="F47" t="s">
        <v>70</v>
      </c>
      <c r="G47">
        <f>E47*VLOOKUP(F47,Currency!A:B,2,FALSE)</f>
        <v>1272.9124236252546</v>
      </c>
      <c r="H47" t="s">
        <v>106</v>
      </c>
      <c r="I47" t="s">
        <v>160</v>
      </c>
      <c r="J47" t="s">
        <v>172</v>
      </c>
      <c r="P47">
        <f>IF(ISERROR(VLOOKUP(D47,'CSV 01.22.25'!D:D,1,FALSE)),1,0)</f>
        <v>0</v>
      </c>
    </row>
    <row r="48" spans="1:16" x14ac:dyDescent="0.25">
      <c r="A48" s="1">
        <v>45687.460729166669</v>
      </c>
      <c r="B48" t="s">
        <v>84</v>
      </c>
      <c r="C48" t="s">
        <v>184</v>
      </c>
      <c r="D48" t="s">
        <v>185</v>
      </c>
      <c r="E48">
        <v>200</v>
      </c>
      <c r="F48" t="s">
        <v>70</v>
      </c>
      <c r="G48">
        <f>E48*VLOOKUP(F48,Currency!A:B,2,FALSE)</f>
        <v>254.58248472505093</v>
      </c>
      <c r="H48" t="s">
        <v>106</v>
      </c>
      <c r="I48" t="s">
        <v>160</v>
      </c>
      <c r="J48" t="s">
        <v>164</v>
      </c>
      <c r="P48">
        <f>IF(ISERROR(VLOOKUP(D48,'CSV 01.22.25'!D:D,1,FALSE)),1,0)</f>
        <v>0</v>
      </c>
    </row>
    <row r="49" spans="1:16" x14ac:dyDescent="0.25">
      <c r="A49" s="1">
        <v>45687.460729166669</v>
      </c>
      <c r="B49" t="s">
        <v>84</v>
      </c>
      <c r="C49" t="s">
        <v>186</v>
      </c>
      <c r="D49" t="s">
        <v>187</v>
      </c>
      <c r="E49">
        <v>500</v>
      </c>
      <c r="F49" t="s">
        <v>70</v>
      </c>
      <c r="G49">
        <f>E49*VLOOKUP(F49,Currency!A:B,2,FALSE)</f>
        <v>636.45621181262732</v>
      </c>
      <c r="H49" t="s">
        <v>106</v>
      </c>
      <c r="I49" t="s">
        <v>160</v>
      </c>
      <c r="J49" t="s">
        <v>177</v>
      </c>
      <c r="P49">
        <f>IF(ISERROR(VLOOKUP(D49,'CSV 01.22.25'!D:D,1,FALSE)),1,0)</f>
        <v>0</v>
      </c>
    </row>
    <row r="50" spans="1:16" x14ac:dyDescent="0.25">
      <c r="A50" s="1">
        <v>45687.460729166669</v>
      </c>
      <c r="B50" t="s">
        <v>84</v>
      </c>
      <c r="C50" t="s">
        <v>188</v>
      </c>
      <c r="D50" t="s">
        <v>189</v>
      </c>
      <c r="E50">
        <v>500</v>
      </c>
      <c r="F50" t="s">
        <v>70</v>
      </c>
      <c r="G50">
        <f>E50*VLOOKUP(F50,Currency!A:B,2,FALSE)</f>
        <v>636.45621181262732</v>
      </c>
      <c r="H50" t="s">
        <v>106</v>
      </c>
      <c r="I50" t="s">
        <v>160</v>
      </c>
      <c r="J50" t="s">
        <v>177</v>
      </c>
      <c r="P50">
        <f>IF(ISERROR(VLOOKUP(D50,'CSV 01.22.25'!D:D,1,FALSE)),1,0)</f>
        <v>0</v>
      </c>
    </row>
    <row r="51" spans="1:16" x14ac:dyDescent="0.25">
      <c r="A51" s="1">
        <v>45687.460729166669</v>
      </c>
      <c r="B51" t="s">
        <v>84</v>
      </c>
      <c r="C51" t="s">
        <v>190</v>
      </c>
      <c r="D51" t="s">
        <v>191</v>
      </c>
      <c r="E51">
        <v>500</v>
      </c>
      <c r="F51" t="s">
        <v>70</v>
      </c>
      <c r="G51">
        <f>E51*VLOOKUP(F51,Currency!A:B,2,FALSE)</f>
        <v>636.45621181262732</v>
      </c>
      <c r="H51" t="s">
        <v>106</v>
      </c>
      <c r="I51" t="s">
        <v>160</v>
      </c>
      <c r="J51" t="s">
        <v>177</v>
      </c>
      <c r="P51">
        <f>IF(ISERROR(VLOOKUP(D51,'CSV 01.22.25'!D:D,1,FALSE)),1,0)</f>
        <v>0</v>
      </c>
    </row>
    <row r="52" spans="1:16" x14ac:dyDescent="0.25">
      <c r="A52" s="1">
        <v>45687.460729166669</v>
      </c>
      <c r="B52" t="s">
        <v>84</v>
      </c>
      <c r="C52" t="s">
        <v>192</v>
      </c>
      <c r="D52" t="s">
        <v>193</v>
      </c>
      <c r="E52">
        <v>500</v>
      </c>
      <c r="F52" t="s">
        <v>70</v>
      </c>
      <c r="G52">
        <f>E52*VLOOKUP(F52,Currency!A:B,2,FALSE)</f>
        <v>636.45621181262732</v>
      </c>
      <c r="H52" t="s">
        <v>106</v>
      </c>
      <c r="I52" t="s">
        <v>160</v>
      </c>
      <c r="J52" t="s">
        <v>177</v>
      </c>
      <c r="P52">
        <f>IF(ISERROR(VLOOKUP(D52,'CSV 01.22.25'!D:D,1,FALSE)),1,0)</f>
        <v>0</v>
      </c>
    </row>
    <row r="53" spans="1:16" x14ac:dyDescent="0.25">
      <c r="A53" s="1">
        <v>45687.460729166669</v>
      </c>
      <c r="B53" t="s">
        <v>84</v>
      </c>
      <c r="C53" t="s">
        <v>194</v>
      </c>
      <c r="D53" t="s">
        <v>195</v>
      </c>
      <c r="E53">
        <v>500</v>
      </c>
      <c r="F53" t="s">
        <v>70</v>
      </c>
      <c r="G53">
        <f>E53*VLOOKUP(F53,Currency!A:B,2,FALSE)</f>
        <v>636.45621181262732</v>
      </c>
      <c r="H53" t="s">
        <v>106</v>
      </c>
      <c r="I53" t="s">
        <v>160</v>
      </c>
      <c r="J53" t="s">
        <v>177</v>
      </c>
      <c r="P53">
        <f>IF(ISERROR(VLOOKUP(D53,'CSV 01.22.25'!D:D,1,FALSE)),1,0)</f>
        <v>0</v>
      </c>
    </row>
    <row r="54" spans="1:16" x14ac:dyDescent="0.25">
      <c r="A54" s="1">
        <v>45687.460729166669</v>
      </c>
      <c r="B54" t="s">
        <v>84</v>
      </c>
      <c r="C54" t="s">
        <v>196</v>
      </c>
      <c r="D54" t="s">
        <v>197</v>
      </c>
      <c r="E54">
        <v>1000</v>
      </c>
      <c r="F54" t="s">
        <v>70</v>
      </c>
      <c r="G54">
        <f>E54*VLOOKUP(F54,Currency!A:B,2,FALSE)</f>
        <v>1272.9124236252546</v>
      </c>
      <c r="H54" t="s">
        <v>106</v>
      </c>
      <c r="I54" t="s">
        <v>160</v>
      </c>
      <c r="J54" t="s">
        <v>172</v>
      </c>
      <c r="P54">
        <f>IF(ISERROR(VLOOKUP(D54,'CSV 01.22.25'!D:D,1,FALSE)),1,0)</f>
        <v>0</v>
      </c>
    </row>
    <row r="55" spans="1:16" x14ac:dyDescent="0.25">
      <c r="A55" s="1">
        <v>45687.460729166669</v>
      </c>
      <c r="B55" t="s">
        <v>84</v>
      </c>
      <c r="C55" t="s">
        <v>198</v>
      </c>
      <c r="D55" t="s">
        <v>199</v>
      </c>
      <c r="E55">
        <v>500</v>
      </c>
      <c r="F55" t="s">
        <v>70</v>
      </c>
      <c r="G55">
        <f>E55*VLOOKUP(F55,Currency!A:B,2,FALSE)</f>
        <v>636.45621181262732</v>
      </c>
      <c r="H55" t="s">
        <v>106</v>
      </c>
      <c r="I55" t="s">
        <v>160</v>
      </c>
      <c r="J55" t="s">
        <v>177</v>
      </c>
      <c r="P55">
        <f>IF(ISERROR(VLOOKUP(D55,'CSV 01.22.25'!D:D,1,FALSE)),1,0)</f>
        <v>0</v>
      </c>
    </row>
    <row r="56" spans="1:16" x14ac:dyDescent="0.25">
      <c r="A56" s="1">
        <v>45687.460729166669</v>
      </c>
      <c r="B56" t="s">
        <v>84</v>
      </c>
      <c r="C56" t="s">
        <v>200</v>
      </c>
      <c r="D56" t="s">
        <v>201</v>
      </c>
      <c r="E56">
        <v>1000</v>
      </c>
      <c r="F56" t="s">
        <v>70</v>
      </c>
      <c r="G56">
        <f>E56*VLOOKUP(F56,Currency!A:B,2,FALSE)</f>
        <v>1272.9124236252546</v>
      </c>
      <c r="H56" t="s">
        <v>106</v>
      </c>
      <c r="I56" t="s">
        <v>160</v>
      </c>
      <c r="J56" t="s">
        <v>172</v>
      </c>
      <c r="P56">
        <f>IF(ISERROR(VLOOKUP(D56,'CSV 01.22.25'!D:D,1,FALSE)),1,0)</f>
        <v>0</v>
      </c>
    </row>
    <row r="57" spans="1:16" x14ac:dyDescent="0.25">
      <c r="A57" s="1">
        <v>45687.460729166669</v>
      </c>
      <c r="B57" t="s">
        <v>84</v>
      </c>
      <c r="C57" t="s">
        <v>202</v>
      </c>
      <c r="D57" t="s">
        <v>203</v>
      </c>
      <c r="E57">
        <v>200</v>
      </c>
      <c r="F57" t="s">
        <v>70</v>
      </c>
      <c r="G57">
        <f>E57*VLOOKUP(F57,Currency!A:B,2,FALSE)</f>
        <v>254.58248472505093</v>
      </c>
      <c r="H57" t="s">
        <v>106</v>
      </c>
      <c r="I57" t="s">
        <v>160</v>
      </c>
      <c r="J57" t="s">
        <v>164</v>
      </c>
      <c r="P57">
        <f>IF(ISERROR(VLOOKUP(D57,'CSV 01.22.25'!D:D,1,FALSE)),1,0)</f>
        <v>0</v>
      </c>
    </row>
    <row r="58" spans="1:16" x14ac:dyDescent="0.25">
      <c r="A58" s="1">
        <v>45687.460729166669</v>
      </c>
      <c r="B58" t="s">
        <v>84</v>
      </c>
      <c r="C58" t="s">
        <v>204</v>
      </c>
      <c r="D58" t="s">
        <v>205</v>
      </c>
      <c r="E58">
        <v>500</v>
      </c>
      <c r="F58" t="s">
        <v>70</v>
      </c>
      <c r="G58">
        <f>E58*VLOOKUP(F58,Currency!A:B,2,FALSE)</f>
        <v>636.45621181262732</v>
      </c>
      <c r="H58" t="s">
        <v>106</v>
      </c>
      <c r="I58" t="s">
        <v>160</v>
      </c>
      <c r="J58" t="s">
        <v>177</v>
      </c>
      <c r="P58">
        <f>IF(ISERROR(VLOOKUP(D58,'CSV 01.22.25'!D:D,1,FALSE)),1,0)</f>
        <v>0</v>
      </c>
    </row>
    <row r="59" spans="1:16" x14ac:dyDescent="0.25">
      <c r="A59" s="1">
        <v>45687.460729166669</v>
      </c>
      <c r="B59" t="s">
        <v>84</v>
      </c>
      <c r="C59" t="s">
        <v>206</v>
      </c>
      <c r="D59" t="s">
        <v>207</v>
      </c>
      <c r="E59">
        <v>200</v>
      </c>
      <c r="F59" t="s">
        <v>70</v>
      </c>
      <c r="G59">
        <f>E59*VLOOKUP(F59,Currency!A:B,2,FALSE)</f>
        <v>254.58248472505093</v>
      </c>
      <c r="H59" t="s">
        <v>106</v>
      </c>
      <c r="I59" t="s">
        <v>160</v>
      </c>
      <c r="J59" t="s">
        <v>164</v>
      </c>
      <c r="P59">
        <f>IF(ISERROR(VLOOKUP(D59,'CSV 01.22.25'!D:D,1,FALSE)),1,0)</f>
        <v>0</v>
      </c>
    </row>
    <row r="60" spans="1:16" x14ac:dyDescent="0.25">
      <c r="A60" s="1">
        <v>45687.460729166669</v>
      </c>
      <c r="B60" t="s">
        <v>84</v>
      </c>
      <c r="C60" t="s">
        <v>208</v>
      </c>
      <c r="D60" t="s">
        <v>209</v>
      </c>
      <c r="E60">
        <v>500</v>
      </c>
      <c r="F60" t="s">
        <v>70</v>
      </c>
      <c r="G60">
        <f>E60*VLOOKUP(F60,Currency!A:B,2,FALSE)</f>
        <v>636.45621181262732</v>
      </c>
      <c r="H60" t="s">
        <v>106</v>
      </c>
      <c r="I60" t="s">
        <v>160</v>
      </c>
      <c r="J60" t="s">
        <v>17</v>
      </c>
      <c r="K60" t="s">
        <v>177</v>
      </c>
      <c r="P60">
        <f>IF(ISERROR(VLOOKUP(D60,'CSV 01.22.25'!D:D,1,FALSE)),1,0)</f>
        <v>0</v>
      </c>
    </row>
    <row r="61" spans="1:16" x14ac:dyDescent="0.25">
      <c r="A61" s="1">
        <v>45687.460729166669</v>
      </c>
      <c r="B61" t="s">
        <v>84</v>
      </c>
      <c r="C61" t="s">
        <v>210</v>
      </c>
      <c r="D61" t="s">
        <v>211</v>
      </c>
      <c r="E61">
        <v>1000</v>
      </c>
      <c r="F61" t="s">
        <v>70</v>
      </c>
      <c r="G61">
        <f>E61*VLOOKUP(F61,Currency!A:B,2,FALSE)</f>
        <v>1272.9124236252546</v>
      </c>
      <c r="H61" t="s">
        <v>106</v>
      </c>
      <c r="I61" t="s">
        <v>160</v>
      </c>
      <c r="J61" t="s">
        <v>17</v>
      </c>
      <c r="K61" t="s">
        <v>172</v>
      </c>
      <c r="P61">
        <f>IF(ISERROR(VLOOKUP(D61,'CSV 01.22.25'!D:D,1,FALSE)),1,0)</f>
        <v>0</v>
      </c>
    </row>
    <row r="62" spans="1:16" x14ac:dyDescent="0.25">
      <c r="A62" s="1">
        <v>45687.460729166669</v>
      </c>
      <c r="B62" t="s">
        <v>84</v>
      </c>
      <c r="C62" t="s">
        <v>212</v>
      </c>
      <c r="D62" t="s">
        <v>213</v>
      </c>
      <c r="E62">
        <v>500</v>
      </c>
      <c r="F62" t="s">
        <v>70</v>
      </c>
      <c r="G62">
        <f>E62*VLOOKUP(F62,Currency!A:B,2,FALSE)</f>
        <v>636.45621181262732</v>
      </c>
      <c r="H62" t="s">
        <v>106</v>
      </c>
      <c r="I62" t="s">
        <v>160</v>
      </c>
      <c r="J62" t="s">
        <v>177</v>
      </c>
      <c r="P62">
        <f>IF(ISERROR(VLOOKUP(D62,'CSV 01.22.25'!D:D,1,FALSE)),1,0)</f>
        <v>0</v>
      </c>
    </row>
    <row r="63" spans="1:16" x14ac:dyDescent="0.25">
      <c r="A63" s="1">
        <v>45687.460729166669</v>
      </c>
      <c r="B63" t="s">
        <v>84</v>
      </c>
      <c r="C63" t="s">
        <v>214</v>
      </c>
      <c r="D63" t="s">
        <v>215</v>
      </c>
      <c r="E63">
        <v>500</v>
      </c>
      <c r="F63" t="s">
        <v>70</v>
      </c>
      <c r="G63">
        <f>E63*VLOOKUP(F63,Currency!A:B,2,FALSE)</f>
        <v>636.45621181262732</v>
      </c>
      <c r="H63" t="s">
        <v>106</v>
      </c>
      <c r="I63" t="s">
        <v>160</v>
      </c>
      <c r="J63" t="s">
        <v>17</v>
      </c>
      <c r="K63" t="s">
        <v>177</v>
      </c>
      <c r="P63">
        <f>IF(ISERROR(VLOOKUP(D63,'CSV 01.22.25'!D:D,1,FALSE)),1,0)</f>
        <v>0</v>
      </c>
    </row>
    <row r="64" spans="1:16" x14ac:dyDescent="0.25">
      <c r="A64" s="1">
        <v>45687.460729166669</v>
      </c>
      <c r="B64" t="s">
        <v>84</v>
      </c>
      <c r="C64" t="s">
        <v>216</v>
      </c>
      <c r="D64" t="s">
        <v>217</v>
      </c>
      <c r="E64">
        <v>500</v>
      </c>
      <c r="F64" t="s">
        <v>70</v>
      </c>
      <c r="G64">
        <f>E64*VLOOKUP(F64,Currency!A:B,2,FALSE)</f>
        <v>636.45621181262732</v>
      </c>
      <c r="H64" t="s">
        <v>106</v>
      </c>
      <c r="I64" t="s">
        <v>160</v>
      </c>
      <c r="J64" t="s">
        <v>14</v>
      </c>
      <c r="K64" t="s">
        <v>17</v>
      </c>
      <c r="L64" t="s">
        <v>177</v>
      </c>
      <c r="P64">
        <f>IF(ISERROR(VLOOKUP(D64,'CSV 01.22.25'!D:D,1,FALSE)),1,0)</f>
        <v>0</v>
      </c>
    </row>
    <row r="65" spans="1:16" x14ac:dyDescent="0.25">
      <c r="A65" s="1">
        <v>45687.460729166669</v>
      </c>
      <c r="B65" t="s">
        <v>84</v>
      </c>
      <c r="C65" t="s">
        <v>218</v>
      </c>
      <c r="D65" t="s">
        <v>219</v>
      </c>
      <c r="E65">
        <v>500</v>
      </c>
      <c r="F65" t="s">
        <v>70</v>
      </c>
      <c r="G65">
        <f>E65*VLOOKUP(F65,Currency!A:B,2,FALSE)</f>
        <v>636.45621181262732</v>
      </c>
      <c r="H65" t="s">
        <v>106</v>
      </c>
      <c r="I65" t="s">
        <v>160</v>
      </c>
      <c r="J65" t="s">
        <v>17</v>
      </c>
      <c r="K65" t="s">
        <v>177</v>
      </c>
      <c r="P65">
        <f>IF(ISERROR(VLOOKUP(D65,'CSV 01.22.25'!D:D,1,FALSE)),1,0)</f>
        <v>0</v>
      </c>
    </row>
    <row r="66" spans="1:16" x14ac:dyDescent="0.25">
      <c r="A66" s="1">
        <v>45687.460729166669</v>
      </c>
      <c r="B66" t="s">
        <v>84</v>
      </c>
      <c r="C66" t="s">
        <v>220</v>
      </c>
      <c r="D66" t="s">
        <v>221</v>
      </c>
      <c r="E66">
        <v>500</v>
      </c>
      <c r="F66" t="s">
        <v>70</v>
      </c>
      <c r="G66">
        <f>E66*VLOOKUP(F66,Currency!A:B,2,FALSE)</f>
        <v>636.45621181262732</v>
      </c>
      <c r="H66" t="s">
        <v>106</v>
      </c>
      <c r="I66" t="s">
        <v>160</v>
      </c>
      <c r="J66" t="s">
        <v>17</v>
      </c>
      <c r="K66" t="s">
        <v>177</v>
      </c>
      <c r="P66">
        <f>IF(ISERROR(VLOOKUP(D66,'CSV 01.22.25'!D:D,1,FALSE)),1,0)</f>
        <v>0</v>
      </c>
    </row>
    <row r="67" spans="1:16" x14ac:dyDescent="0.25">
      <c r="A67" s="1">
        <v>45687.460729166669</v>
      </c>
      <c r="B67" t="s">
        <v>84</v>
      </c>
      <c r="C67" t="s">
        <v>222</v>
      </c>
      <c r="D67" t="s">
        <v>223</v>
      </c>
      <c r="E67">
        <v>1000</v>
      </c>
      <c r="F67" t="s">
        <v>70</v>
      </c>
      <c r="G67">
        <f>E67*VLOOKUP(F67,Currency!A:B,2,FALSE)</f>
        <v>1272.9124236252546</v>
      </c>
      <c r="H67" t="s">
        <v>106</v>
      </c>
      <c r="I67" t="s">
        <v>160</v>
      </c>
      <c r="J67" t="s">
        <v>14</v>
      </c>
      <c r="K67" t="s">
        <v>17</v>
      </c>
      <c r="L67" t="s">
        <v>172</v>
      </c>
      <c r="P67">
        <f>IF(ISERROR(VLOOKUP(D67,'CSV 01.22.25'!D:D,1,FALSE)),1,0)</f>
        <v>0</v>
      </c>
    </row>
    <row r="68" spans="1:16" x14ac:dyDescent="0.25">
      <c r="A68" s="1">
        <v>45687.460729166669</v>
      </c>
      <c r="B68" t="s">
        <v>84</v>
      </c>
      <c r="C68" t="s">
        <v>224</v>
      </c>
      <c r="D68" t="s">
        <v>225</v>
      </c>
      <c r="E68">
        <v>1000</v>
      </c>
      <c r="F68" t="s">
        <v>70</v>
      </c>
      <c r="G68">
        <f>E68*VLOOKUP(F68,Currency!A:B,2,FALSE)</f>
        <v>1272.9124236252546</v>
      </c>
      <c r="H68" t="s">
        <v>106</v>
      </c>
      <c r="I68" t="s">
        <v>160</v>
      </c>
      <c r="J68" t="s">
        <v>119</v>
      </c>
      <c r="K68" t="s">
        <v>17</v>
      </c>
      <c r="L68" t="s">
        <v>172</v>
      </c>
      <c r="P68">
        <f>IF(ISERROR(VLOOKUP(D68,'CSV 01.22.25'!D:D,1,FALSE)),1,0)</f>
        <v>0</v>
      </c>
    </row>
    <row r="69" spans="1:16" x14ac:dyDescent="0.25">
      <c r="A69" s="1">
        <v>45687.460729166669</v>
      </c>
      <c r="B69" t="s">
        <v>84</v>
      </c>
      <c r="C69" t="s">
        <v>226</v>
      </c>
      <c r="D69" t="s">
        <v>227</v>
      </c>
      <c r="E69">
        <v>5000</v>
      </c>
      <c r="F69" t="s">
        <v>70</v>
      </c>
      <c r="G69">
        <f>E69*VLOOKUP(F69,Currency!A:B,2,FALSE)</f>
        <v>6364.5621181262732</v>
      </c>
      <c r="H69" t="s">
        <v>106</v>
      </c>
      <c r="I69" t="s">
        <v>160</v>
      </c>
      <c r="J69" t="s">
        <v>152</v>
      </c>
      <c r="K69" t="s">
        <v>17</v>
      </c>
      <c r="L69" t="s">
        <v>228</v>
      </c>
      <c r="P69">
        <f>IF(ISERROR(VLOOKUP(D69,'CSV 01.22.25'!D:D,1,FALSE)),1,0)</f>
        <v>0</v>
      </c>
    </row>
    <row r="70" spans="1:16" x14ac:dyDescent="0.25">
      <c r="A70" s="1">
        <v>45687.460729166669</v>
      </c>
      <c r="B70" t="s">
        <v>84</v>
      </c>
      <c r="C70" t="s">
        <v>229</v>
      </c>
      <c r="D70" t="s">
        <v>230</v>
      </c>
      <c r="E70">
        <v>1000</v>
      </c>
      <c r="F70" t="s">
        <v>70</v>
      </c>
      <c r="G70">
        <f>E70*VLOOKUP(F70,Currency!A:B,2,FALSE)</f>
        <v>1272.9124236252546</v>
      </c>
      <c r="H70" t="s">
        <v>106</v>
      </c>
      <c r="I70" t="s">
        <v>160</v>
      </c>
      <c r="J70" t="s">
        <v>152</v>
      </c>
      <c r="K70" t="s">
        <v>17</v>
      </c>
      <c r="L70" t="s">
        <v>172</v>
      </c>
      <c r="P70">
        <f>IF(ISERROR(VLOOKUP(D70,'CSV 01.22.25'!D:D,1,FALSE)),1,0)</f>
        <v>0</v>
      </c>
    </row>
    <row r="71" spans="1:16" x14ac:dyDescent="0.25">
      <c r="A71" s="1">
        <v>45687.460729166669</v>
      </c>
      <c r="B71" t="s">
        <v>84</v>
      </c>
      <c r="C71" t="s">
        <v>231</v>
      </c>
      <c r="D71" t="s">
        <v>232</v>
      </c>
      <c r="E71">
        <v>100</v>
      </c>
      <c r="F71" t="s">
        <v>70</v>
      </c>
      <c r="G71">
        <f>E71*VLOOKUP(F71,Currency!A:B,2,FALSE)</f>
        <v>127.29124236252547</v>
      </c>
      <c r="H71" t="s">
        <v>106</v>
      </c>
      <c r="I71" t="s">
        <v>160</v>
      </c>
      <c r="J71" t="s">
        <v>119</v>
      </c>
      <c r="K71" t="s">
        <v>17</v>
      </c>
      <c r="L71" t="s">
        <v>169</v>
      </c>
      <c r="P71">
        <f>IF(ISERROR(VLOOKUP(D71,'CSV 01.22.25'!D:D,1,FALSE)),1,0)</f>
        <v>0</v>
      </c>
    </row>
    <row r="72" spans="1:16" x14ac:dyDescent="0.25">
      <c r="A72" s="1">
        <v>45687.460729166669</v>
      </c>
      <c r="B72" t="s">
        <v>84</v>
      </c>
      <c r="C72" t="s">
        <v>233</v>
      </c>
      <c r="D72" t="s">
        <v>234</v>
      </c>
      <c r="E72">
        <v>500</v>
      </c>
      <c r="F72" t="s">
        <v>70</v>
      </c>
      <c r="G72">
        <f>E72*VLOOKUP(F72,Currency!A:B,2,FALSE)</f>
        <v>636.45621181262732</v>
      </c>
      <c r="H72" t="s">
        <v>106</v>
      </c>
      <c r="I72" t="s">
        <v>160</v>
      </c>
      <c r="J72" t="s">
        <v>119</v>
      </c>
      <c r="K72" t="s">
        <v>17</v>
      </c>
      <c r="L72" t="s">
        <v>177</v>
      </c>
      <c r="P72">
        <f>IF(ISERROR(VLOOKUP(D72,'CSV 01.22.25'!D:D,1,FALSE)),1,0)</f>
        <v>0</v>
      </c>
    </row>
    <row r="73" spans="1:16" x14ac:dyDescent="0.25">
      <c r="A73" s="1">
        <v>45687.460729166669</v>
      </c>
      <c r="B73" t="s">
        <v>84</v>
      </c>
      <c r="C73" t="s">
        <v>235</v>
      </c>
      <c r="D73" t="s">
        <v>236</v>
      </c>
      <c r="E73">
        <v>500</v>
      </c>
      <c r="F73" t="s">
        <v>70</v>
      </c>
      <c r="G73">
        <f>E73*VLOOKUP(F73,Currency!A:B,2,FALSE)</f>
        <v>636.45621181262732</v>
      </c>
      <c r="H73" t="s">
        <v>106</v>
      </c>
      <c r="I73" t="s">
        <v>160</v>
      </c>
      <c r="J73" t="s">
        <v>122</v>
      </c>
      <c r="K73" t="s">
        <v>17</v>
      </c>
      <c r="L73" t="s">
        <v>177</v>
      </c>
      <c r="P73">
        <f>IF(ISERROR(VLOOKUP(D73,'CSV 01.22.25'!D:D,1,FALSE)),1,0)</f>
        <v>0</v>
      </c>
    </row>
    <row r="74" spans="1:16" x14ac:dyDescent="0.25">
      <c r="A74" s="1">
        <v>45687.460729166669</v>
      </c>
      <c r="B74" t="s">
        <v>84</v>
      </c>
      <c r="C74" t="s">
        <v>237</v>
      </c>
      <c r="D74" t="s">
        <v>238</v>
      </c>
      <c r="E74">
        <v>200</v>
      </c>
      <c r="F74" t="s">
        <v>71</v>
      </c>
      <c r="G74">
        <f>E74*VLOOKUP(F74,Currency!A:B,2,FALSE)</f>
        <v>200</v>
      </c>
      <c r="H74" t="s">
        <v>106</v>
      </c>
      <c r="I74" t="s">
        <v>160</v>
      </c>
      <c r="J74" t="s">
        <v>239</v>
      </c>
      <c r="K74" t="s">
        <v>17</v>
      </c>
      <c r="P74">
        <f>IF(ISERROR(VLOOKUP(D74,'CSV 01.22.25'!D:D,1,FALSE)),1,0)</f>
        <v>0</v>
      </c>
    </row>
    <row r="75" spans="1:16" x14ac:dyDescent="0.25">
      <c r="A75" s="1">
        <v>45687.460729166669</v>
      </c>
      <c r="B75" t="s">
        <v>84</v>
      </c>
      <c r="C75" t="s">
        <v>240</v>
      </c>
      <c r="D75" t="s">
        <v>241</v>
      </c>
      <c r="E75">
        <v>1000</v>
      </c>
      <c r="F75" t="s">
        <v>70</v>
      </c>
      <c r="G75">
        <f>E75*VLOOKUP(F75,Currency!A:B,2,FALSE)</f>
        <v>1272.9124236252546</v>
      </c>
      <c r="H75" t="s">
        <v>106</v>
      </c>
      <c r="I75" t="s">
        <v>160</v>
      </c>
      <c r="J75" t="s">
        <v>14</v>
      </c>
      <c r="K75" t="s">
        <v>17</v>
      </c>
      <c r="L75" t="s">
        <v>172</v>
      </c>
      <c r="P75">
        <f>IF(ISERROR(VLOOKUP(D75,'CSV 01.22.25'!D:D,1,FALSE)),1,0)</f>
        <v>0</v>
      </c>
    </row>
    <row r="76" spans="1:16" x14ac:dyDescent="0.25">
      <c r="A76" s="1">
        <v>45687.460729166669</v>
      </c>
      <c r="B76" t="s">
        <v>84</v>
      </c>
      <c r="C76" t="s">
        <v>242</v>
      </c>
      <c r="D76" t="s">
        <v>243</v>
      </c>
      <c r="E76">
        <v>200</v>
      </c>
      <c r="F76" t="s">
        <v>71</v>
      </c>
      <c r="G76">
        <f>E76*VLOOKUP(F76,Currency!A:B,2,FALSE)</f>
        <v>200</v>
      </c>
      <c r="H76" t="s">
        <v>106</v>
      </c>
      <c r="I76" t="s">
        <v>160</v>
      </c>
      <c r="J76" t="s">
        <v>119</v>
      </c>
      <c r="K76" t="s">
        <v>239</v>
      </c>
      <c r="L76" t="s">
        <v>17</v>
      </c>
      <c r="P76">
        <f>IF(ISERROR(VLOOKUP(D76,'CSV 01.22.25'!D:D,1,FALSE)),1,0)</f>
        <v>0</v>
      </c>
    </row>
    <row r="77" spans="1:16" x14ac:dyDescent="0.25">
      <c r="A77" s="1">
        <v>45687.460729166669</v>
      </c>
      <c r="B77" t="s">
        <v>84</v>
      </c>
      <c r="C77" t="s">
        <v>244</v>
      </c>
      <c r="D77" t="s">
        <v>245</v>
      </c>
      <c r="E77">
        <v>200</v>
      </c>
      <c r="F77" t="s">
        <v>71</v>
      </c>
      <c r="G77">
        <f>E77*VLOOKUP(F77,Currency!A:B,2,FALSE)</f>
        <v>200</v>
      </c>
      <c r="H77" t="s">
        <v>106</v>
      </c>
      <c r="I77" t="s">
        <v>160</v>
      </c>
      <c r="J77" t="s">
        <v>239</v>
      </c>
      <c r="K77" t="s">
        <v>132</v>
      </c>
      <c r="L77" t="s">
        <v>246</v>
      </c>
      <c r="M77" t="s">
        <v>17</v>
      </c>
      <c r="P77">
        <f>IF(ISERROR(VLOOKUP(D77,'CSV 01.22.25'!D:D,1,FALSE)),1,0)</f>
        <v>0</v>
      </c>
    </row>
    <row r="78" spans="1:16" x14ac:dyDescent="0.25">
      <c r="A78" s="1">
        <v>45687.460729166669</v>
      </c>
      <c r="B78" t="s">
        <v>84</v>
      </c>
      <c r="C78" t="s">
        <v>247</v>
      </c>
      <c r="D78" t="s">
        <v>248</v>
      </c>
      <c r="E78">
        <v>100</v>
      </c>
      <c r="F78" t="s">
        <v>71</v>
      </c>
      <c r="G78">
        <f>E78*VLOOKUP(F78,Currency!A:B,2,FALSE)</f>
        <v>100</v>
      </c>
      <c r="H78" t="s">
        <v>106</v>
      </c>
      <c r="I78" t="s">
        <v>160</v>
      </c>
      <c r="J78" t="s">
        <v>119</v>
      </c>
      <c r="K78" t="s">
        <v>249</v>
      </c>
      <c r="L78" t="s">
        <v>250</v>
      </c>
      <c r="M78" t="s">
        <v>17</v>
      </c>
      <c r="P78">
        <f>IF(ISERROR(VLOOKUP(D78,'CSV 01.22.25'!D:D,1,FALSE)),1,0)</f>
        <v>0</v>
      </c>
    </row>
    <row r="79" spans="1:16" x14ac:dyDescent="0.25">
      <c r="A79" s="1">
        <v>45687.460729166669</v>
      </c>
      <c r="B79" t="s">
        <v>84</v>
      </c>
      <c r="C79" t="s">
        <v>251</v>
      </c>
      <c r="D79" t="s">
        <v>252</v>
      </c>
      <c r="E79">
        <v>100</v>
      </c>
      <c r="F79" t="s">
        <v>71</v>
      </c>
      <c r="G79">
        <f>E79*VLOOKUP(F79,Currency!A:B,2,FALSE)</f>
        <v>100</v>
      </c>
      <c r="H79" t="s">
        <v>106</v>
      </c>
      <c r="I79" t="s">
        <v>160</v>
      </c>
      <c r="J79" t="s">
        <v>119</v>
      </c>
      <c r="K79" t="s">
        <v>249</v>
      </c>
      <c r="L79" t="s">
        <v>17</v>
      </c>
      <c r="P79">
        <f>IF(ISERROR(VLOOKUP(D79,'CSV 01.22.25'!D:D,1,FALSE)),1,0)</f>
        <v>0</v>
      </c>
    </row>
    <row r="80" spans="1:16" x14ac:dyDescent="0.25">
      <c r="A80" s="1">
        <v>45687.460729166669</v>
      </c>
      <c r="B80" t="s">
        <v>84</v>
      </c>
      <c r="C80" t="s">
        <v>253</v>
      </c>
      <c r="D80" t="s">
        <v>254</v>
      </c>
      <c r="E80">
        <v>200</v>
      </c>
      <c r="F80" t="s">
        <v>71</v>
      </c>
      <c r="G80">
        <f>E80*VLOOKUP(F80,Currency!A:B,2,FALSE)</f>
        <v>200</v>
      </c>
      <c r="H80" t="s">
        <v>106</v>
      </c>
      <c r="I80" t="s">
        <v>160</v>
      </c>
      <c r="J80" t="s">
        <v>119</v>
      </c>
      <c r="K80" t="s">
        <v>239</v>
      </c>
      <c r="L80" t="s">
        <v>14</v>
      </c>
      <c r="M80" t="s">
        <v>17</v>
      </c>
      <c r="P80">
        <f>IF(ISERROR(VLOOKUP(D80,'CSV 01.22.25'!D:D,1,FALSE)),1,0)</f>
        <v>0</v>
      </c>
    </row>
    <row r="81" spans="1:16" x14ac:dyDescent="0.25">
      <c r="A81" s="1">
        <v>45687.460729166669</v>
      </c>
      <c r="B81" t="s">
        <v>84</v>
      </c>
      <c r="C81" t="s">
        <v>255</v>
      </c>
      <c r="D81" t="s">
        <v>256</v>
      </c>
      <c r="E81">
        <v>200</v>
      </c>
      <c r="F81" t="s">
        <v>71</v>
      </c>
      <c r="G81">
        <f>E81*VLOOKUP(F81,Currency!A:B,2,FALSE)</f>
        <v>200</v>
      </c>
      <c r="H81" t="s">
        <v>106</v>
      </c>
      <c r="I81" t="s">
        <v>160</v>
      </c>
      <c r="J81" t="s">
        <v>136</v>
      </c>
      <c r="K81" t="s">
        <v>239</v>
      </c>
      <c r="L81" t="s">
        <v>17</v>
      </c>
      <c r="P81">
        <f>IF(ISERROR(VLOOKUP(D81,'CSV 01.22.25'!D:D,1,FALSE)),1,0)</f>
        <v>0</v>
      </c>
    </row>
    <row r="82" spans="1:16" x14ac:dyDescent="0.25">
      <c r="A82" s="1">
        <v>45687.460729166669</v>
      </c>
      <c r="B82" t="s">
        <v>84</v>
      </c>
      <c r="C82" t="s">
        <v>257</v>
      </c>
      <c r="D82" t="s">
        <v>258</v>
      </c>
      <c r="E82">
        <v>100</v>
      </c>
      <c r="F82" t="s">
        <v>70</v>
      </c>
      <c r="G82">
        <f>E82*VLOOKUP(F82,Currency!A:B,2,FALSE)</f>
        <v>127.29124236252547</v>
      </c>
      <c r="H82" t="s">
        <v>106</v>
      </c>
      <c r="I82" t="s">
        <v>160</v>
      </c>
      <c r="J82" t="s">
        <v>119</v>
      </c>
      <c r="K82" t="s">
        <v>169</v>
      </c>
      <c r="P82">
        <f>IF(ISERROR(VLOOKUP(D82,'CSV 01.22.25'!D:D,1,FALSE)),1,0)</f>
        <v>0</v>
      </c>
    </row>
    <row r="83" spans="1:16" x14ac:dyDescent="0.25">
      <c r="A83" s="1">
        <v>45687.460729166669</v>
      </c>
      <c r="B83" t="s">
        <v>84</v>
      </c>
      <c r="C83" t="s">
        <v>259</v>
      </c>
      <c r="D83" t="s">
        <v>260</v>
      </c>
      <c r="E83">
        <v>200</v>
      </c>
      <c r="F83" t="s">
        <v>71</v>
      </c>
      <c r="G83">
        <f>E83*VLOOKUP(F83,Currency!A:B,2,FALSE)</f>
        <v>200</v>
      </c>
      <c r="H83" t="s">
        <v>106</v>
      </c>
      <c r="I83" t="s">
        <v>160</v>
      </c>
      <c r="J83" t="s">
        <v>119</v>
      </c>
      <c r="K83" t="s">
        <v>239</v>
      </c>
      <c r="L83" t="s">
        <v>261</v>
      </c>
      <c r="M83" t="s">
        <v>17</v>
      </c>
      <c r="P83">
        <f>IF(ISERROR(VLOOKUP(D83,'CSV 01.22.25'!D:D,1,FALSE)),1,0)</f>
        <v>0</v>
      </c>
    </row>
    <row r="84" spans="1:16" x14ac:dyDescent="0.25">
      <c r="A84" s="1">
        <v>45687.460740740738</v>
      </c>
      <c r="B84" t="s">
        <v>87</v>
      </c>
      <c r="C84" t="s">
        <v>55</v>
      </c>
      <c r="D84" t="s">
        <v>56</v>
      </c>
      <c r="E84">
        <v>500</v>
      </c>
      <c r="F84" t="s">
        <v>72</v>
      </c>
      <c r="G84">
        <f>E84*VLOOKUP(F84,Currency!A:B,2,FALSE)</f>
        <v>26.876593</v>
      </c>
      <c r="H84" t="s">
        <v>262</v>
      </c>
      <c r="I84" t="s">
        <v>153</v>
      </c>
      <c r="J84" t="s">
        <v>57</v>
      </c>
      <c r="K84" t="s">
        <v>263</v>
      </c>
      <c r="P84">
        <f>IF(ISERROR(VLOOKUP(D84,'CSV 01.22.25'!D:D,1,FALSE)),1,0)</f>
        <v>0</v>
      </c>
    </row>
    <row r="85" spans="1:16" x14ac:dyDescent="0.25">
      <c r="A85" s="1">
        <v>45687.460740740738</v>
      </c>
      <c r="B85" t="s">
        <v>87</v>
      </c>
      <c r="C85" t="s">
        <v>58</v>
      </c>
      <c r="D85" t="s">
        <v>59</v>
      </c>
      <c r="E85">
        <v>200</v>
      </c>
      <c r="F85" t="s">
        <v>72</v>
      </c>
      <c r="G85">
        <f>E85*VLOOKUP(F85,Currency!A:B,2,FALSE)</f>
        <v>10.7506372</v>
      </c>
      <c r="H85" t="s">
        <v>262</v>
      </c>
      <c r="I85" t="s">
        <v>153</v>
      </c>
      <c r="J85" t="s">
        <v>57</v>
      </c>
      <c r="K85" t="s">
        <v>264</v>
      </c>
      <c r="P85">
        <f>IF(ISERROR(VLOOKUP(D85,'CSV 01.22.25'!D:D,1,FALSE)),1,0)</f>
        <v>0</v>
      </c>
    </row>
    <row r="86" spans="1:16" x14ac:dyDescent="0.25">
      <c r="A86" s="1">
        <v>45687.460740740738</v>
      </c>
      <c r="B86" t="s">
        <v>87</v>
      </c>
      <c r="C86" t="s">
        <v>60</v>
      </c>
      <c r="D86" t="s">
        <v>61</v>
      </c>
      <c r="E86">
        <v>500</v>
      </c>
      <c r="F86" t="s">
        <v>72</v>
      </c>
      <c r="G86">
        <f>E86*VLOOKUP(F86,Currency!A:B,2,FALSE)</f>
        <v>26.876593</v>
      </c>
      <c r="H86" t="s">
        <v>262</v>
      </c>
      <c r="I86" t="s">
        <v>153</v>
      </c>
      <c r="J86" t="s">
        <v>57</v>
      </c>
      <c r="K86" t="s">
        <v>263</v>
      </c>
      <c r="P86">
        <f>IF(ISERROR(VLOOKUP(D86,'CSV 01.22.25'!D:D,1,FALSE)),1,0)</f>
        <v>0</v>
      </c>
    </row>
    <row r="87" spans="1:16" x14ac:dyDescent="0.25">
      <c r="A87" s="1">
        <v>45687.460740740738</v>
      </c>
      <c r="B87" t="s">
        <v>87</v>
      </c>
      <c r="C87" t="s">
        <v>62</v>
      </c>
      <c r="D87" t="s">
        <v>63</v>
      </c>
      <c r="E87">
        <v>500</v>
      </c>
      <c r="F87" t="s">
        <v>72</v>
      </c>
      <c r="G87">
        <f>E87*VLOOKUP(F87,Currency!A:B,2,FALSE)</f>
        <v>26.876593</v>
      </c>
      <c r="H87" t="s">
        <v>262</v>
      </c>
      <c r="I87" t="s">
        <v>153</v>
      </c>
      <c r="J87" t="s">
        <v>57</v>
      </c>
      <c r="K87" t="s">
        <v>263</v>
      </c>
      <c r="P87">
        <f>IF(ISERROR(VLOOKUP(D87,'CSV 01.22.25'!D:D,1,FALSE)),1,0)</f>
        <v>0</v>
      </c>
    </row>
    <row r="88" spans="1:16" x14ac:dyDescent="0.25">
      <c r="A88" s="1">
        <v>45687.460740740738</v>
      </c>
      <c r="B88" t="s">
        <v>87</v>
      </c>
      <c r="C88" t="s">
        <v>64</v>
      </c>
      <c r="D88" t="s">
        <v>65</v>
      </c>
      <c r="E88">
        <v>200</v>
      </c>
      <c r="F88" t="s">
        <v>72</v>
      </c>
      <c r="G88">
        <f>E88*VLOOKUP(F88,Currency!A:B,2,FALSE)</f>
        <v>10.7506372</v>
      </c>
      <c r="H88" t="s">
        <v>262</v>
      </c>
      <c r="I88" t="s">
        <v>153</v>
      </c>
      <c r="J88" t="s">
        <v>46</v>
      </c>
      <c r="K88" t="s">
        <v>57</v>
      </c>
      <c r="L88" t="s">
        <v>264</v>
      </c>
      <c r="P88">
        <f>IF(ISERROR(VLOOKUP(D88,'CSV 01.22.25'!D:D,1,FALSE)),1,0)</f>
        <v>0</v>
      </c>
    </row>
    <row r="89" spans="1:16" x14ac:dyDescent="0.25">
      <c r="A89" s="1">
        <v>45687.460740740738</v>
      </c>
      <c r="B89" t="s">
        <v>87</v>
      </c>
      <c r="C89" t="s">
        <v>66</v>
      </c>
      <c r="D89" t="s">
        <v>67</v>
      </c>
      <c r="E89">
        <v>200</v>
      </c>
      <c r="F89" t="s">
        <v>72</v>
      </c>
      <c r="G89">
        <f>E89*VLOOKUP(F89,Currency!A:B,2,FALSE)</f>
        <v>10.7506372</v>
      </c>
      <c r="H89" t="s">
        <v>262</v>
      </c>
      <c r="I89" t="s">
        <v>153</v>
      </c>
      <c r="J89" t="s">
        <v>46</v>
      </c>
      <c r="K89" t="s">
        <v>57</v>
      </c>
      <c r="L89" t="s">
        <v>264</v>
      </c>
      <c r="P89">
        <f>IF(ISERROR(VLOOKUP(D89,'CSV 01.22.25'!D:D,1,FALSE)),1,0)</f>
        <v>0</v>
      </c>
    </row>
    <row r="90" spans="1:16" x14ac:dyDescent="0.25">
      <c r="A90" s="1">
        <v>45687.460775462961</v>
      </c>
      <c r="B90" t="s">
        <v>88</v>
      </c>
      <c r="C90" t="s">
        <v>91</v>
      </c>
      <c r="D90" t="s">
        <v>92</v>
      </c>
      <c r="E90">
        <v>50</v>
      </c>
      <c r="F90" t="s">
        <v>99</v>
      </c>
      <c r="G90">
        <f>E90*VLOOKUP(F90,Currency!A:B,2,FALSE)</f>
        <v>63.645621181262733</v>
      </c>
      <c r="H90" t="s">
        <v>265</v>
      </c>
      <c r="I90" t="s">
        <v>262</v>
      </c>
      <c r="J90" t="s">
        <v>93</v>
      </c>
      <c r="K90" t="s">
        <v>266</v>
      </c>
      <c r="P90">
        <f>IF(ISERROR(VLOOKUP(D90,'CSV 01.22.25'!D:D,1,FALSE)),1,0)</f>
        <v>0</v>
      </c>
    </row>
    <row r="91" spans="1:16" x14ac:dyDescent="0.25">
      <c r="A91" s="1">
        <v>45687.460775462961</v>
      </c>
      <c r="B91" t="s">
        <v>88</v>
      </c>
      <c r="C91" t="s">
        <v>94</v>
      </c>
      <c r="D91" t="s">
        <v>95</v>
      </c>
      <c r="E91">
        <v>50</v>
      </c>
      <c r="F91" t="s">
        <v>99</v>
      </c>
      <c r="G91">
        <f>E91*VLOOKUP(F91,Currency!A:B,2,FALSE)</f>
        <v>63.645621181262733</v>
      </c>
      <c r="H91" t="s">
        <v>265</v>
      </c>
      <c r="I91" t="s">
        <v>262</v>
      </c>
      <c r="J91" t="s">
        <v>96</v>
      </c>
      <c r="K91" t="s">
        <v>97</v>
      </c>
      <c r="L91" t="s">
        <v>266</v>
      </c>
      <c r="P91">
        <f>IF(ISERROR(VLOOKUP(D91,'CSV 01.22.25'!D:D,1,FALSE)),1,0)</f>
        <v>0</v>
      </c>
    </row>
    <row r="92" spans="1:16" x14ac:dyDescent="0.25">
      <c r="A92" s="1">
        <v>45687.460775462961</v>
      </c>
      <c r="B92" t="s">
        <v>267</v>
      </c>
      <c r="C92" t="s">
        <v>268</v>
      </c>
      <c r="D92" t="s">
        <v>269</v>
      </c>
      <c r="E92">
        <v>200</v>
      </c>
      <c r="F92" t="s">
        <v>270</v>
      </c>
      <c r="G92">
        <f>E92*VLOOKUP(F92,Currency!A:B,2,FALSE)</f>
        <v>15.5646126</v>
      </c>
      <c r="H92" t="s">
        <v>106</v>
      </c>
      <c r="I92" t="s">
        <v>107</v>
      </c>
      <c r="J92" t="s">
        <v>271</v>
      </c>
      <c r="P92">
        <f>IF(ISERROR(VLOOKUP(D92,'CSV 01.22.25'!D:D,1,FALSE)),1,0)</f>
        <v>0</v>
      </c>
    </row>
    <row r="93" spans="1:16" x14ac:dyDescent="0.25">
      <c r="A93" s="1">
        <v>45687.460775462961</v>
      </c>
      <c r="B93" t="s">
        <v>267</v>
      </c>
      <c r="C93" t="s">
        <v>272</v>
      </c>
      <c r="D93" t="s">
        <v>273</v>
      </c>
      <c r="E93">
        <v>500</v>
      </c>
      <c r="F93" t="s">
        <v>270</v>
      </c>
      <c r="G93">
        <f>E93*VLOOKUP(F93,Currency!A:B,2,FALSE)</f>
        <v>38.911531500000002</v>
      </c>
      <c r="H93" t="s">
        <v>106</v>
      </c>
      <c r="I93" t="s">
        <v>107</v>
      </c>
      <c r="J93" t="s">
        <v>119</v>
      </c>
      <c r="K93" t="s">
        <v>274</v>
      </c>
      <c r="P93">
        <f>IF(ISERROR(VLOOKUP(D93,'CSV 01.22.25'!D:D,1,FALSE)),1,0)</f>
        <v>0</v>
      </c>
    </row>
    <row r="94" spans="1:16" x14ac:dyDescent="0.25">
      <c r="A94" s="1">
        <v>45687.460787037038</v>
      </c>
      <c r="B94" t="s">
        <v>267</v>
      </c>
      <c r="C94" t="s">
        <v>275</v>
      </c>
      <c r="D94" t="s">
        <v>276</v>
      </c>
      <c r="E94">
        <v>2</v>
      </c>
      <c r="F94" t="s">
        <v>159</v>
      </c>
      <c r="G94">
        <f>E94*VLOOKUP(F94,Currency!A:B,2,FALSE)</f>
        <v>237.39211401928401</v>
      </c>
      <c r="H94" t="s">
        <v>153</v>
      </c>
      <c r="I94" t="s">
        <v>277</v>
      </c>
      <c r="J94" t="s">
        <v>278</v>
      </c>
      <c r="P94">
        <f>IF(ISERROR(VLOOKUP(D94,'CSV 01.22.25'!D:D,1,FALSE)),1,0)</f>
        <v>0</v>
      </c>
    </row>
    <row r="95" spans="1:16" x14ac:dyDescent="0.25">
      <c r="A95" s="1">
        <v>45687.460787037038</v>
      </c>
      <c r="B95" t="s">
        <v>267</v>
      </c>
      <c r="C95" t="s">
        <v>279</v>
      </c>
      <c r="D95" t="s">
        <v>280</v>
      </c>
      <c r="E95">
        <v>1</v>
      </c>
      <c r="F95" t="s">
        <v>159</v>
      </c>
      <c r="G95">
        <f>E95*VLOOKUP(F95,Currency!A:B,2,FALSE)</f>
        <v>118.696057009642</v>
      </c>
      <c r="H95" t="s">
        <v>153</v>
      </c>
      <c r="I95" t="s">
        <v>277</v>
      </c>
      <c r="J95" t="s">
        <v>281</v>
      </c>
      <c r="P95">
        <f>IF(ISERROR(VLOOKUP(D95,'CSV 01.22.25'!D:D,1,FALSE)),1,0)</f>
        <v>0</v>
      </c>
    </row>
    <row r="96" spans="1:16" x14ac:dyDescent="0.25">
      <c r="A96" s="1">
        <v>45687.460787037038</v>
      </c>
      <c r="B96" t="s">
        <v>267</v>
      </c>
      <c r="C96" t="s">
        <v>282</v>
      </c>
      <c r="D96" t="s">
        <v>283</v>
      </c>
      <c r="E96">
        <v>1</v>
      </c>
      <c r="F96" t="s">
        <v>159</v>
      </c>
      <c r="G96">
        <f>E96*VLOOKUP(F96,Currency!A:B,2,FALSE)</f>
        <v>118.696057009642</v>
      </c>
      <c r="H96" t="s">
        <v>153</v>
      </c>
      <c r="I96" t="s">
        <v>277</v>
      </c>
      <c r="J96" t="s">
        <v>281</v>
      </c>
      <c r="P96">
        <f>IF(ISERROR(VLOOKUP(D96,'CSV 01.22.25'!D:D,1,FALSE)),1,0)</f>
        <v>0</v>
      </c>
    </row>
    <row r="97" spans="1:16" x14ac:dyDescent="0.25">
      <c r="A97" s="1">
        <v>45687.460787037038</v>
      </c>
      <c r="B97" t="s">
        <v>267</v>
      </c>
      <c r="C97" t="s">
        <v>284</v>
      </c>
      <c r="D97" t="s">
        <v>285</v>
      </c>
      <c r="E97">
        <v>500</v>
      </c>
      <c r="F97" t="s">
        <v>270</v>
      </c>
      <c r="G97">
        <f>E97*VLOOKUP(F97,Currency!A:B,2,FALSE)</f>
        <v>38.911531500000002</v>
      </c>
      <c r="H97" t="s">
        <v>153</v>
      </c>
      <c r="I97" t="s">
        <v>277</v>
      </c>
      <c r="J97" t="s">
        <v>274</v>
      </c>
      <c r="K97" t="s">
        <v>286</v>
      </c>
      <c r="P97">
        <f>IF(ISERROR(VLOOKUP(D97,'CSV 01.22.25'!D:D,1,FALSE)),1,0)</f>
        <v>0</v>
      </c>
    </row>
    <row r="98" spans="1:16" x14ac:dyDescent="0.25">
      <c r="A98" s="1">
        <v>45687.460787037038</v>
      </c>
      <c r="B98" t="s">
        <v>267</v>
      </c>
      <c r="C98" t="s">
        <v>287</v>
      </c>
      <c r="D98" t="s">
        <v>288</v>
      </c>
      <c r="E98">
        <v>500</v>
      </c>
      <c r="F98" t="s">
        <v>270</v>
      </c>
      <c r="G98">
        <f>E98*VLOOKUP(F98,Currency!A:B,2,FALSE)</f>
        <v>38.911531500000002</v>
      </c>
      <c r="H98" t="s">
        <v>153</v>
      </c>
      <c r="I98" t="s">
        <v>277</v>
      </c>
      <c r="J98" t="s">
        <v>289</v>
      </c>
      <c r="K98" t="s">
        <v>274</v>
      </c>
      <c r="P98">
        <f>IF(ISERROR(VLOOKUP(D98,'CSV 01.22.25'!D:D,1,FALSE)),1,0)</f>
        <v>0</v>
      </c>
    </row>
    <row r="99" spans="1:16" x14ac:dyDescent="0.25">
      <c r="A99" s="1">
        <v>45687.460787037038</v>
      </c>
      <c r="B99" t="s">
        <v>267</v>
      </c>
      <c r="C99" t="s">
        <v>290</v>
      </c>
      <c r="D99" t="s">
        <v>291</v>
      </c>
      <c r="E99">
        <v>50</v>
      </c>
      <c r="F99" t="s">
        <v>270</v>
      </c>
      <c r="G99">
        <f>E99*VLOOKUP(F99,Currency!A:B,2,FALSE)</f>
        <v>3.8911531500000001</v>
      </c>
      <c r="H99" t="s">
        <v>153</v>
      </c>
      <c r="I99" t="s">
        <v>277</v>
      </c>
      <c r="J99" t="s">
        <v>46</v>
      </c>
      <c r="K99" t="s">
        <v>289</v>
      </c>
      <c r="L99" t="s">
        <v>292</v>
      </c>
      <c r="P99">
        <f>IF(ISERROR(VLOOKUP(D99,'CSV 01.22.25'!D:D,1,FALSE)),1,0)</f>
        <v>0</v>
      </c>
    </row>
    <row r="100" spans="1:16" x14ac:dyDescent="0.25">
      <c r="A100" s="1">
        <v>45687.460787037038</v>
      </c>
      <c r="B100" t="s">
        <v>267</v>
      </c>
      <c r="C100" t="s">
        <v>293</v>
      </c>
      <c r="D100" t="s">
        <v>294</v>
      </c>
      <c r="E100">
        <v>200</v>
      </c>
      <c r="F100" t="s">
        <v>270</v>
      </c>
      <c r="G100">
        <f>E100*VLOOKUP(F100,Currency!A:B,2,FALSE)</f>
        <v>15.5646126</v>
      </c>
      <c r="H100" t="s">
        <v>153</v>
      </c>
      <c r="I100" t="s">
        <v>277</v>
      </c>
      <c r="J100" t="s">
        <v>289</v>
      </c>
      <c r="K100" t="s">
        <v>295</v>
      </c>
      <c r="P100">
        <f>IF(ISERROR(VLOOKUP(D100,'CSV 01.22.25'!D:D,1,FALSE)),1,0)</f>
        <v>0</v>
      </c>
    </row>
    <row r="108" spans="1:16" x14ac:dyDescent="0.25">
      <c r="A108" s="1">
        <v>45687.460694444446</v>
      </c>
      <c r="B108" t="s">
        <v>84</v>
      </c>
      <c r="C108" t="s">
        <v>301</v>
      </c>
      <c r="D108" t="s">
        <v>302</v>
      </c>
      <c r="E108" t="s">
        <v>303</v>
      </c>
      <c r="F108" t="s">
        <v>303</v>
      </c>
      <c r="H108" t="s">
        <v>153</v>
      </c>
      <c r="I108" t="s">
        <v>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101"/>
  <sheetViews>
    <sheetView topLeftCell="A4" workbookViewId="0">
      <selection activeCell="D23" sqref="D23"/>
    </sheetView>
  </sheetViews>
  <sheetFormatPr defaultRowHeight="15" x14ac:dyDescent="0.25"/>
  <sheetData>
    <row r="1" spans="1:16" x14ac:dyDescent="0.25">
      <c r="A1" t="s">
        <v>0</v>
      </c>
      <c r="B1" t="s">
        <v>83</v>
      </c>
      <c r="C1" t="s">
        <v>1</v>
      </c>
      <c r="D1" t="s">
        <v>2</v>
      </c>
      <c r="E1" t="s">
        <v>102</v>
      </c>
      <c r="F1" t="s">
        <v>103</v>
      </c>
      <c r="G1" t="s">
        <v>79</v>
      </c>
      <c r="H1" t="s">
        <v>104</v>
      </c>
      <c r="I1" t="s">
        <v>105</v>
      </c>
      <c r="J1" t="s">
        <v>3</v>
      </c>
      <c r="K1" t="s">
        <v>4</v>
      </c>
      <c r="L1" t="s">
        <v>5</v>
      </c>
      <c r="P1" t="s">
        <v>304</v>
      </c>
    </row>
    <row r="2" spans="1:16" x14ac:dyDescent="0.25">
      <c r="A2" s="1">
        <v>45679.820011574076</v>
      </c>
      <c r="B2" t="s">
        <v>84</v>
      </c>
      <c r="C2" t="s">
        <v>6</v>
      </c>
      <c r="D2" t="s">
        <v>7</v>
      </c>
      <c r="E2">
        <v>500</v>
      </c>
      <c r="F2" t="s">
        <v>70</v>
      </c>
      <c r="G2">
        <f>E2*VLOOKUP(F2,Currency!A:B,2,FALSE)</f>
        <v>636.45621181262732</v>
      </c>
      <c r="H2" t="s">
        <v>106</v>
      </c>
      <c r="I2" t="s">
        <v>107</v>
      </c>
      <c r="J2" t="s">
        <v>108</v>
      </c>
      <c r="P2">
        <f>IF(ISERROR(VLOOKUP(D2,'CSV 01.30.25'!D:D,1,FALSE)),1,0)</f>
        <v>0</v>
      </c>
    </row>
    <row r="3" spans="1:16" x14ac:dyDescent="0.25">
      <c r="A3" s="1">
        <v>45679.820011574076</v>
      </c>
      <c r="B3" t="s">
        <v>84</v>
      </c>
      <c r="C3" t="s">
        <v>85</v>
      </c>
      <c r="D3" t="s">
        <v>86</v>
      </c>
      <c r="E3">
        <v>500</v>
      </c>
      <c r="F3" t="s">
        <v>70</v>
      </c>
      <c r="G3">
        <f>E3*VLOOKUP(F3,Currency!A:B,2,FALSE)</f>
        <v>636.45621181262732</v>
      </c>
      <c r="H3" t="s">
        <v>106</v>
      </c>
      <c r="I3" t="s">
        <v>107</v>
      </c>
      <c r="J3" t="s">
        <v>108</v>
      </c>
      <c r="P3">
        <f>IF(ISERROR(VLOOKUP(D3,'CSV 01.30.25'!D:D,1,FALSE)),1,0)</f>
        <v>0</v>
      </c>
    </row>
    <row r="4" spans="1:16" x14ac:dyDescent="0.25">
      <c r="A4" s="1">
        <v>45679.820011574076</v>
      </c>
      <c r="B4" t="s">
        <v>84</v>
      </c>
      <c r="C4" t="s">
        <v>8</v>
      </c>
      <c r="D4" t="s">
        <v>9</v>
      </c>
      <c r="E4">
        <v>200</v>
      </c>
      <c r="F4" t="s">
        <v>71</v>
      </c>
      <c r="G4">
        <f>E4*VLOOKUP(F4,Currency!A:B,2,FALSE)</f>
        <v>200</v>
      </c>
      <c r="H4" t="s">
        <v>106</v>
      </c>
      <c r="I4" t="s">
        <v>107</v>
      </c>
      <c r="J4" t="s">
        <v>109</v>
      </c>
      <c r="P4">
        <f>IF(ISERROR(VLOOKUP(D4,'CSV 01.30.25'!D:D,1,FALSE)),1,0)</f>
        <v>0</v>
      </c>
    </row>
    <row r="5" spans="1:16" x14ac:dyDescent="0.25">
      <c r="A5" s="1">
        <v>45679.820011574076</v>
      </c>
      <c r="B5" t="s">
        <v>84</v>
      </c>
      <c r="C5" t="s">
        <v>10</v>
      </c>
      <c r="D5" t="s">
        <v>11</v>
      </c>
      <c r="E5">
        <v>200</v>
      </c>
      <c r="F5" t="s">
        <v>71</v>
      </c>
      <c r="G5">
        <f>E5*VLOOKUP(F5,Currency!A:B,2,FALSE)</f>
        <v>200</v>
      </c>
      <c r="H5" t="s">
        <v>106</v>
      </c>
      <c r="I5" t="s">
        <v>107</v>
      </c>
      <c r="J5" t="s">
        <v>12</v>
      </c>
      <c r="K5" t="s">
        <v>13</v>
      </c>
      <c r="L5" t="s">
        <v>14</v>
      </c>
      <c r="M5" t="s">
        <v>109</v>
      </c>
      <c r="P5">
        <f>IF(ISERROR(VLOOKUP(D5,'CSV 01.30.25'!D:D,1,FALSE)),1,0)</f>
        <v>0</v>
      </c>
    </row>
    <row r="6" spans="1:16" x14ac:dyDescent="0.25">
      <c r="A6" s="1">
        <v>45679.820011574076</v>
      </c>
      <c r="B6" t="s">
        <v>84</v>
      </c>
      <c r="C6" t="s">
        <v>110</v>
      </c>
      <c r="D6" t="s">
        <v>111</v>
      </c>
      <c r="E6">
        <v>500</v>
      </c>
      <c r="F6" t="s">
        <v>70</v>
      </c>
      <c r="G6">
        <f>E6*VLOOKUP(F6,Currency!A:B,2,FALSE)</f>
        <v>636.45621181262732</v>
      </c>
      <c r="H6" t="s">
        <v>106</v>
      </c>
      <c r="I6" t="s">
        <v>107</v>
      </c>
      <c r="J6" t="s">
        <v>108</v>
      </c>
      <c r="P6">
        <f>IF(ISERROR(VLOOKUP(D6,'CSV 01.30.25'!D:D,1,FALSE)),1,0)</f>
        <v>0</v>
      </c>
    </row>
    <row r="7" spans="1:16" x14ac:dyDescent="0.25">
      <c r="A7" s="1">
        <v>45679.820011574076</v>
      </c>
      <c r="B7" t="s">
        <v>84</v>
      </c>
      <c r="C7" t="s">
        <v>112</v>
      </c>
      <c r="D7" t="s">
        <v>113</v>
      </c>
      <c r="E7">
        <v>100</v>
      </c>
      <c r="F7" t="s">
        <v>70</v>
      </c>
      <c r="G7">
        <f>E7*VLOOKUP(F7,Currency!A:B,2,FALSE)</f>
        <v>127.29124236252547</v>
      </c>
      <c r="H7" t="s">
        <v>106</v>
      </c>
      <c r="I7" t="s">
        <v>107</v>
      </c>
      <c r="J7" t="s">
        <v>114</v>
      </c>
      <c r="P7">
        <f>IF(ISERROR(VLOOKUP(D7,'CSV 01.30.25'!D:D,1,FALSE)),1,0)</f>
        <v>0</v>
      </c>
    </row>
    <row r="8" spans="1:16" x14ac:dyDescent="0.25">
      <c r="A8" s="1">
        <v>45679.820011574076</v>
      </c>
      <c r="B8" t="s">
        <v>84</v>
      </c>
      <c r="C8" t="s">
        <v>115</v>
      </c>
      <c r="D8" t="s">
        <v>116</v>
      </c>
      <c r="E8">
        <v>500</v>
      </c>
      <c r="F8" t="s">
        <v>70</v>
      </c>
      <c r="G8">
        <f>E8*VLOOKUP(F8,Currency!A:B,2,FALSE)</f>
        <v>636.45621181262732</v>
      </c>
      <c r="H8" t="s">
        <v>106</v>
      </c>
      <c r="I8" t="s">
        <v>107</v>
      </c>
      <c r="J8" t="s">
        <v>108</v>
      </c>
      <c r="P8">
        <f>IF(ISERROR(VLOOKUP(D8,'CSV 01.30.25'!D:D,1,FALSE)),1,0)</f>
        <v>0</v>
      </c>
    </row>
    <row r="9" spans="1:16" x14ac:dyDescent="0.25">
      <c r="A9" s="1">
        <v>45679.820011574076</v>
      </c>
      <c r="B9" t="s">
        <v>84</v>
      </c>
      <c r="C9" t="s">
        <v>117</v>
      </c>
      <c r="D9" t="s">
        <v>118</v>
      </c>
      <c r="E9">
        <v>500</v>
      </c>
      <c r="F9" t="s">
        <v>70</v>
      </c>
      <c r="G9">
        <f>E9*VLOOKUP(F9,Currency!A:B,2,FALSE)</f>
        <v>636.45621181262732</v>
      </c>
      <c r="H9" t="s">
        <v>106</v>
      </c>
      <c r="I9" t="s">
        <v>107</v>
      </c>
      <c r="J9" t="s">
        <v>119</v>
      </c>
      <c r="K9" t="s">
        <v>108</v>
      </c>
      <c r="P9">
        <f>IF(ISERROR(VLOOKUP(D9,'CSV 01.30.25'!D:D,1,FALSE)),1,0)</f>
        <v>0</v>
      </c>
    </row>
    <row r="10" spans="1:16" x14ac:dyDescent="0.25">
      <c r="A10" s="1">
        <v>45679.820011574076</v>
      </c>
      <c r="B10" t="s">
        <v>84</v>
      </c>
      <c r="C10" t="s">
        <v>120</v>
      </c>
      <c r="D10" t="s">
        <v>121</v>
      </c>
      <c r="E10">
        <v>500</v>
      </c>
      <c r="F10" t="s">
        <v>70</v>
      </c>
      <c r="G10">
        <f>E10*VLOOKUP(F10,Currency!A:B,2,FALSE)</f>
        <v>636.45621181262732</v>
      </c>
      <c r="H10" t="s">
        <v>106</v>
      </c>
      <c r="I10" t="s">
        <v>107</v>
      </c>
      <c r="J10" t="s">
        <v>122</v>
      </c>
      <c r="K10" t="s">
        <v>123</v>
      </c>
      <c r="L10" t="s">
        <v>108</v>
      </c>
      <c r="P10">
        <f>IF(ISERROR(VLOOKUP(D10,'CSV 01.30.25'!D:D,1,FALSE)),1,0)</f>
        <v>0</v>
      </c>
    </row>
    <row r="11" spans="1:16" x14ac:dyDescent="0.25">
      <c r="A11" s="1">
        <v>45679.820011574076</v>
      </c>
      <c r="B11" t="s">
        <v>84</v>
      </c>
      <c r="C11" t="s">
        <v>124</v>
      </c>
      <c r="D11" t="s">
        <v>125</v>
      </c>
      <c r="E11">
        <v>1000</v>
      </c>
      <c r="F11" t="s">
        <v>70</v>
      </c>
      <c r="G11">
        <f>E11*VLOOKUP(F11,Currency!A:B,2,FALSE)</f>
        <v>1272.9124236252546</v>
      </c>
      <c r="H11" t="s">
        <v>106</v>
      </c>
      <c r="I11" t="s">
        <v>107</v>
      </c>
      <c r="J11" t="s">
        <v>123</v>
      </c>
      <c r="K11" t="s">
        <v>126</v>
      </c>
      <c r="P11">
        <f>IF(ISERROR(VLOOKUP(D11,'CSV 01.30.25'!D:D,1,FALSE)),1,0)</f>
        <v>0</v>
      </c>
    </row>
    <row r="12" spans="1:16" x14ac:dyDescent="0.25">
      <c r="A12" s="1">
        <v>45679.820011574076</v>
      </c>
      <c r="B12" t="s">
        <v>84</v>
      </c>
      <c r="C12" t="s">
        <v>127</v>
      </c>
      <c r="D12" t="s">
        <v>128</v>
      </c>
      <c r="E12">
        <v>500</v>
      </c>
      <c r="F12" t="s">
        <v>70</v>
      </c>
      <c r="G12">
        <f>E12*VLOOKUP(F12,Currency!A:B,2,FALSE)</f>
        <v>636.45621181262732</v>
      </c>
      <c r="H12" t="s">
        <v>106</v>
      </c>
      <c r="I12" t="s">
        <v>107</v>
      </c>
      <c r="J12" t="s">
        <v>13</v>
      </c>
      <c r="K12" t="s">
        <v>129</v>
      </c>
      <c r="L12" t="s">
        <v>14</v>
      </c>
      <c r="M12" t="s">
        <v>108</v>
      </c>
      <c r="P12">
        <f>IF(ISERROR(VLOOKUP(D12,'CSV 01.30.25'!D:D,1,FALSE)),1,0)</f>
        <v>0</v>
      </c>
    </row>
    <row r="13" spans="1:16" x14ac:dyDescent="0.25">
      <c r="A13" s="1">
        <v>45679.820011574076</v>
      </c>
      <c r="B13" t="s">
        <v>84</v>
      </c>
      <c r="C13" t="s">
        <v>130</v>
      </c>
      <c r="D13" t="s">
        <v>131</v>
      </c>
      <c r="E13">
        <v>200</v>
      </c>
      <c r="F13" t="s">
        <v>70</v>
      </c>
      <c r="G13">
        <f>E13*VLOOKUP(F13,Currency!A:B,2,FALSE)</f>
        <v>254.58248472505093</v>
      </c>
      <c r="H13" t="s">
        <v>106</v>
      </c>
      <c r="I13" t="s">
        <v>107</v>
      </c>
      <c r="J13" t="s">
        <v>122</v>
      </c>
      <c r="K13" t="s">
        <v>46</v>
      </c>
      <c r="L13" t="s">
        <v>13</v>
      </c>
      <c r="M13" t="s">
        <v>132</v>
      </c>
      <c r="N13" t="s">
        <v>133</v>
      </c>
      <c r="P13">
        <f>IF(ISERROR(VLOOKUP(D13,'CSV 01.30.25'!D:D,1,FALSE)),1,0)</f>
        <v>0</v>
      </c>
    </row>
    <row r="14" spans="1:16" x14ac:dyDescent="0.25">
      <c r="A14" s="1">
        <v>45679.820011574076</v>
      </c>
      <c r="B14" t="s">
        <v>84</v>
      </c>
      <c r="C14" t="s">
        <v>134</v>
      </c>
      <c r="D14" t="s">
        <v>135</v>
      </c>
      <c r="E14">
        <v>500</v>
      </c>
      <c r="F14" t="s">
        <v>70</v>
      </c>
      <c r="G14">
        <f>E14*VLOOKUP(F14,Currency!A:B,2,FALSE)</f>
        <v>636.45621181262732</v>
      </c>
      <c r="H14" t="s">
        <v>106</v>
      </c>
      <c r="I14" t="s">
        <v>107</v>
      </c>
      <c r="J14" t="s">
        <v>136</v>
      </c>
      <c r="K14" t="s">
        <v>129</v>
      </c>
      <c r="L14" t="s">
        <v>108</v>
      </c>
      <c r="P14">
        <f>IF(ISERROR(VLOOKUP(D14,'CSV 01.30.25'!D:D,1,FALSE)),1,0)</f>
        <v>0</v>
      </c>
    </row>
    <row r="15" spans="1:16" x14ac:dyDescent="0.25">
      <c r="A15" s="1">
        <v>45679.820011574076</v>
      </c>
      <c r="B15" t="s">
        <v>84</v>
      </c>
      <c r="C15" t="s">
        <v>137</v>
      </c>
      <c r="D15" t="s">
        <v>138</v>
      </c>
      <c r="E15">
        <v>500</v>
      </c>
      <c r="F15" t="s">
        <v>70</v>
      </c>
      <c r="G15">
        <f>E15*VLOOKUP(F15,Currency!A:B,2,FALSE)</f>
        <v>636.45621181262732</v>
      </c>
      <c r="H15" t="s">
        <v>106</v>
      </c>
      <c r="I15" t="s">
        <v>107</v>
      </c>
      <c r="J15" t="s">
        <v>136</v>
      </c>
      <c r="K15" t="s">
        <v>46</v>
      </c>
      <c r="L15" t="s">
        <v>123</v>
      </c>
      <c r="M15" t="s">
        <v>129</v>
      </c>
      <c r="N15" t="s">
        <v>108</v>
      </c>
      <c r="P15">
        <f>IF(ISERROR(VLOOKUP(D15,'CSV 01.30.25'!D:D,1,FALSE)),1,0)</f>
        <v>0</v>
      </c>
    </row>
    <row r="16" spans="1:16" x14ac:dyDescent="0.25">
      <c r="A16" s="1">
        <v>45679.820011574076</v>
      </c>
      <c r="B16" t="s">
        <v>84</v>
      </c>
      <c r="C16" t="s">
        <v>139</v>
      </c>
      <c r="D16" t="s">
        <v>140</v>
      </c>
      <c r="E16">
        <v>200</v>
      </c>
      <c r="F16" t="s">
        <v>70</v>
      </c>
      <c r="G16">
        <f>E16*VLOOKUP(F16,Currency!A:B,2,FALSE)</f>
        <v>254.58248472505093</v>
      </c>
      <c r="H16" t="s">
        <v>106</v>
      </c>
      <c r="I16" t="s">
        <v>107</v>
      </c>
      <c r="J16" t="s">
        <v>12</v>
      </c>
      <c r="K16" t="s">
        <v>13</v>
      </c>
      <c r="L16" t="s">
        <v>129</v>
      </c>
      <c r="M16" t="s">
        <v>14</v>
      </c>
      <c r="N16" t="s">
        <v>133</v>
      </c>
      <c r="P16">
        <f>IF(ISERROR(VLOOKUP(D16,'CSV 01.30.25'!D:D,1,FALSE)),1,0)</f>
        <v>0</v>
      </c>
    </row>
    <row r="17" spans="1:16" x14ac:dyDescent="0.25">
      <c r="A17" s="1">
        <v>45679.820011574076</v>
      </c>
      <c r="B17" t="s">
        <v>84</v>
      </c>
      <c r="C17" t="s">
        <v>141</v>
      </c>
      <c r="D17" t="s">
        <v>142</v>
      </c>
      <c r="E17">
        <v>500</v>
      </c>
      <c r="F17" t="s">
        <v>70</v>
      </c>
      <c r="G17">
        <f>E17*VLOOKUP(F17,Currency!A:B,2,FALSE)</f>
        <v>636.45621181262732</v>
      </c>
      <c r="H17" t="s">
        <v>106</v>
      </c>
      <c r="I17" t="s">
        <v>107</v>
      </c>
      <c r="J17" t="s">
        <v>119</v>
      </c>
      <c r="K17" t="s">
        <v>123</v>
      </c>
      <c r="L17" t="s">
        <v>132</v>
      </c>
      <c r="M17" t="s">
        <v>14</v>
      </c>
      <c r="N17" t="s">
        <v>108</v>
      </c>
      <c r="P17">
        <f>IF(ISERROR(VLOOKUP(D17,'CSV 01.30.25'!D:D,1,FALSE)),1,0)</f>
        <v>0</v>
      </c>
    </row>
    <row r="18" spans="1:16" x14ac:dyDescent="0.25">
      <c r="A18" s="1">
        <v>45679.820011574076</v>
      </c>
      <c r="B18" t="s">
        <v>84</v>
      </c>
      <c r="C18" t="s">
        <v>143</v>
      </c>
      <c r="D18" t="s">
        <v>144</v>
      </c>
      <c r="E18">
        <v>200</v>
      </c>
      <c r="F18" t="s">
        <v>70</v>
      </c>
      <c r="G18">
        <f>E18*VLOOKUP(F18,Currency!A:B,2,FALSE)</f>
        <v>254.58248472505093</v>
      </c>
      <c r="H18" t="s">
        <v>106</v>
      </c>
      <c r="I18" t="s">
        <v>107</v>
      </c>
      <c r="J18" t="s">
        <v>122</v>
      </c>
      <c r="K18" t="s">
        <v>119</v>
      </c>
      <c r="L18" t="s">
        <v>123</v>
      </c>
      <c r="M18" t="s">
        <v>129</v>
      </c>
      <c r="N18" t="s">
        <v>133</v>
      </c>
      <c r="P18">
        <f>IF(ISERROR(VLOOKUP(D18,'CSV 01.30.25'!D:D,1,FALSE)),1,0)</f>
        <v>0</v>
      </c>
    </row>
    <row r="19" spans="1:16" x14ac:dyDescent="0.25">
      <c r="A19" s="1">
        <v>45679.820011574076</v>
      </c>
      <c r="B19" t="s">
        <v>84</v>
      </c>
      <c r="C19" t="s">
        <v>145</v>
      </c>
      <c r="D19" t="s">
        <v>146</v>
      </c>
      <c r="E19">
        <v>300</v>
      </c>
      <c r="F19" t="s">
        <v>71</v>
      </c>
      <c r="G19">
        <f>E19*VLOOKUP(F19,Currency!A:B,2,FALSE)</f>
        <v>300</v>
      </c>
      <c r="H19" t="s">
        <v>106</v>
      </c>
      <c r="I19" t="s">
        <v>107</v>
      </c>
      <c r="J19" t="s">
        <v>12</v>
      </c>
      <c r="K19" t="s">
        <v>147</v>
      </c>
      <c r="P19">
        <f>IF(ISERROR(VLOOKUP(D19,'CSV 01.30.25'!D:D,1,FALSE)),1,0)</f>
        <v>0</v>
      </c>
    </row>
    <row r="20" spans="1:16" x14ac:dyDescent="0.25">
      <c r="A20" s="1">
        <v>45679.820011574076</v>
      </c>
      <c r="B20" t="s">
        <v>84</v>
      </c>
      <c r="C20" t="s">
        <v>148</v>
      </c>
      <c r="D20" t="s">
        <v>149</v>
      </c>
      <c r="E20">
        <v>200</v>
      </c>
      <c r="F20" t="s">
        <v>71</v>
      </c>
      <c r="G20">
        <f>E20*VLOOKUP(F20,Currency!A:B,2,FALSE)</f>
        <v>200</v>
      </c>
      <c r="H20" t="s">
        <v>106</v>
      </c>
      <c r="I20" t="s">
        <v>107</v>
      </c>
      <c r="J20" t="s">
        <v>12</v>
      </c>
      <c r="K20" t="s">
        <v>13</v>
      </c>
      <c r="L20" t="s">
        <v>132</v>
      </c>
      <c r="M20" t="s">
        <v>14</v>
      </c>
      <c r="N20" t="s">
        <v>109</v>
      </c>
      <c r="P20">
        <f>IF(ISERROR(VLOOKUP(D20,'CSV 01.30.25'!D:D,1,FALSE)),1,0)</f>
        <v>0</v>
      </c>
    </row>
    <row r="21" spans="1:16" x14ac:dyDescent="0.25">
      <c r="A21" s="1">
        <v>45679.820011574076</v>
      </c>
      <c r="B21" t="s">
        <v>84</v>
      </c>
      <c r="C21" t="s">
        <v>150</v>
      </c>
      <c r="D21" t="s">
        <v>151</v>
      </c>
      <c r="E21">
        <v>200</v>
      </c>
      <c r="F21" t="s">
        <v>70</v>
      </c>
      <c r="G21">
        <f>E21*VLOOKUP(F21,Currency!A:B,2,FALSE)</f>
        <v>254.58248472505093</v>
      </c>
      <c r="H21" t="s">
        <v>106</v>
      </c>
      <c r="I21" t="s">
        <v>107</v>
      </c>
      <c r="J21" t="s">
        <v>136</v>
      </c>
      <c r="K21" t="s">
        <v>119</v>
      </c>
      <c r="L21" t="s">
        <v>46</v>
      </c>
      <c r="M21" t="s">
        <v>129</v>
      </c>
      <c r="N21" t="s">
        <v>152</v>
      </c>
      <c r="P21">
        <f>IF(ISERROR(VLOOKUP(D21,'CSV 01.30.25'!D:D,1,FALSE)),1,0)</f>
        <v>0</v>
      </c>
    </row>
    <row r="22" spans="1:16" x14ac:dyDescent="0.25">
      <c r="A22" s="1">
        <v>45679.820023148146</v>
      </c>
      <c r="B22" t="s">
        <v>84</v>
      </c>
      <c r="C22" t="s">
        <v>15</v>
      </c>
      <c r="D22" t="s">
        <v>16</v>
      </c>
      <c r="E22">
        <v>500</v>
      </c>
      <c r="F22" t="s">
        <v>71</v>
      </c>
      <c r="G22">
        <f>E22*VLOOKUP(F22,Currency!A:B,2,FALSE)</f>
        <v>500</v>
      </c>
      <c r="H22" t="s">
        <v>153</v>
      </c>
      <c r="I22" t="s">
        <v>154</v>
      </c>
      <c r="J22" t="s">
        <v>17</v>
      </c>
      <c r="K22">
        <v>6</v>
      </c>
      <c r="L22" t="s">
        <v>155</v>
      </c>
      <c r="P22">
        <f>IF(ISERROR(VLOOKUP(D22,'CSV 01.30.25'!D:D,1,FALSE)),1,0)</f>
        <v>0</v>
      </c>
    </row>
    <row r="23" spans="1:16" x14ac:dyDescent="0.25">
      <c r="A23" s="1">
        <v>45679.820023148146</v>
      </c>
      <c r="B23" t="s">
        <v>84</v>
      </c>
      <c r="C23" t="s">
        <v>18</v>
      </c>
      <c r="D23" t="s">
        <v>19</v>
      </c>
      <c r="E23">
        <v>100</v>
      </c>
      <c r="F23" t="s">
        <v>70</v>
      </c>
      <c r="G23">
        <f>E23*VLOOKUP(F23,Currency!A:B,2,FALSE)</f>
        <v>127.29124236252547</v>
      </c>
      <c r="H23" t="s">
        <v>153</v>
      </c>
      <c r="I23" t="s">
        <v>154</v>
      </c>
      <c r="J23" t="s">
        <v>17</v>
      </c>
      <c r="K23" t="s">
        <v>114</v>
      </c>
      <c r="P23">
        <f>IF(ISERROR(VLOOKUP(D23,'CSV 01.30.25'!D:D,1,FALSE)),1,0)</f>
        <v>1</v>
      </c>
    </row>
    <row r="24" spans="1:16" x14ac:dyDescent="0.25">
      <c r="A24" s="1">
        <v>45679.820023148146</v>
      </c>
      <c r="B24" t="s">
        <v>84</v>
      </c>
      <c r="C24" t="s">
        <v>22</v>
      </c>
      <c r="D24" t="s">
        <v>23</v>
      </c>
      <c r="E24">
        <v>200</v>
      </c>
      <c r="F24" t="s">
        <v>71</v>
      </c>
      <c r="G24">
        <f>E24*VLOOKUP(F24,Currency!A:B,2,FALSE)</f>
        <v>200</v>
      </c>
      <c r="H24" t="s">
        <v>153</v>
      </c>
      <c r="I24" t="s">
        <v>154</v>
      </c>
      <c r="J24" t="s">
        <v>17</v>
      </c>
      <c r="K24">
        <v>6</v>
      </c>
      <c r="L24" t="s">
        <v>109</v>
      </c>
      <c r="P24">
        <f>IF(ISERROR(VLOOKUP(D24,'CSV 01.30.25'!D:D,1,FALSE)),1,0)</f>
        <v>0</v>
      </c>
    </row>
    <row r="25" spans="1:16" x14ac:dyDescent="0.25">
      <c r="A25" s="1">
        <v>45679.820023148146</v>
      </c>
      <c r="B25" t="s">
        <v>84</v>
      </c>
      <c r="C25" t="s">
        <v>24</v>
      </c>
      <c r="D25" t="s">
        <v>25</v>
      </c>
      <c r="E25">
        <v>100</v>
      </c>
      <c r="F25" t="s">
        <v>71</v>
      </c>
      <c r="G25">
        <f>E25*VLOOKUP(F25,Currency!A:B,2,FALSE)</f>
        <v>100</v>
      </c>
      <c r="H25" t="s">
        <v>153</v>
      </c>
      <c r="I25" t="s">
        <v>154</v>
      </c>
      <c r="J25" t="s">
        <v>17</v>
      </c>
      <c r="K25">
        <v>6</v>
      </c>
      <c r="L25" t="s">
        <v>156</v>
      </c>
      <c r="P25">
        <f>IF(ISERROR(VLOOKUP(D25,'CSV 01.30.25'!D:D,1,FALSE)),1,0)</f>
        <v>0</v>
      </c>
    </row>
    <row r="26" spans="1:16" x14ac:dyDescent="0.25">
      <c r="A26" s="1">
        <v>45679.820023148146</v>
      </c>
      <c r="B26" t="s">
        <v>84</v>
      </c>
      <c r="C26" t="s">
        <v>26</v>
      </c>
      <c r="D26" t="s">
        <v>27</v>
      </c>
      <c r="E26">
        <v>100</v>
      </c>
      <c r="F26" t="s">
        <v>71</v>
      </c>
      <c r="G26">
        <f>E26*VLOOKUP(F26,Currency!A:B,2,FALSE)</f>
        <v>100</v>
      </c>
      <c r="H26" t="s">
        <v>153</v>
      </c>
      <c r="I26" t="s">
        <v>154</v>
      </c>
      <c r="J26" t="s">
        <v>17</v>
      </c>
      <c r="K26">
        <v>6</v>
      </c>
      <c r="L26" t="s">
        <v>156</v>
      </c>
      <c r="P26">
        <f>IF(ISERROR(VLOOKUP(D26,'CSV 01.30.25'!D:D,1,FALSE)),1,0)</f>
        <v>0</v>
      </c>
    </row>
    <row r="27" spans="1:16" x14ac:dyDescent="0.25">
      <c r="A27" s="1">
        <v>45679.820023148146</v>
      </c>
      <c r="B27" t="s">
        <v>84</v>
      </c>
      <c r="C27" t="s">
        <v>28</v>
      </c>
      <c r="D27" t="s">
        <v>29</v>
      </c>
      <c r="E27">
        <v>200</v>
      </c>
      <c r="F27" t="s">
        <v>71</v>
      </c>
      <c r="G27">
        <f>E27*VLOOKUP(F27,Currency!A:B,2,FALSE)</f>
        <v>200</v>
      </c>
      <c r="H27" t="s">
        <v>153</v>
      </c>
      <c r="I27" t="s">
        <v>154</v>
      </c>
      <c r="J27" t="s">
        <v>17</v>
      </c>
      <c r="K27">
        <v>6</v>
      </c>
      <c r="L27" t="s">
        <v>109</v>
      </c>
      <c r="P27">
        <f>IF(ISERROR(VLOOKUP(D27,'CSV 01.30.25'!D:D,1,FALSE)),1,0)</f>
        <v>0</v>
      </c>
    </row>
    <row r="28" spans="1:16" x14ac:dyDescent="0.25">
      <c r="A28" s="1">
        <v>45679.820023148146</v>
      </c>
      <c r="B28" t="s">
        <v>84</v>
      </c>
      <c r="C28" t="s">
        <v>30</v>
      </c>
      <c r="D28" t="s">
        <v>31</v>
      </c>
      <c r="E28">
        <v>100</v>
      </c>
      <c r="F28" t="s">
        <v>71</v>
      </c>
      <c r="G28">
        <f>E28*VLOOKUP(F28,Currency!A:B,2,FALSE)</f>
        <v>100</v>
      </c>
      <c r="H28" t="s">
        <v>153</v>
      </c>
      <c r="I28" t="s">
        <v>154</v>
      </c>
      <c r="J28" t="s">
        <v>17</v>
      </c>
      <c r="K28">
        <v>6</v>
      </c>
      <c r="L28" t="s">
        <v>156</v>
      </c>
      <c r="P28">
        <f>IF(ISERROR(VLOOKUP(D28,'CSV 01.30.25'!D:D,1,FALSE)),1,0)</f>
        <v>0</v>
      </c>
    </row>
    <row r="29" spans="1:16" x14ac:dyDescent="0.25">
      <c r="A29" s="1">
        <v>45679.820023148146</v>
      </c>
      <c r="B29" t="s">
        <v>84</v>
      </c>
      <c r="C29" t="s">
        <v>32</v>
      </c>
      <c r="D29" t="s">
        <v>33</v>
      </c>
      <c r="E29">
        <v>500</v>
      </c>
      <c r="F29" t="s">
        <v>70</v>
      </c>
      <c r="G29">
        <f>E29*VLOOKUP(F29,Currency!A:B,2,FALSE)</f>
        <v>636.45621181262732</v>
      </c>
      <c r="H29" t="s">
        <v>153</v>
      </c>
      <c r="I29" t="s">
        <v>154</v>
      </c>
      <c r="J29" t="s">
        <v>17</v>
      </c>
      <c r="K29" t="s">
        <v>157</v>
      </c>
      <c r="P29">
        <f>IF(ISERROR(VLOOKUP(D29,'CSV 01.30.25'!D:D,1,FALSE)),1,0)</f>
        <v>0</v>
      </c>
    </row>
    <row r="30" spans="1:16" x14ac:dyDescent="0.25">
      <c r="A30" s="1">
        <v>45679.820023148146</v>
      </c>
      <c r="B30" t="s">
        <v>84</v>
      </c>
      <c r="C30" t="s">
        <v>34</v>
      </c>
      <c r="D30" t="s">
        <v>35</v>
      </c>
      <c r="E30">
        <v>100</v>
      </c>
      <c r="F30" t="s">
        <v>71</v>
      </c>
      <c r="G30">
        <f>E30*VLOOKUP(F30,Currency!A:B,2,FALSE)</f>
        <v>100</v>
      </c>
      <c r="H30" t="s">
        <v>153</v>
      </c>
      <c r="I30" t="s">
        <v>154</v>
      </c>
      <c r="J30" t="s">
        <v>17</v>
      </c>
      <c r="K30">
        <v>6</v>
      </c>
      <c r="L30" t="s">
        <v>156</v>
      </c>
      <c r="P30">
        <f>IF(ISERROR(VLOOKUP(D30,'CSV 01.30.25'!D:D,1,FALSE)),1,0)</f>
        <v>0</v>
      </c>
    </row>
    <row r="31" spans="1:16" x14ac:dyDescent="0.25">
      <c r="A31" s="1">
        <v>45679.820023148146</v>
      </c>
      <c r="B31" t="s">
        <v>84</v>
      </c>
      <c r="C31" t="s">
        <v>36</v>
      </c>
      <c r="D31" t="s">
        <v>37</v>
      </c>
      <c r="E31">
        <v>300</v>
      </c>
      <c r="F31" t="s">
        <v>71</v>
      </c>
      <c r="G31">
        <f>E31*VLOOKUP(F31,Currency!A:B,2,FALSE)</f>
        <v>300</v>
      </c>
      <c r="H31" t="s">
        <v>153</v>
      </c>
      <c r="I31" t="s">
        <v>154</v>
      </c>
      <c r="J31" t="s">
        <v>17</v>
      </c>
      <c r="K31">
        <v>6</v>
      </c>
      <c r="L31" t="s">
        <v>147</v>
      </c>
      <c r="P31">
        <f>IF(ISERROR(VLOOKUP(D31,'CSV 01.30.25'!D:D,1,FALSE)),1,0)</f>
        <v>0</v>
      </c>
    </row>
    <row r="32" spans="1:16" x14ac:dyDescent="0.25">
      <c r="A32" s="1">
        <v>45679.820023148146</v>
      </c>
      <c r="B32" t="s">
        <v>84</v>
      </c>
      <c r="C32" t="s">
        <v>38</v>
      </c>
      <c r="D32" t="s">
        <v>39</v>
      </c>
      <c r="E32">
        <v>200</v>
      </c>
      <c r="F32" t="s">
        <v>71</v>
      </c>
      <c r="G32">
        <f>E32*VLOOKUP(F32,Currency!A:B,2,FALSE)</f>
        <v>200</v>
      </c>
      <c r="H32" t="s">
        <v>153</v>
      </c>
      <c r="I32" t="s">
        <v>154</v>
      </c>
      <c r="J32" t="s">
        <v>17</v>
      </c>
      <c r="K32">
        <v>6</v>
      </c>
      <c r="L32" t="s">
        <v>109</v>
      </c>
      <c r="P32">
        <f>IF(ISERROR(VLOOKUP(D32,'CSV 01.30.25'!D:D,1,FALSE)),1,0)</f>
        <v>0</v>
      </c>
    </row>
    <row r="33" spans="1:16" x14ac:dyDescent="0.25">
      <c r="A33" s="1">
        <v>45679.820023148146</v>
      </c>
      <c r="B33" t="s">
        <v>84</v>
      </c>
      <c r="C33" t="s">
        <v>40</v>
      </c>
      <c r="D33" t="s">
        <v>41</v>
      </c>
      <c r="E33">
        <v>200</v>
      </c>
      <c r="F33" t="s">
        <v>71</v>
      </c>
      <c r="G33">
        <f>E33*VLOOKUP(F33,Currency!A:B,2,FALSE)</f>
        <v>200</v>
      </c>
      <c r="H33" t="s">
        <v>153</v>
      </c>
      <c r="I33" t="s">
        <v>154</v>
      </c>
      <c r="J33" t="s">
        <v>17</v>
      </c>
      <c r="K33">
        <v>6</v>
      </c>
      <c r="L33" t="s">
        <v>109</v>
      </c>
      <c r="P33">
        <f>IF(ISERROR(VLOOKUP(D33,'CSV 01.30.25'!D:D,1,FALSE)),1,0)</f>
        <v>0</v>
      </c>
    </row>
    <row r="34" spans="1:16" x14ac:dyDescent="0.25">
      <c r="A34" s="1">
        <v>45679.820023148146</v>
      </c>
      <c r="B34" t="s">
        <v>84</v>
      </c>
      <c r="C34" t="s">
        <v>42</v>
      </c>
      <c r="D34" t="s">
        <v>43</v>
      </c>
      <c r="E34">
        <v>200</v>
      </c>
      <c r="F34" t="s">
        <v>71</v>
      </c>
      <c r="G34">
        <f>E34*VLOOKUP(F34,Currency!A:B,2,FALSE)</f>
        <v>200</v>
      </c>
      <c r="H34" t="s">
        <v>153</v>
      </c>
      <c r="I34" t="s">
        <v>154</v>
      </c>
      <c r="J34" t="s">
        <v>17</v>
      </c>
      <c r="K34">
        <v>6</v>
      </c>
      <c r="L34" t="s">
        <v>109</v>
      </c>
      <c r="P34">
        <f>IF(ISERROR(VLOOKUP(D34,'CSV 01.30.25'!D:D,1,FALSE)),1,0)</f>
        <v>0</v>
      </c>
    </row>
    <row r="35" spans="1:16" x14ac:dyDescent="0.25">
      <c r="A35" s="1">
        <v>45679.820023148146</v>
      </c>
      <c r="B35" t="s">
        <v>84</v>
      </c>
      <c r="C35" t="s">
        <v>44</v>
      </c>
      <c r="D35" t="s">
        <v>45</v>
      </c>
      <c r="E35">
        <v>500</v>
      </c>
      <c r="F35" t="s">
        <v>70</v>
      </c>
      <c r="G35">
        <f>E35*VLOOKUP(F35,Currency!A:B,2,FALSE)</f>
        <v>636.45621181262732</v>
      </c>
      <c r="H35" t="s">
        <v>153</v>
      </c>
      <c r="I35" t="s">
        <v>154</v>
      </c>
      <c r="J35" t="s">
        <v>46</v>
      </c>
      <c r="K35" t="s">
        <v>17</v>
      </c>
      <c r="L35" t="s">
        <v>157</v>
      </c>
      <c r="M35" t="s">
        <v>158</v>
      </c>
      <c r="P35">
        <f>IF(ISERROR(VLOOKUP(D35,'CSV 01.30.25'!D:D,1,FALSE)),1,0)</f>
        <v>0</v>
      </c>
    </row>
    <row r="36" spans="1:16" x14ac:dyDescent="0.25">
      <c r="A36" s="1">
        <v>45679.820023148146</v>
      </c>
      <c r="B36" t="s">
        <v>84</v>
      </c>
      <c r="C36" t="s">
        <v>47</v>
      </c>
      <c r="D36" t="s">
        <v>48</v>
      </c>
      <c r="E36">
        <v>200</v>
      </c>
      <c r="F36" t="s">
        <v>70</v>
      </c>
      <c r="G36">
        <f>E36*VLOOKUP(F36,Currency!A:B,2,FALSE)</f>
        <v>254.58248472505093</v>
      </c>
      <c r="H36" t="s">
        <v>153</v>
      </c>
      <c r="I36" t="s">
        <v>154</v>
      </c>
      <c r="J36" t="s">
        <v>46</v>
      </c>
      <c r="K36" t="s">
        <v>17</v>
      </c>
      <c r="L36" t="s">
        <v>133</v>
      </c>
      <c r="P36">
        <f>IF(ISERROR(VLOOKUP(D36,'CSV 01.30.25'!D:D,1,FALSE)),1,0)</f>
        <v>0</v>
      </c>
    </row>
    <row r="37" spans="1:16" x14ac:dyDescent="0.25">
      <c r="A37" s="1">
        <v>45679.820034722223</v>
      </c>
      <c r="B37" t="s">
        <v>84</v>
      </c>
      <c r="C37" t="s">
        <v>49</v>
      </c>
      <c r="D37" t="s">
        <v>50</v>
      </c>
      <c r="E37">
        <v>1</v>
      </c>
      <c r="F37" t="s">
        <v>159</v>
      </c>
      <c r="G37">
        <f>E37*VLOOKUP(F37,Currency!A:B,2,FALSE)</f>
        <v>118.696057009642</v>
      </c>
      <c r="H37" t="s">
        <v>106</v>
      </c>
      <c r="I37" t="s">
        <v>160</v>
      </c>
      <c r="J37" t="s">
        <v>161</v>
      </c>
      <c r="P37">
        <f>IF(ISERROR(VLOOKUP(D37,'CSV 01.30.25'!D:D,1,FALSE)),1,0)</f>
        <v>0</v>
      </c>
    </row>
    <row r="38" spans="1:16" x14ac:dyDescent="0.25">
      <c r="A38" s="1">
        <v>45679.820034722223</v>
      </c>
      <c r="B38" t="s">
        <v>84</v>
      </c>
      <c r="C38" t="s">
        <v>51</v>
      </c>
      <c r="D38" t="s">
        <v>52</v>
      </c>
      <c r="E38">
        <v>1</v>
      </c>
      <c r="F38" t="s">
        <v>159</v>
      </c>
      <c r="G38">
        <f>E38*VLOOKUP(F38,Currency!A:B,2,FALSE)</f>
        <v>118.696057009642</v>
      </c>
      <c r="H38" t="s">
        <v>106</v>
      </c>
      <c r="I38" t="s">
        <v>160</v>
      </c>
      <c r="J38" t="s">
        <v>161</v>
      </c>
      <c r="P38">
        <f>IF(ISERROR(VLOOKUP(D38,'CSV 01.30.25'!D:D,1,FALSE)),1,0)</f>
        <v>0</v>
      </c>
    </row>
    <row r="39" spans="1:16" x14ac:dyDescent="0.25">
      <c r="A39" s="1">
        <v>45679.820034722223</v>
      </c>
      <c r="B39" t="s">
        <v>84</v>
      </c>
      <c r="C39" t="s">
        <v>53</v>
      </c>
      <c r="D39" t="s">
        <v>54</v>
      </c>
      <c r="E39">
        <v>1</v>
      </c>
      <c r="F39" t="s">
        <v>159</v>
      </c>
      <c r="G39">
        <f>E39*VLOOKUP(F39,Currency!A:B,2,FALSE)</f>
        <v>118.696057009642</v>
      </c>
      <c r="H39" t="s">
        <v>106</v>
      </c>
      <c r="I39" t="s">
        <v>160</v>
      </c>
      <c r="J39" t="s">
        <v>14</v>
      </c>
      <c r="K39" t="s">
        <v>161</v>
      </c>
      <c r="P39">
        <f>IF(ISERROR(VLOOKUP(D39,'CSV 01.30.25'!D:D,1,FALSE)),1,0)</f>
        <v>0</v>
      </c>
    </row>
    <row r="40" spans="1:16" x14ac:dyDescent="0.25">
      <c r="A40" s="1">
        <v>45679.820034722223</v>
      </c>
      <c r="B40" t="s">
        <v>84</v>
      </c>
      <c r="C40" t="s">
        <v>162</v>
      </c>
      <c r="D40" t="s">
        <v>163</v>
      </c>
      <c r="E40">
        <v>200</v>
      </c>
      <c r="F40" t="s">
        <v>70</v>
      </c>
      <c r="G40">
        <f>E40*VLOOKUP(F40,Currency!A:B,2,FALSE)</f>
        <v>254.58248472505093</v>
      </c>
      <c r="H40" t="s">
        <v>106</v>
      </c>
      <c r="I40" t="s">
        <v>160</v>
      </c>
      <c r="J40" t="s">
        <v>164</v>
      </c>
      <c r="P40">
        <f>IF(ISERROR(VLOOKUP(D40,'CSV 01.30.25'!D:D,1,FALSE)),1,0)</f>
        <v>0</v>
      </c>
    </row>
    <row r="41" spans="1:16" x14ac:dyDescent="0.25">
      <c r="A41" s="1">
        <v>45679.820034722223</v>
      </c>
      <c r="B41" t="s">
        <v>84</v>
      </c>
      <c r="C41" t="s">
        <v>165</v>
      </c>
      <c r="D41" t="s">
        <v>166</v>
      </c>
      <c r="E41">
        <v>200</v>
      </c>
      <c r="F41" t="s">
        <v>70</v>
      </c>
      <c r="G41">
        <f>E41*VLOOKUP(F41,Currency!A:B,2,FALSE)</f>
        <v>254.58248472505093</v>
      </c>
      <c r="H41" t="s">
        <v>106</v>
      </c>
      <c r="I41" t="s">
        <v>160</v>
      </c>
      <c r="J41" t="s">
        <v>164</v>
      </c>
      <c r="P41">
        <f>IF(ISERROR(VLOOKUP(D41,'CSV 01.30.25'!D:D,1,FALSE)),1,0)</f>
        <v>0</v>
      </c>
    </row>
    <row r="42" spans="1:16" x14ac:dyDescent="0.25">
      <c r="A42" s="1">
        <v>45679.820034722223</v>
      </c>
      <c r="B42" t="s">
        <v>84</v>
      </c>
      <c r="C42" t="s">
        <v>167</v>
      </c>
      <c r="D42" t="s">
        <v>168</v>
      </c>
      <c r="E42">
        <v>100</v>
      </c>
      <c r="F42" t="s">
        <v>70</v>
      </c>
      <c r="G42">
        <f>E42*VLOOKUP(F42,Currency!A:B,2,FALSE)</f>
        <v>127.29124236252547</v>
      </c>
      <c r="H42" t="s">
        <v>106</v>
      </c>
      <c r="I42" t="s">
        <v>160</v>
      </c>
      <c r="J42" t="s">
        <v>169</v>
      </c>
      <c r="P42">
        <f>IF(ISERROR(VLOOKUP(D42,'CSV 01.30.25'!D:D,1,FALSE)),1,0)</f>
        <v>0</v>
      </c>
    </row>
    <row r="43" spans="1:16" x14ac:dyDescent="0.25">
      <c r="A43" s="1">
        <v>45679.820034722223</v>
      </c>
      <c r="B43" t="s">
        <v>84</v>
      </c>
      <c r="C43" t="s">
        <v>170</v>
      </c>
      <c r="D43" t="s">
        <v>171</v>
      </c>
      <c r="E43">
        <v>1000</v>
      </c>
      <c r="F43" t="s">
        <v>70</v>
      </c>
      <c r="G43">
        <f>E43*VLOOKUP(F43,Currency!A:B,2,FALSE)</f>
        <v>1272.9124236252546</v>
      </c>
      <c r="H43" t="s">
        <v>106</v>
      </c>
      <c r="I43" t="s">
        <v>160</v>
      </c>
      <c r="J43" t="s">
        <v>172</v>
      </c>
      <c r="P43">
        <f>IF(ISERROR(VLOOKUP(D43,'CSV 01.30.25'!D:D,1,FALSE)),1,0)</f>
        <v>0</v>
      </c>
    </row>
    <row r="44" spans="1:16" x14ac:dyDescent="0.25">
      <c r="A44" s="1">
        <v>45679.820034722223</v>
      </c>
      <c r="B44" t="s">
        <v>84</v>
      </c>
      <c r="C44" t="s">
        <v>173</v>
      </c>
      <c r="D44" t="s">
        <v>174</v>
      </c>
      <c r="E44">
        <v>100</v>
      </c>
      <c r="F44" t="s">
        <v>70</v>
      </c>
      <c r="G44">
        <f>E44*VLOOKUP(F44,Currency!A:B,2,FALSE)</f>
        <v>127.29124236252547</v>
      </c>
      <c r="H44" t="s">
        <v>106</v>
      </c>
      <c r="I44" t="s">
        <v>160</v>
      </c>
      <c r="J44" t="s">
        <v>169</v>
      </c>
      <c r="P44">
        <f>IF(ISERROR(VLOOKUP(D44,'CSV 01.30.25'!D:D,1,FALSE)),1,0)</f>
        <v>0</v>
      </c>
    </row>
    <row r="45" spans="1:16" x14ac:dyDescent="0.25">
      <c r="A45" s="1">
        <v>45679.820034722223</v>
      </c>
      <c r="B45" t="s">
        <v>84</v>
      </c>
      <c r="C45" t="s">
        <v>175</v>
      </c>
      <c r="D45" t="s">
        <v>176</v>
      </c>
      <c r="E45">
        <v>500</v>
      </c>
      <c r="F45" t="s">
        <v>70</v>
      </c>
      <c r="G45">
        <f>E45*VLOOKUP(F45,Currency!A:B,2,FALSE)</f>
        <v>636.45621181262732</v>
      </c>
      <c r="H45" t="s">
        <v>106</v>
      </c>
      <c r="I45" t="s">
        <v>160</v>
      </c>
      <c r="J45" t="s">
        <v>177</v>
      </c>
      <c r="P45">
        <f>IF(ISERROR(VLOOKUP(D45,'CSV 01.30.25'!D:D,1,FALSE)),1,0)</f>
        <v>0</v>
      </c>
    </row>
    <row r="46" spans="1:16" x14ac:dyDescent="0.25">
      <c r="A46" s="1">
        <v>45679.820034722223</v>
      </c>
      <c r="B46" t="s">
        <v>84</v>
      </c>
      <c r="C46" t="s">
        <v>178</v>
      </c>
      <c r="D46" t="s">
        <v>179</v>
      </c>
      <c r="E46">
        <v>1000</v>
      </c>
      <c r="F46" t="s">
        <v>70</v>
      </c>
      <c r="G46">
        <f>E46*VLOOKUP(F46,Currency!A:B,2,FALSE)</f>
        <v>1272.9124236252546</v>
      </c>
      <c r="H46" t="s">
        <v>106</v>
      </c>
      <c r="I46" t="s">
        <v>160</v>
      </c>
      <c r="J46" t="s">
        <v>17</v>
      </c>
      <c r="K46" t="s">
        <v>172</v>
      </c>
      <c r="P46">
        <f>IF(ISERROR(VLOOKUP(D46,'CSV 01.30.25'!D:D,1,FALSE)),1,0)</f>
        <v>0</v>
      </c>
    </row>
    <row r="47" spans="1:16" x14ac:dyDescent="0.25">
      <c r="A47" s="1">
        <v>45679.820034722223</v>
      </c>
      <c r="B47" t="s">
        <v>84</v>
      </c>
      <c r="C47" t="s">
        <v>180</v>
      </c>
      <c r="D47" t="s">
        <v>181</v>
      </c>
      <c r="E47">
        <v>500</v>
      </c>
      <c r="F47" t="s">
        <v>70</v>
      </c>
      <c r="G47">
        <f>E47*VLOOKUP(F47,Currency!A:B,2,FALSE)</f>
        <v>636.45621181262732</v>
      </c>
      <c r="H47" t="s">
        <v>106</v>
      </c>
      <c r="I47" t="s">
        <v>160</v>
      </c>
      <c r="J47" t="s">
        <v>177</v>
      </c>
      <c r="P47">
        <f>IF(ISERROR(VLOOKUP(D47,'CSV 01.30.25'!D:D,1,FALSE)),1,0)</f>
        <v>0</v>
      </c>
    </row>
    <row r="48" spans="1:16" x14ac:dyDescent="0.25">
      <c r="A48" s="1">
        <v>45679.820034722223</v>
      </c>
      <c r="B48" t="s">
        <v>84</v>
      </c>
      <c r="C48" t="s">
        <v>182</v>
      </c>
      <c r="D48" t="s">
        <v>183</v>
      </c>
      <c r="E48">
        <v>1000</v>
      </c>
      <c r="F48" t="s">
        <v>70</v>
      </c>
      <c r="G48">
        <f>E48*VLOOKUP(F48,Currency!A:B,2,FALSE)</f>
        <v>1272.9124236252546</v>
      </c>
      <c r="H48" t="s">
        <v>106</v>
      </c>
      <c r="I48" t="s">
        <v>160</v>
      </c>
      <c r="J48" t="s">
        <v>172</v>
      </c>
      <c r="P48">
        <f>IF(ISERROR(VLOOKUP(D48,'CSV 01.30.25'!D:D,1,FALSE)),1,0)</f>
        <v>0</v>
      </c>
    </row>
    <row r="49" spans="1:16" x14ac:dyDescent="0.25">
      <c r="A49" s="1">
        <v>45679.820034722223</v>
      </c>
      <c r="B49" t="s">
        <v>84</v>
      </c>
      <c r="C49" t="s">
        <v>184</v>
      </c>
      <c r="D49" t="s">
        <v>185</v>
      </c>
      <c r="E49">
        <v>200</v>
      </c>
      <c r="F49" t="s">
        <v>70</v>
      </c>
      <c r="G49">
        <f>E49*VLOOKUP(F49,Currency!A:B,2,FALSE)</f>
        <v>254.58248472505093</v>
      </c>
      <c r="H49" t="s">
        <v>106</v>
      </c>
      <c r="I49" t="s">
        <v>160</v>
      </c>
      <c r="J49" t="s">
        <v>164</v>
      </c>
      <c r="P49">
        <f>IF(ISERROR(VLOOKUP(D49,'CSV 01.30.25'!D:D,1,FALSE)),1,0)</f>
        <v>0</v>
      </c>
    </row>
    <row r="50" spans="1:16" x14ac:dyDescent="0.25">
      <c r="A50" s="1">
        <v>45679.820034722223</v>
      </c>
      <c r="B50" t="s">
        <v>84</v>
      </c>
      <c r="C50" t="s">
        <v>186</v>
      </c>
      <c r="D50" t="s">
        <v>187</v>
      </c>
      <c r="E50">
        <v>500</v>
      </c>
      <c r="F50" t="s">
        <v>70</v>
      </c>
      <c r="G50">
        <f>E50*VLOOKUP(F50,Currency!A:B,2,FALSE)</f>
        <v>636.45621181262732</v>
      </c>
      <c r="H50" t="s">
        <v>106</v>
      </c>
      <c r="I50" t="s">
        <v>160</v>
      </c>
      <c r="J50" t="s">
        <v>177</v>
      </c>
      <c r="P50">
        <f>IF(ISERROR(VLOOKUP(D50,'CSV 01.30.25'!D:D,1,FALSE)),1,0)</f>
        <v>0</v>
      </c>
    </row>
    <row r="51" spans="1:16" x14ac:dyDescent="0.25">
      <c r="A51" s="1">
        <v>45679.820034722223</v>
      </c>
      <c r="B51" t="s">
        <v>84</v>
      </c>
      <c r="C51" t="s">
        <v>188</v>
      </c>
      <c r="D51" t="s">
        <v>189</v>
      </c>
      <c r="E51">
        <v>500</v>
      </c>
      <c r="F51" t="s">
        <v>70</v>
      </c>
      <c r="G51">
        <f>E51*VLOOKUP(F51,Currency!A:B,2,FALSE)</f>
        <v>636.45621181262732</v>
      </c>
      <c r="H51" t="s">
        <v>106</v>
      </c>
      <c r="I51" t="s">
        <v>160</v>
      </c>
      <c r="J51" t="s">
        <v>177</v>
      </c>
      <c r="P51">
        <f>IF(ISERROR(VLOOKUP(D51,'CSV 01.30.25'!D:D,1,FALSE)),1,0)</f>
        <v>0</v>
      </c>
    </row>
    <row r="52" spans="1:16" x14ac:dyDescent="0.25">
      <c r="A52" s="1">
        <v>45679.820034722223</v>
      </c>
      <c r="B52" t="s">
        <v>84</v>
      </c>
      <c r="C52" t="s">
        <v>190</v>
      </c>
      <c r="D52" t="s">
        <v>191</v>
      </c>
      <c r="E52">
        <v>500</v>
      </c>
      <c r="F52" t="s">
        <v>70</v>
      </c>
      <c r="G52">
        <f>E52*VLOOKUP(F52,Currency!A:B,2,FALSE)</f>
        <v>636.45621181262732</v>
      </c>
      <c r="H52" t="s">
        <v>106</v>
      </c>
      <c r="I52" t="s">
        <v>160</v>
      </c>
      <c r="J52" t="s">
        <v>177</v>
      </c>
      <c r="P52">
        <f>IF(ISERROR(VLOOKUP(D52,'CSV 01.30.25'!D:D,1,FALSE)),1,0)</f>
        <v>0</v>
      </c>
    </row>
    <row r="53" spans="1:16" x14ac:dyDescent="0.25">
      <c r="A53" s="1">
        <v>45679.820034722223</v>
      </c>
      <c r="B53" t="s">
        <v>84</v>
      </c>
      <c r="C53" t="s">
        <v>192</v>
      </c>
      <c r="D53" t="s">
        <v>193</v>
      </c>
      <c r="E53">
        <v>500</v>
      </c>
      <c r="F53" t="s">
        <v>70</v>
      </c>
      <c r="G53">
        <f>E53*VLOOKUP(F53,Currency!A:B,2,FALSE)</f>
        <v>636.45621181262732</v>
      </c>
      <c r="H53" t="s">
        <v>106</v>
      </c>
      <c r="I53" t="s">
        <v>160</v>
      </c>
      <c r="J53" t="s">
        <v>177</v>
      </c>
      <c r="P53">
        <f>IF(ISERROR(VLOOKUP(D53,'CSV 01.30.25'!D:D,1,FALSE)),1,0)</f>
        <v>0</v>
      </c>
    </row>
    <row r="54" spans="1:16" x14ac:dyDescent="0.25">
      <c r="A54" s="1">
        <v>45679.820034722223</v>
      </c>
      <c r="B54" t="s">
        <v>84</v>
      </c>
      <c r="C54" t="s">
        <v>194</v>
      </c>
      <c r="D54" t="s">
        <v>195</v>
      </c>
      <c r="E54">
        <v>500</v>
      </c>
      <c r="F54" t="s">
        <v>70</v>
      </c>
      <c r="G54">
        <f>E54*VLOOKUP(F54,Currency!A:B,2,FALSE)</f>
        <v>636.45621181262732</v>
      </c>
      <c r="H54" t="s">
        <v>106</v>
      </c>
      <c r="I54" t="s">
        <v>160</v>
      </c>
      <c r="J54" t="s">
        <v>177</v>
      </c>
      <c r="P54">
        <f>IF(ISERROR(VLOOKUP(D54,'CSV 01.30.25'!D:D,1,FALSE)),1,0)</f>
        <v>0</v>
      </c>
    </row>
    <row r="55" spans="1:16" x14ac:dyDescent="0.25">
      <c r="A55" s="1">
        <v>45679.820034722223</v>
      </c>
      <c r="B55" t="s">
        <v>84</v>
      </c>
      <c r="C55" t="s">
        <v>196</v>
      </c>
      <c r="D55" t="s">
        <v>197</v>
      </c>
      <c r="E55">
        <v>1000</v>
      </c>
      <c r="F55" t="s">
        <v>70</v>
      </c>
      <c r="G55">
        <f>E55*VLOOKUP(F55,Currency!A:B,2,FALSE)</f>
        <v>1272.9124236252546</v>
      </c>
      <c r="H55" t="s">
        <v>106</v>
      </c>
      <c r="I55" t="s">
        <v>160</v>
      </c>
      <c r="J55" t="s">
        <v>172</v>
      </c>
      <c r="P55">
        <f>IF(ISERROR(VLOOKUP(D55,'CSV 01.30.25'!D:D,1,FALSE)),1,0)</f>
        <v>0</v>
      </c>
    </row>
    <row r="56" spans="1:16" x14ac:dyDescent="0.25">
      <c r="A56" s="1">
        <v>45679.820034722223</v>
      </c>
      <c r="B56" t="s">
        <v>84</v>
      </c>
      <c r="C56" t="s">
        <v>198</v>
      </c>
      <c r="D56" t="s">
        <v>199</v>
      </c>
      <c r="E56">
        <v>500</v>
      </c>
      <c r="F56" t="s">
        <v>70</v>
      </c>
      <c r="G56">
        <f>E56*VLOOKUP(F56,Currency!A:B,2,FALSE)</f>
        <v>636.45621181262732</v>
      </c>
      <c r="H56" t="s">
        <v>106</v>
      </c>
      <c r="I56" t="s">
        <v>160</v>
      </c>
      <c r="J56" t="s">
        <v>177</v>
      </c>
      <c r="P56">
        <f>IF(ISERROR(VLOOKUP(D56,'CSV 01.30.25'!D:D,1,FALSE)),1,0)</f>
        <v>0</v>
      </c>
    </row>
    <row r="57" spans="1:16" x14ac:dyDescent="0.25">
      <c r="A57" s="1">
        <v>45679.820034722223</v>
      </c>
      <c r="B57" t="s">
        <v>84</v>
      </c>
      <c r="C57" t="s">
        <v>200</v>
      </c>
      <c r="D57" t="s">
        <v>201</v>
      </c>
      <c r="E57">
        <v>1000</v>
      </c>
      <c r="F57" t="s">
        <v>70</v>
      </c>
      <c r="G57">
        <f>E57*VLOOKUP(F57,Currency!A:B,2,FALSE)</f>
        <v>1272.9124236252546</v>
      </c>
      <c r="H57" t="s">
        <v>106</v>
      </c>
      <c r="I57" t="s">
        <v>160</v>
      </c>
      <c r="J57" t="s">
        <v>172</v>
      </c>
      <c r="P57">
        <f>IF(ISERROR(VLOOKUP(D57,'CSV 01.30.25'!D:D,1,FALSE)),1,0)</f>
        <v>0</v>
      </c>
    </row>
    <row r="58" spans="1:16" x14ac:dyDescent="0.25">
      <c r="A58" s="1">
        <v>45679.820034722223</v>
      </c>
      <c r="B58" t="s">
        <v>84</v>
      </c>
      <c r="C58" t="s">
        <v>202</v>
      </c>
      <c r="D58" t="s">
        <v>203</v>
      </c>
      <c r="E58">
        <v>200</v>
      </c>
      <c r="F58" t="s">
        <v>70</v>
      </c>
      <c r="G58">
        <f>E58*VLOOKUP(F58,Currency!A:B,2,FALSE)</f>
        <v>254.58248472505093</v>
      </c>
      <c r="H58" t="s">
        <v>106</v>
      </c>
      <c r="I58" t="s">
        <v>160</v>
      </c>
      <c r="J58" t="s">
        <v>164</v>
      </c>
      <c r="P58">
        <f>IF(ISERROR(VLOOKUP(D58,'CSV 01.30.25'!D:D,1,FALSE)),1,0)</f>
        <v>0</v>
      </c>
    </row>
    <row r="59" spans="1:16" x14ac:dyDescent="0.25">
      <c r="A59" s="1">
        <v>45679.820034722223</v>
      </c>
      <c r="B59" t="s">
        <v>84</v>
      </c>
      <c r="C59" t="s">
        <v>204</v>
      </c>
      <c r="D59" t="s">
        <v>205</v>
      </c>
      <c r="E59">
        <v>500</v>
      </c>
      <c r="F59" t="s">
        <v>70</v>
      </c>
      <c r="G59">
        <f>E59*VLOOKUP(F59,Currency!A:B,2,FALSE)</f>
        <v>636.45621181262732</v>
      </c>
      <c r="H59" t="s">
        <v>106</v>
      </c>
      <c r="I59" t="s">
        <v>160</v>
      </c>
      <c r="J59" t="s">
        <v>177</v>
      </c>
      <c r="P59">
        <f>IF(ISERROR(VLOOKUP(D59,'CSV 01.30.25'!D:D,1,FALSE)),1,0)</f>
        <v>0</v>
      </c>
    </row>
    <row r="60" spans="1:16" x14ac:dyDescent="0.25">
      <c r="A60" s="1">
        <v>45679.820034722223</v>
      </c>
      <c r="B60" t="s">
        <v>84</v>
      </c>
      <c r="C60" t="s">
        <v>206</v>
      </c>
      <c r="D60" t="s">
        <v>207</v>
      </c>
      <c r="E60">
        <v>200</v>
      </c>
      <c r="F60" t="s">
        <v>70</v>
      </c>
      <c r="G60">
        <f>E60*VLOOKUP(F60,Currency!A:B,2,FALSE)</f>
        <v>254.58248472505093</v>
      </c>
      <c r="H60" t="s">
        <v>106</v>
      </c>
      <c r="I60" t="s">
        <v>160</v>
      </c>
      <c r="J60" t="s">
        <v>164</v>
      </c>
      <c r="P60">
        <f>IF(ISERROR(VLOOKUP(D60,'CSV 01.30.25'!D:D,1,FALSE)),1,0)</f>
        <v>0</v>
      </c>
    </row>
    <row r="61" spans="1:16" x14ac:dyDescent="0.25">
      <c r="A61" s="1">
        <v>45679.820034722223</v>
      </c>
      <c r="B61" t="s">
        <v>84</v>
      </c>
      <c r="C61" t="s">
        <v>208</v>
      </c>
      <c r="D61" t="s">
        <v>209</v>
      </c>
      <c r="E61">
        <v>500</v>
      </c>
      <c r="F61" t="s">
        <v>70</v>
      </c>
      <c r="G61">
        <f>E61*VLOOKUP(F61,Currency!A:B,2,FALSE)</f>
        <v>636.45621181262732</v>
      </c>
      <c r="H61" t="s">
        <v>106</v>
      </c>
      <c r="I61" t="s">
        <v>160</v>
      </c>
      <c r="J61" t="s">
        <v>17</v>
      </c>
      <c r="K61" t="s">
        <v>177</v>
      </c>
      <c r="P61">
        <f>IF(ISERROR(VLOOKUP(D61,'CSV 01.30.25'!D:D,1,FALSE)),1,0)</f>
        <v>0</v>
      </c>
    </row>
    <row r="62" spans="1:16" x14ac:dyDescent="0.25">
      <c r="A62" s="1">
        <v>45679.820034722223</v>
      </c>
      <c r="B62" t="s">
        <v>84</v>
      </c>
      <c r="C62" t="s">
        <v>210</v>
      </c>
      <c r="D62" t="s">
        <v>211</v>
      </c>
      <c r="E62">
        <v>1000</v>
      </c>
      <c r="F62" t="s">
        <v>70</v>
      </c>
      <c r="G62">
        <f>E62*VLOOKUP(F62,Currency!A:B,2,FALSE)</f>
        <v>1272.9124236252546</v>
      </c>
      <c r="H62" t="s">
        <v>106</v>
      </c>
      <c r="I62" t="s">
        <v>160</v>
      </c>
      <c r="J62" t="s">
        <v>17</v>
      </c>
      <c r="K62" t="s">
        <v>172</v>
      </c>
      <c r="P62">
        <f>IF(ISERROR(VLOOKUP(D62,'CSV 01.30.25'!D:D,1,FALSE)),1,0)</f>
        <v>0</v>
      </c>
    </row>
    <row r="63" spans="1:16" x14ac:dyDescent="0.25">
      <c r="A63" s="1">
        <v>45679.820034722223</v>
      </c>
      <c r="B63" t="s">
        <v>84</v>
      </c>
      <c r="C63" t="s">
        <v>212</v>
      </c>
      <c r="D63" t="s">
        <v>213</v>
      </c>
      <c r="E63">
        <v>500</v>
      </c>
      <c r="F63" t="s">
        <v>70</v>
      </c>
      <c r="G63">
        <f>E63*VLOOKUP(F63,Currency!A:B,2,FALSE)</f>
        <v>636.45621181262732</v>
      </c>
      <c r="H63" t="s">
        <v>106</v>
      </c>
      <c r="I63" t="s">
        <v>160</v>
      </c>
      <c r="J63" t="s">
        <v>177</v>
      </c>
      <c r="P63">
        <f>IF(ISERROR(VLOOKUP(D63,'CSV 01.30.25'!D:D,1,FALSE)),1,0)</f>
        <v>0</v>
      </c>
    </row>
    <row r="64" spans="1:16" x14ac:dyDescent="0.25">
      <c r="A64" s="1">
        <v>45679.820034722223</v>
      </c>
      <c r="B64" t="s">
        <v>84</v>
      </c>
      <c r="C64" t="s">
        <v>214</v>
      </c>
      <c r="D64" t="s">
        <v>215</v>
      </c>
      <c r="E64">
        <v>500</v>
      </c>
      <c r="F64" t="s">
        <v>70</v>
      </c>
      <c r="G64">
        <f>E64*VLOOKUP(F64,Currency!A:B,2,FALSE)</f>
        <v>636.45621181262732</v>
      </c>
      <c r="H64" t="s">
        <v>106</v>
      </c>
      <c r="I64" t="s">
        <v>160</v>
      </c>
      <c r="J64" t="s">
        <v>17</v>
      </c>
      <c r="K64" t="s">
        <v>177</v>
      </c>
      <c r="P64">
        <f>IF(ISERROR(VLOOKUP(D64,'CSV 01.30.25'!D:D,1,FALSE)),1,0)</f>
        <v>0</v>
      </c>
    </row>
    <row r="65" spans="1:16" x14ac:dyDescent="0.25">
      <c r="A65" s="1">
        <v>45679.820034722223</v>
      </c>
      <c r="B65" t="s">
        <v>84</v>
      </c>
      <c r="C65" t="s">
        <v>216</v>
      </c>
      <c r="D65" t="s">
        <v>217</v>
      </c>
      <c r="E65">
        <v>500</v>
      </c>
      <c r="F65" t="s">
        <v>70</v>
      </c>
      <c r="G65">
        <f>E65*VLOOKUP(F65,Currency!A:B,2,FALSE)</f>
        <v>636.45621181262732</v>
      </c>
      <c r="H65" t="s">
        <v>106</v>
      </c>
      <c r="I65" t="s">
        <v>160</v>
      </c>
      <c r="J65" t="s">
        <v>14</v>
      </c>
      <c r="K65" t="s">
        <v>17</v>
      </c>
      <c r="L65" t="s">
        <v>177</v>
      </c>
      <c r="P65">
        <f>IF(ISERROR(VLOOKUP(D65,'CSV 01.30.25'!D:D,1,FALSE)),1,0)</f>
        <v>0</v>
      </c>
    </row>
    <row r="66" spans="1:16" x14ac:dyDescent="0.25">
      <c r="A66" s="1">
        <v>45679.820034722223</v>
      </c>
      <c r="B66" t="s">
        <v>84</v>
      </c>
      <c r="C66" t="s">
        <v>218</v>
      </c>
      <c r="D66" t="s">
        <v>219</v>
      </c>
      <c r="E66">
        <v>500</v>
      </c>
      <c r="F66" t="s">
        <v>70</v>
      </c>
      <c r="G66">
        <f>E66*VLOOKUP(F66,Currency!A:B,2,FALSE)</f>
        <v>636.45621181262732</v>
      </c>
      <c r="H66" t="s">
        <v>106</v>
      </c>
      <c r="I66" t="s">
        <v>160</v>
      </c>
      <c r="J66" t="s">
        <v>17</v>
      </c>
      <c r="K66" t="s">
        <v>177</v>
      </c>
      <c r="P66">
        <f>IF(ISERROR(VLOOKUP(D66,'CSV 01.30.25'!D:D,1,FALSE)),1,0)</f>
        <v>0</v>
      </c>
    </row>
    <row r="67" spans="1:16" x14ac:dyDescent="0.25">
      <c r="A67" s="1">
        <v>45679.820034722223</v>
      </c>
      <c r="B67" t="s">
        <v>84</v>
      </c>
      <c r="C67" t="s">
        <v>220</v>
      </c>
      <c r="D67" t="s">
        <v>221</v>
      </c>
      <c r="E67">
        <v>500</v>
      </c>
      <c r="F67" t="s">
        <v>70</v>
      </c>
      <c r="G67">
        <f>E67*VLOOKUP(F67,Currency!A:B,2,FALSE)</f>
        <v>636.45621181262732</v>
      </c>
      <c r="H67" t="s">
        <v>106</v>
      </c>
      <c r="I67" t="s">
        <v>160</v>
      </c>
      <c r="J67" t="s">
        <v>17</v>
      </c>
      <c r="K67" t="s">
        <v>177</v>
      </c>
      <c r="P67">
        <f>IF(ISERROR(VLOOKUP(D67,'CSV 01.30.25'!D:D,1,FALSE)),1,0)</f>
        <v>0</v>
      </c>
    </row>
    <row r="68" spans="1:16" x14ac:dyDescent="0.25">
      <c r="A68" s="1">
        <v>45679.820034722223</v>
      </c>
      <c r="B68" t="s">
        <v>84</v>
      </c>
      <c r="C68" t="s">
        <v>222</v>
      </c>
      <c r="D68" t="s">
        <v>223</v>
      </c>
      <c r="E68">
        <v>1000</v>
      </c>
      <c r="F68" t="s">
        <v>70</v>
      </c>
      <c r="G68">
        <f>E68*VLOOKUP(F68,Currency!A:B,2,FALSE)</f>
        <v>1272.9124236252546</v>
      </c>
      <c r="H68" t="s">
        <v>106</v>
      </c>
      <c r="I68" t="s">
        <v>160</v>
      </c>
      <c r="J68" t="s">
        <v>14</v>
      </c>
      <c r="K68" t="s">
        <v>17</v>
      </c>
      <c r="L68" t="s">
        <v>172</v>
      </c>
      <c r="P68">
        <f>IF(ISERROR(VLOOKUP(D68,'CSV 01.30.25'!D:D,1,FALSE)),1,0)</f>
        <v>0</v>
      </c>
    </row>
    <row r="69" spans="1:16" x14ac:dyDescent="0.25">
      <c r="A69" s="1">
        <v>45679.820034722223</v>
      </c>
      <c r="B69" t="s">
        <v>84</v>
      </c>
      <c r="C69" t="s">
        <v>224</v>
      </c>
      <c r="D69" t="s">
        <v>225</v>
      </c>
      <c r="E69">
        <v>1000</v>
      </c>
      <c r="F69" t="s">
        <v>70</v>
      </c>
      <c r="G69">
        <f>E69*VLOOKUP(F69,Currency!A:B,2,FALSE)</f>
        <v>1272.9124236252546</v>
      </c>
      <c r="H69" t="s">
        <v>106</v>
      </c>
      <c r="I69" t="s">
        <v>160</v>
      </c>
      <c r="J69" t="s">
        <v>119</v>
      </c>
      <c r="K69" t="s">
        <v>17</v>
      </c>
      <c r="L69" t="s">
        <v>172</v>
      </c>
      <c r="P69">
        <f>IF(ISERROR(VLOOKUP(D69,'CSV 01.30.25'!D:D,1,FALSE)),1,0)</f>
        <v>0</v>
      </c>
    </row>
    <row r="70" spans="1:16" x14ac:dyDescent="0.25">
      <c r="A70" s="1">
        <v>45679.820034722223</v>
      </c>
      <c r="B70" t="s">
        <v>84</v>
      </c>
      <c r="C70" t="s">
        <v>226</v>
      </c>
      <c r="D70" t="s">
        <v>227</v>
      </c>
      <c r="E70">
        <v>5000</v>
      </c>
      <c r="F70" t="s">
        <v>70</v>
      </c>
      <c r="G70">
        <f>E70*VLOOKUP(F70,Currency!A:B,2,FALSE)</f>
        <v>6364.5621181262732</v>
      </c>
      <c r="H70" t="s">
        <v>106</v>
      </c>
      <c r="I70" t="s">
        <v>160</v>
      </c>
      <c r="J70" t="s">
        <v>152</v>
      </c>
      <c r="K70" t="s">
        <v>17</v>
      </c>
      <c r="L70" t="s">
        <v>228</v>
      </c>
      <c r="P70">
        <f>IF(ISERROR(VLOOKUP(D70,'CSV 01.30.25'!D:D,1,FALSE)),1,0)</f>
        <v>0</v>
      </c>
    </row>
    <row r="71" spans="1:16" x14ac:dyDescent="0.25">
      <c r="A71" s="1">
        <v>45679.820034722223</v>
      </c>
      <c r="B71" t="s">
        <v>84</v>
      </c>
      <c r="C71" t="s">
        <v>229</v>
      </c>
      <c r="D71" t="s">
        <v>230</v>
      </c>
      <c r="E71">
        <v>1000</v>
      </c>
      <c r="F71" t="s">
        <v>70</v>
      </c>
      <c r="G71">
        <f>E71*VLOOKUP(F71,Currency!A:B,2,FALSE)</f>
        <v>1272.9124236252546</v>
      </c>
      <c r="H71" t="s">
        <v>106</v>
      </c>
      <c r="I71" t="s">
        <v>160</v>
      </c>
      <c r="J71" t="s">
        <v>152</v>
      </c>
      <c r="K71" t="s">
        <v>17</v>
      </c>
      <c r="L71" t="s">
        <v>172</v>
      </c>
      <c r="P71">
        <f>IF(ISERROR(VLOOKUP(D71,'CSV 01.30.25'!D:D,1,FALSE)),1,0)</f>
        <v>0</v>
      </c>
    </row>
    <row r="72" spans="1:16" x14ac:dyDescent="0.25">
      <c r="A72" s="1">
        <v>45679.820034722223</v>
      </c>
      <c r="B72" t="s">
        <v>84</v>
      </c>
      <c r="C72" t="s">
        <v>231</v>
      </c>
      <c r="D72" t="s">
        <v>232</v>
      </c>
      <c r="E72">
        <v>100</v>
      </c>
      <c r="F72" t="s">
        <v>70</v>
      </c>
      <c r="G72">
        <f>E72*VLOOKUP(F72,Currency!A:B,2,FALSE)</f>
        <v>127.29124236252547</v>
      </c>
      <c r="H72" t="s">
        <v>106</v>
      </c>
      <c r="I72" t="s">
        <v>160</v>
      </c>
      <c r="J72" t="s">
        <v>119</v>
      </c>
      <c r="K72" t="s">
        <v>17</v>
      </c>
      <c r="L72" t="s">
        <v>169</v>
      </c>
      <c r="P72">
        <f>IF(ISERROR(VLOOKUP(D72,'CSV 01.30.25'!D:D,1,FALSE)),1,0)</f>
        <v>0</v>
      </c>
    </row>
    <row r="73" spans="1:16" x14ac:dyDescent="0.25">
      <c r="A73" s="1">
        <v>45679.820034722223</v>
      </c>
      <c r="B73" t="s">
        <v>84</v>
      </c>
      <c r="C73" t="s">
        <v>233</v>
      </c>
      <c r="D73" t="s">
        <v>234</v>
      </c>
      <c r="E73">
        <v>500</v>
      </c>
      <c r="F73" t="s">
        <v>70</v>
      </c>
      <c r="G73">
        <f>E73*VLOOKUP(F73,Currency!A:B,2,FALSE)</f>
        <v>636.45621181262732</v>
      </c>
      <c r="H73" t="s">
        <v>106</v>
      </c>
      <c r="I73" t="s">
        <v>160</v>
      </c>
      <c r="J73" t="s">
        <v>119</v>
      </c>
      <c r="K73" t="s">
        <v>17</v>
      </c>
      <c r="L73" t="s">
        <v>177</v>
      </c>
      <c r="P73">
        <f>IF(ISERROR(VLOOKUP(D73,'CSV 01.30.25'!D:D,1,FALSE)),1,0)</f>
        <v>0</v>
      </c>
    </row>
    <row r="74" spans="1:16" x14ac:dyDescent="0.25">
      <c r="A74" s="1">
        <v>45679.820034722223</v>
      </c>
      <c r="B74" t="s">
        <v>84</v>
      </c>
      <c r="C74" t="s">
        <v>235</v>
      </c>
      <c r="D74" t="s">
        <v>236</v>
      </c>
      <c r="E74">
        <v>500</v>
      </c>
      <c r="F74" t="s">
        <v>70</v>
      </c>
      <c r="G74">
        <f>E74*VLOOKUP(F74,Currency!A:B,2,FALSE)</f>
        <v>636.45621181262732</v>
      </c>
      <c r="H74" t="s">
        <v>106</v>
      </c>
      <c r="I74" t="s">
        <v>160</v>
      </c>
      <c r="J74" t="s">
        <v>122</v>
      </c>
      <c r="K74" t="s">
        <v>17</v>
      </c>
      <c r="L74" t="s">
        <v>177</v>
      </c>
      <c r="P74">
        <f>IF(ISERROR(VLOOKUP(D74,'CSV 01.30.25'!D:D,1,FALSE)),1,0)</f>
        <v>0</v>
      </c>
    </row>
    <row r="75" spans="1:16" x14ac:dyDescent="0.25">
      <c r="A75" s="1">
        <v>45679.820034722223</v>
      </c>
      <c r="B75" t="s">
        <v>84</v>
      </c>
      <c r="C75" t="s">
        <v>237</v>
      </c>
      <c r="D75" t="s">
        <v>238</v>
      </c>
      <c r="E75">
        <v>200</v>
      </c>
      <c r="F75" t="s">
        <v>71</v>
      </c>
      <c r="G75">
        <f>E75*VLOOKUP(F75,Currency!A:B,2,FALSE)</f>
        <v>200</v>
      </c>
      <c r="H75" t="s">
        <v>106</v>
      </c>
      <c r="I75" t="s">
        <v>160</v>
      </c>
      <c r="J75" t="s">
        <v>239</v>
      </c>
      <c r="K75" t="s">
        <v>17</v>
      </c>
      <c r="P75">
        <f>IF(ISERROR(VLOOKUP(D75,'CSV 01.30.25'!D:D,1,FALSE)),1,0)</f>
        <v>0</v>
      </c>
    </row>
    <row r="76" spans="1:16" x14ac:dyDescent="0.25">
      <c r="A76" s="1">
        <v>45679.820034722223</v>
      </c>
      <c r="B76" t="s">
        <v>84</v>
      </c>
      <c r="C76" t="s">
        <v>240</v>
      </c>
      <c r="D76" t="s">
        <v>241</v>
      </c>
      <c r="E76">
        <v>1000</v>
      </c>
      <c r="F76" t="s">
        <v>70</v>
      </c>
      <c r="G76">
        <f>E76*VLOOKUP(F76,Currency!A:B,2,FALSE)</f>
        <v>1272.9124236252546</v>
      </c>
      <c r="H76" t="s">
        <v>106</v>
      </c>
      <c r="I76" t="s">
        <v>160</v>
      </c>
      <c r="J76" t="s">
        <v>14</v>
      </c>
      <c r="K76" t="s">
        <v>17</v>
      </c>
      <c r="L76" t="s">
        <v>172</v>
      </c>
      <c r="P76">
        <f>IF(ISERROR(VLOOKUP(D76,'CSV 01.30.25'!D:D,1,FALSE)),1,0)</f>
        <v>0</v>
      </c>
    </row>
    <row r="77" spans="1:16" x14ac:dyDescent="0.25">
      <c r="A77" s="1">
        <v>45679.820034722223</v>
      </c>
      <c r="B77" t="s">
        <v>84</v>
      </c>
      <c r="C77" t="s">
        <v>242</v>
      </c>
      <c r="D77" t="s">
        <v>243</v>
      </c>
      <c r="E77">
        <v>200</v>
      </c>
      <c r="F77" t="s">
        <v>71</v>
      </c>
      <c r="G77">
        <f>E77*VLOOKUP(F77,Currency!A:B,2,FALSE)</f>
        <v>200</v>
      </c>
      <c r="H77" t="s">
        <v>106</v>
      </c>
      <c r="I77" t="s">
        <v>160</v>
      </c>
      <c r="J77" t="s">
        <v>119</v>
      </c>
      <c r="K77" t="s">
        <v>239</v>
      </c>
      <c r="L77" t="s">
        <v>17</v>
      </c>
      <c r="P77">
        <f>IF(ISERROR(VLOOKUP(D77,'CSV 01.30.25'!D:D,1,FALSE)),1,0)</f>
        <v>0</v>
      </c>
    </row>
    <row r="78" spans="1:16" x14ac:dyDescent="0.25">
      <c r="A78" s="1">
        <v>45679.820034722223</v>
      </c>
      <c r="B78" t="s">
        <v>84</v>
      </c>
      <c r="C78" t="s">
        <v>244</v>
      </c>
      <c r="D78" t="s">
        <v>245</v>
      </c>
      <c r="E78">
        <v>200</v>
      </c>
      <c r="F78" t="s">
        <v>71</v>
      </c>
      <c r="G78">
        <f>E78*VLOOKUP(F78,Currency!A:B,2,FALSE)</f>
        <v>200</v>
      </c>
      <c r="H78" t="s">
        <v>106</v>
      </c>
      <c r="I78" t="s">
        <v>160</v>
      </c>
      <c r="J78" t="s">
        <v>239</v>
      </c>
      <c r="K78" t="s">
        <v>132</v>
      </c>
      <c r="L78" t="s">
        <v>246</v>
      </c>
      <c r="M78" t="s">
        <v>17</v>
      </c>
      <c r="P78">
        <f>IF(ISERROR(VLOOKUP(D78,'CSV 01.30.25'!D:D,1,FALSE)),1,0)</f>
        <v>0</v>
      </c>
    </row>
    <row r="79" spans="1:16" x14ac:dyDescent="0.25">
      <c r="A79" s="1">
        <v>45679.820034722223</v>
      </c>
      <c r="B79" t="s">
        <v>84</v>
      </c>
      <c r="C79" t="s">
        <v>247</v>
      </c>
      <c r="D79" t="s">
        <v>248</v>
      </c>
      <c r="E79">
        <v>100</v>
      </c>
      <c r="F79" t="s">
        <v>71</v>
      </c>
      <c r="G79">
        <f>E79*VLOOKUP(F79,Currency!A:B,2,FALSE)</f>
        <v>100</v>
      </c>
      <c r="H79" t="s">
        <v>106</v>
      </c>
      <c r="I79" t="s">
        <v>160</v>
      </c>
      <c r="J79" t="s">
        <v>119</v>
      </c>
      <c r="K79" t="s">
        <v>249</v>
      </c>
      <c r="L79" t="s">
        <v>250</v>
      </c>
      <c r="M79" t="s">
        <v>17</v>
      </c>
      <c r="P79">
        <f>IF(ISERROR(VLOOKUP(D79,'CSV 01.30.25'!D:D,1,FALSE)),1,0)</f>
        <v>0</v>
      </c>
    </row>
    <row r="80" spans="1:16" x14ac:dyDescent="0.25">
      <c r="A80" s="1">
        <v>45679.820034722223</v>
      </c>
      <c r="B80" t="s">
        <v>84</v>
      </c>
      <c r="C80" t="s">
        <v>251</v>
      </c>
      <c r="D80" t="s">
        <v>252</v>
      </c>
      <c r="E80">
        <v>100</v>
      </c>
      <c r="F80" t="s">
        <v>71</v>
      </c>
      <c r="G80">
        <f>E80*VLOOKUP(F80,Currency!A:B,2,FALSE)</f>
        <v>100</v>
      </c>
      <c r="H80" t="s">
        <v>106</v>
      </c>
      <c r="I80" t="s">
        <v>160</v>
      </c>
      <c r="J80" t="s">
        <v>119</v>
      </c>
      <c r="K80" t="s">
        <v>249</v>
      </c>
      <c r="L80" t="s">
        <v>17</v>
      </c>
      <c r="P80">
        <f>IF(ISERROR(VLOOKUP(D80,'CSV 01.30.25'!D:D,1,FALSE)),1,0)</f>
        <v>0</v>
      </c>
    </row>
    <row r="81" spans="1:16" x14ac:dyDescent="0.25">
      <c r="A81" s="1">
        <v>45679.820034722223</v>
      </c>
      <c r="B81" t="s">
        <v>84</v>
      </c>
      <c r="C81" t="s">
        <v>253</v>
      </c>
      <c r="D81" t="s">
        <v>254</v>
      </c>
      <c r="E81">
        <v>200</v>
      </c>
      <c r="F81" t="s">
        <v>71</v>
      </c>
      <c r="G81">
        <f>E81*VLOOKUP(F81,Currency!A:B,2,FALSE)</f>
        <v>200</v>
      </c>
      <c r="H81" t="s">
        <v>106</v>
      </c>
      <c r="I81" t="s">
        <v>160</v>
      </c>
      <c r="J81" t="s">
        <v>119</v>
      </c>
      <c r="K81" t="s">
        <v>239</v>
      </c>
      <c r="L81" t="s">
        <v>14</v>
      </c>
      <c r="M81" t="s">
        <v>17</v>
      </c>
      <c r="P81">
        <f>IF(ISERROR(VLOOKUP(D81,'CSV 01.30.25'!D:D,1,FALSE)),1,0)</f>
        <v>0</v>
      </c>
    </row>
    <row r="82" spans="1:16" x14ac:dyDescent="0.25">
      <c r="A82" s="1">
        <v>45679.820034722223</v>
      </c>
      <c r="B82" t="s">
        <v>84</v>
      </c>
      <c r="C82" t="s">
        <v>255</v>
      </c>
      <c r="D82" t="s">
        <v>256</v>
      </c>
      <c r="E82">
        <v>200</v>
      </c>
      <c r="F82" t="s">
        <v>71</v>
      </c>
      <c r="G82">
        <f>E82*VLOOKUP(F82,Currency!A:B,2,FALSE)</f>
        <v>200</v>
      </c>
      <c r="H82" t="s">
        <v>106</v>
      </c>
      <c r="I82" t="s">
        <v>160</v>
      </c>
      <c r="J82" t="s">
        <v>136</v>
      </c>
      <c r="K82" t="s">
        <v>239</v>
      </c>
      <c r="L82" t="s">
        <v>17</v>
      </c>
      <c r="P82">
        <f>IF(ISERROR(VLOOKUP(D82,'CSV 01.30.25'!D:D,1,FALSE)),1,0)</f>
        <v>0</v>
      </c>
    </row>
    <row r="83" spans="1:16" x14ac:dyDescent="0.25">
      <c r="A83" s="1">
        <v>45679.820034722223</v>
      </c>
      <c r="B83" t="s">
        <v>84</v>
      </c>
      <c r="C83" t="s">
        <v>257</v>
      </c>
      <c r="D83" t="s">
        <v>258</v>
      </c>
      <c r="E83">
        <v>100</v>
      </c>
      <c r="F83" t="s">
        <v>70</v>
      </c>
      <c r="G83">
        <f>E83*VLOOKUP(F83,Currency!A:B,2,FALSE)</f>
        <v>127.29124236252547</v>
      </c>
      <c r="H83" t="s">
        <v>106</v>
      </c>
      <c r="I83" t="s">
        <v>160</v>
      </c>
      <c r="J83" t="s">
        <v>119</v>
      </c>
      <c r="K83" t="s">
        <v>169</v>
      </c>
      <c r="P83">
        <f>IF(ISERROR(VLOOKUP(D83,'CSV 01.30.25'!D:D,1,FALSE)),1,0)</f>
        <v>0</v>
      </c>
    </row>
    <row r="84" spans="1:16" x14ac:dyDescent="0.25">
      <c r="A84" s="1">
        <v>45679.820034722223</v>
      </c>
      <c r="B84" t="s">
        <v>84</v>
      </c>
      <c r="C84" t="s">
        <v>259</v>
      </c>
      <c r="D84" t="s">
        <v>260</v>
      </c>
      <c r="E84">
        <v>200</v>
      </c>
      <c r="F84" t="s">
        <v>71</v>
      </c>
      <c r="G84">
        <f>E84*VLOOKUP(F84,Currency!A:B,2,FALSE)</f>
        <v>200</v>
      </c>
      <c r="H84" t="s">
        <v>106</v>
      </c>
      <c r="I84" t="s">
        <v>160</v>
      </c>
      <c r="J84" t="s">
        <v>119</v>
      </c>
      <c r="K84" t="s">
        <v>239</v>
      </c>
      <c r="L84" t="s">
        <v>261</v>
      </c>
      <c r="M84" t="s">
        <v>17</v>
      </c>
      <c r="P84">
        <f>IF(ISERROR(VLOOKUP(D84,'CSV 01.30.25'!D:D,1,FALSE)),1,0)</f>
        <v>0</v>
      </c>
    </row>
    <row r="85" spans="1:16" x14ac:dyDescent="0.25">
      <c r="A85" s="1">
        <v>45679.8200462963</v>
      </c>
      <c r="B85" t="s">
        <v>87</v>
      </c>
      <c r="C85" t="s">
        <v>55</v>
      </c>
      <c r="D85" t="s">
        <v>56</v>
      </c>
      <c r="E85">
        <v>500</v>
      </c>
      <c r="F85" t="s">
        <v>72</v>
      </c>
      <c r="G85">
        <f>E85*VLOOKUP(F85,Currency!A:B,2,FALSE)</f>
        <v>26.876593</v>
      </c>
      <c r="H85" t="s">
        <v>262</v>
      </c>
      <c r="I85" t="s">
        <v>153</v>
      </c>
      <c r="J85" t="s">
        <v>57</v>
      </c>
      <c r="K85" t="s">
        <v>263</v>
      </c>
      <c r="P85">
        <f>IF(ISERROR(VLOOKUP(D85,'CSV 01.30.25'!D:D,1,FALSE)),1,0)</f>
        <v>0</v>
      </c>
    </row>
    <row r="86" spans="1:16" x14ac:dyDescent="0.25">
      <c r="A86" s="1">
        <v>45679.8200462963</v>
      </c>
      <c r="B86" t="s">
        <v>87</v>
      </c>
      <c r="C86" t="s">
        <v>58</v>
      </c>
      <c r="D86" t="s">
        <v>59</v>
      </c>
      <c r="E86">
        <v>200</v>
      </c>
      <c r="F86" t="s">
        <v>72</v>
      </c>
      <c r="G86">
        <f>E86*VLOOKUP(F86,Currency!A:B,2,FALSE)</f>
        <v>10.7506372</v>
      </c>
      <c r="H86" t="s">
        <v>262</v>
      </c>
      <c r="I86" t="s">
        <v>153</v>
      </c>
      <c r="J86" t="s">
        <v>57</v>
      </c>
      <c r="K86" t="s">
        <v>264</v>
      </c>
      <c r="P86">
        <f>IF(ISERROR(VLOOKUP(D86,'CSV 01.30.25'!D:D,1,FALSE)),1,0)</f>
        <v>0</v>
      </c>
    </row>
    <row r="87" spans="1:16" x14ac:dyDescent="0.25">
      <c r="A87" s="1">
        <v>45679.8200462963</v>
      </c>
      <c r="B87" t="s">
        <v>87</v>
      </c>
      <c r="C87" t="s">
        <v>60</v>
      </c>
      <c r="D87" t="s">
        <v>61</v>
      </c>
      <c r="E87">
        <v>500</v>
      </c>
      <c r="F87" t="s">
        <v>72</v>
      </c>
      <c r="G87">
        <f>E87*VLOOKUP(F87,Currency!A:B,2,FALSE)</f>
        <v>26.876593</v>
      </c>
      <c r="H87" t="s">
        <v>262</v>
      </c>
      <c r="I87" t="s">
        <v>153</v>
      </c>
      <c r="J87" t="s">
        <v>57</v>
      </c>
      <c r="K87" t="s">
        <v>263</v>
      </c>
      <c r="P87">
        <f>IF(ISERROR(VLOOKUP(D87,'CSV 01.30.25'!D:D,1,FALSE)),1,0)</f>
        <v>0</v>
      </c>
    </row>
    <row r="88" spans="1:16" x14ac:dyDescent="0.25">
      <c r="A88" s="1">
        <v>45679.8200462963</v>
      </c>
      <c r="B88" t="s">
        <v>87</v>
      </c>
      <c r="C88" t="s">
        <v>62</v>
      </c>
      <c r="D88" t="s">
        <v>63</v>
      </c>
      <c r="E88">
        <v>500</v>
      </c>
      <c r="F88" t="s">
        <v>72</v>
      </c>
      <c r="G88">
        <f>E88*VLOOKUP(F88,Currency!A:B,2,FALSE)</f>
        <v>26.876593</v>
      </c>
      <c r="H88" t="s">
        <v>262</v>
      </c>
      <c r="I88" t="s">
        <v>153</v>
      </c>
      <c r="J88" t="s">
        <v>57</v>
      </c>
      <c r="K88" t="s">
        <v>263</v>
      </c>
      <c r="P88">
        <f>IF(ISERROR(VLOOKUP(D88,'CSV 01.30.25'!D:D,1,FALSE)),1,0)</f>
        <v>0</v>
      </c>
    </row>
    <row r="89" spans="1:16" x14ac:dyDescent="0.25">
      <c r="A89" s="1">
        <v>45679.8200462963</v>
      </c>
      <c r="B89" t="s">
        <v>87</v>
      </c>
      <c r="C89" t="s">
        <v>64</v>
      </c>
      <c r="D89" t="s">
        <v>65</v>
      </c>
      <c r="E89">
        <v>200</v>
      </c>
      <c r="F89" t="s">
        <v>72</v>
      </c>
      <c r="G89">
        <f>E89*VLOOKUP(F89,Currency!A:B,2,FALSE)</f>
        <v>10.7506372</v>
      </c>
      <c r="H89" t="s">
        <v>262</v>
      </c>
      <c r="I89" t="s">
        <v>153</v>
      </c>
      <c r="J89" t="s">
        <v>46</v>
      </c>
      <c r="K89" t="s">
        <v>57</v>
      </c>
      <c r="L89" t="s">
        <v>264</v>
      </c>
      <c r="P89">
        <f>IF(ISERROR(VLOOKUP(D89,'CSV 01.30.25'!D:D,1,FALSE)),1,0)</f>
        <v>0</v>
      </c>
    </row>
    <row r="90" spans="1:16" x14ac:dyDescent="0.25">
      <c r="A90" s="1">
        <v>45679.8200462963</v>
      </c>
      <c r="B90" t="s">
        <v>87</v>
      </c>
      <c r="C90" t="s">
        <v>66</v>
      </c>
      <c r="D90" t="s">
        <v>67</v>
      </c>
      <c r="E90">
        <v>200</v>
      </c>
      <c r="F90" t="s">
        <v>72</v>
      </c>
      <c r="G90">
        <f>E90*VLOOKUP(F90,Currency!A:B,2,FALSE)</f>
        <v>10.7506372</v>
      </c>
      <c r="H90" t="s">
        <v>262</v>
      </c>
      <c r="I90" t="s">
        <v>153</v>
      </c>
      <c r="J90" t="s">
        <v>46</v>
      </c>
      <c r="K90" t="s">
        <v>57</v>
      </c>
      <c r="L90" t="s">
        <v>264</v>
      </c>
      <c r="P90">
        <f>IF(ISERROR(VLOOKUP(D90,'CSV 01.30.25'!D:D,1,FALSE)),1,0)</f>
        <v>0</v>
      </c>
    </row>
    <row r="91" spans="1:16" x14ac:dyDescent="0.25">
      <c r="A91" s="1">
        <v>45679.820069444446</v>
      </c>
      <c r="B91" t="s">
        <v>88</v>
      </c>
      <c r="C91" t="s">
        <v>91</v>
      </c>
      <c r="D91" t="s">
        <v>92</v>
      </c>
      <c r="E91">
        <v>50</v>
      </c>
      <c r="F91" t="s">
        <v>99</v>
      </c>
      <c r="G91">
        <f>E91*VLOOKUP(F91,Currency!A:B,2,FALSE)</f>
        <v>63.645621181262733</v>
      </c>
      <c r="H91" t="s">
        <v>265</v>
      </c>
      <c r="I91" t="s">
        <v>262</v>
      </c>
      <c r="J91" t="s">
        <v>93</v>
      </c>
      <c r="K91" t="s">
        <v>266</v>
      </c>
      <c r="P91">
        <f>IF(ISERROR(VLOOKUP(D91,'CSV 01.30.25'!D:D,1,FALSE)),1,0)</f>
        <v>0</v>
      </c>
    </row>
    <row r="92" spans="1:16" x14ac:dyDescent="0.25">
      <c r="A92" s="1">
        <v>45679.820069444446</v>
      </c>
      <c r="B92" t="s">
        <v>88</v>
      </c>
      <c r="C92" t="s">
        <v>94</v>
      </c>
      <c r="D92" t="s">
        <v>95</v>
      </c>
      <c r="E92">
        <v>50</v>
      </c>
      <c r="F92" t="s">
        <v>99</v>
      </c>
      <c r="G92">
        <f>E92*VLOOKUP(F92,Currency!A:B,2,FALSE)</f>
        <v>63.645621181262733</v>
      </c>
      <c r="H92" t="s">
        <v>265</v>
      </c>
      <c r="I92" t="s">
        <v>262</v>
      </c>
      <c r="J92" t="s">
        <v>96</v>
      </c>
      <c r="K92" t="s">
        <v>97</v>
      </c>
      <c r="L92" t="s">
        <v>266</v>
      </c>
      <c r="P92">
        <f>IF(ISERROR(VLOOKUP(D92,'CSV 01.30.25'!D:D,1,FALSE)),1,0)</f>
        <v>0</v>
      </c>
    </row>
    <row r="93" spans="1:16" x14ac:dyDescent="0.25">
      <c r="A93" s="1">
        <v>45679.820081018515</v>
      </c>
      <c r="B93" t="s">
        <v>267</v>
      </c>
      <c r="C93" t="s">
        <v>268</v>
      </c>
      <c r="D93" t="s">
        <v>269</v>
      </c>
      <c r="E93">
        <v>200</v>
      </c>
      <c r="F93" t="s">
        <v>270</v>
      </c>
      <c r="G93">
        <f>E93*VLOOKUP(F93,Currency!A:B,2,FALSE)</f>
        <v>15.5646126</v>
      </c>
      <c r="H93" t="s">
        <v>106</v>
      </c>
      <c r="I93" t="s">
        <v>107</v>
      </c>
      <c r="J93" t="s">
        <v>271</v>
      </c>
      <c r="P93">
        <f>IF(ISERROR(VLOOKUP(D93,'CSV 01.30.25'!D:D,1,FALSE)),1,0)</f>
        <v>0</v>
      </c>
    </row>
    <row r="94" spans="1:16" x14ac:dyDescent="0.25">
      <c r="A94" s="1">
        <v>45679.820081018515</v>
      </c>
      <c r="B94" t="s">
        <v>267</v>
      </c>
      <c r="C94" t="s">
        <v>272</v>
      </c>
      <c r="D94" t="s">
        <v>273</v>
      </c>
      <c r="E94">
        <v>500</v>
      </c>
      <c r="F94" t="s">
        <v>270</v>
      </c>
      <c r="G94">
        <f>E94*VLOOKUP(F94,Currency!A:B,2,FALSE)</f>
        <v>38.911531500000002</v>
      </c>
      <c r="H94" t="s">
        <v>106</v>
      </c>
      <c r="I94" t="s">
        <v>107</v>
      </c>
      <c r="J94" t="s">
        <v>119</v>
      </c>
      <c r="K94" t="s">
        <v>274</v>
      </c>
      <c r="P94">
        <f>IF(ISERROR(VLOOKUP(D94,'CSV 01.30.25'!D:D,1,FALSE)),1,0)</f>
        <v>0</v>
      </c>
    </row>
    <row r="95" spans="1:16" x14ac:dyDescent="0.25">
      <c r="A95" s="1">
        <v>45679.820081018515</v>
      </c>
      <c r="B95" t="s">
        <v>267</v>
      </c>
      <c r="C95" t="s">
        <v>275</v>
      </c>
      <c r="D95" t="s">
        <v>276</v>
      </c>
      <c r="E95">
        <v>2</v>
      </c>
      <c r="F95" t="s">
        <v>159</v>
      </c>
      <c r="G95">
        <f>E95*VLOOKUP(F95,Currency!A:B,2,FALSE)</f>
        <v>237.39211401928401</v>
      </c>
      <c r="H95" t="s">
        <v>153</v>
      </c>
      <c r="I95" t="s">
        <v>277</v>
      </c>
      <c r="J95" t="s">
        <v>278</v>
      </c>
      <c r="P95">
        <f>IF(ISERROR(VLOOKUP(D95,'CSV 01.30.25'!D:D,1,FALSE)),1,0)</f>
        <v>0</v>
      </c>
    </row>
    <row r="96" spans="1:16" x14ac:dyDescent="0.25">
      <c r="A96" s="1">
        <v>45679.820081018515</v>
      </c>
      <c r="B96" t="s">
        <v>267</v>
      </c>
      <c r="C96" t="s">
        <v>279</v>
      </c>
      <c r="D96" t="s">
        <v>280</v>
      </c>
      <c r="E96">
        <v>1</v>
      </c>
      <c r="F96" t="s">
        <v>159</v>
      </c>
      <c r="G96">
        <f>E96*VLOOKUP(F96,Currency!A:B,2,FALSE)</f>
        <v>118.696057009642</v>
      </c>
      <c r="H96" t="s">
        <v>153</v>
      </c>
      <c r="I96" t="s">
        <v>277</v>
      </c>
      <c r="J96" t="s">
        <v>281</v>
      </c>
      <c r="P96">
        <f>IF(ISERROR(VLOOKUP(D96,'CSV 01.30.25'!D:D,1,FALSE)),1,0)</f>
        <v>0</v>
      </c>
    </row>
    <row r="97" spans="1:16" x14ac:dyDescent="0.25">
      <c r="A97" s="1">
        <v>45679.820081018515</v>
      </c>
      <c r="B97" t="s">
        <v>267</v>
      </c>
      <c r="C97" t="s">
        <v>282</v>
      </c>
      <c r="D97" t="s">
        <v>283</v>
      </c>
      <c r="E97">
        <v>1</v>
      </c>
      <c r="F97" t="s">
        <v>159</v>
      </c>
      <c r="G97">
        <f>E97*VLOOKUP(F97,Currency!A:B,2,FALSE)</f>
        <v>118.696057009642</v>
      </c>
      <c r="H97" t="s">
        <v>153</v>
      </c>
      <c r="I97" t="s">
        <v>277</v>
      </c>
      <c r="J97" t="s">
        <v>281</v>
      </c>
      <c r="P97">
        <f>IF(ISERROR(VLOOKUP(D97,'CSV 01.30.25'!D:D,1,FALSE)),1,0)</f>
        <v>0</v>
      </c>
    </row>
    <row r="98" spans="1:16" x14ac:dyDescent="0.25">
      <c r="A98" s="1">
        <v>45679.820081018515</v>
      </c>
      <c r="B98" t="s">
        <v>267</v>
      </c>
      <c r="C98" t="s">
        <v>284</v>
      </c>
      <c r="D98" t="s">
        <v>285</v>
      </c>
      <c r="E98">
        <v>500</v>
      </c>
      <c r="F98" t="s">
        <v>270</v>
      </c>
      <c r="G98">
        <f>E98*VLOOKUP(F98,Currency!A:B,2,FALSE)</f>
        <v>38.911531500000002</v>
      </c>
      <c r="H98" t="s">
        <v>153</v>
      </c>
      <c r="I98" t="s">
        <v>277</v>
      </c>
      <c r="J98" t="s">
        <v>274</v>
      </c>
      <c r="K98" t="s">
        <v>286</v>
      </c>
      <c r="P98">
        <f>IF(ISERROR(VLOOKUP(D98,'CSV 01.30.25'!D:D,1,FALSE)),1,0)</f>
        <v>0</v>
      </c>
    </row>
    <row r="99" spans="1:16" x14ac:dyDescent="0.25">
      <c r="A99" s="1">
        <v>45679.820081018515</v>
      </c>
      <c r="B99" t="s">
        <v>267</v>
      </c>
      <c r="C99" t="s">
        <v>287</v>
      </c>
      <c r="D99" t="s">
        <v>288</v>
      </c>
      <c r="E99">
        <v>500</v>
      </c>
      <c r="F99" t="s">
        <v>270</v>
      </c>
      <c r="G99">
        <f>E99*VLOOKUP(F99,Currency!A:B,2,FALSE)</f>
        <v>38.911531500000002</v>
      </c>
      <c r="H99" t="s">
        <v>153</v>
      </c>
      <c r="I99" t="s">
        <v>277</v>
      </c>
      <c r="J99" t="s">
        <v>289</v>
      </c>
      <c r="K99" t="s">
        <v>274</v>
      </c>
      <c r="P99">
        <f>IF(ISERROR(VLOOKUP(D99,'CSV 01.30.25'!D:D,1,FALSE)),1,0)</f>
        <v>0</v>
      </c>
    </row>
    <row r="100" spans="1:16" x14ac:dyDescent="0.25">
      <c r="A100" s="1">
        <v>45679.820081018515</v>
      </c>
      <c r="B100" t="s">
        <v>267</v>
      </c>
      <c r="C100" t="s">
        <v>290</v>
      </c>
      <c r="D100" t="s">
        <v>291</v>
      </c>
      <c r="E100">
        <v>50</v>
      </c>
      <c r="F100" t="s">
        <v>270</v>
      </c>
      <c r="G100">
        <f>E100*VLOOKUP(F100,Currency!A:B,2,FALSE)</f>
        <v>3.8911531500000001</v>
      </c>
      <c r="H100" t="s">
        <v>153</v>
      </c>
      <c r="I100" t="s">
        <v>277</v>
      </c>
      <c r="J100" t="s">
        <v>46</v>
      </c>
      <c r="K100" t="s">
        <v>289</v>
      </c>
      <c r="L100" t="s">
        <v>292</v>
      </c>
      <c r="P100">
        <f>IF(ISERROR(VLOOKUP(D100,'CSV 01.30.25'!D:D,1,FALSE)),1,0)</f>
        <v>0</v>
      </c>
    </row>
    <row r="101" spans="1:16" x14ac:dyDescent="0.25">
      <c r="A101" s="1">
        <v>45679.820081018515</v>
      </c>
      <c r="B101" t="s">
        <v>267</v>
      </c>
      <c r="C101" t="s">
        <v>293</v>
      </c>
      <c r="D101" t="s">
        <v>294</v>
      </c>
      <c r="E101">
        <v>200</v>
      </c>
      <c r="F101" t="s">
        <v>270</v>
      </c>
      <c r="G101">
        <f>E101*VLOOKUP(F101,Currency!A:B,2,FALSE)</f>
        <v>15.5646126</v>
      </c>
      <c r="H101" t="s">
        <v>153</v>
      </c>
      <c r="I101" t="s">
        <v>277</v>
      </c>
      <c r="J101" t="s">
        <v>289</v>
      </c>
      <c r="K101" t="s">
        <v>295</v>
      </c>
      <c r="P101">
        <f>IF(ISERROR(VLOOKUP(D101,'CSV 01.30.25'!D:D,1,FALSE)),1,0)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3:C8"/>
  <sheetViews>
    <sheetView workbookViewId="0">
      <selection activeCell="J14" sqref="J14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3" spans="1:3" x14ac:dyDescent="0.25">
      <c r="A3" s="11" t="s">
        <v>298</v>
      </c>
      <c r="B3" t="s">
        <v>300</v>
      </c>
    </row>
    <row r="4" spans="1:3" x14ac:dyDescent="0.25">
      <c r="A4" s="12" t="s">
        <v>153</v>
      </c>
      <c r="B4" s="13">
        <v>3438.0717460857659</v>
      </c>
      <c r="C4" s="12" t="s">
        <v>153</v>
      </c>
    </row>
    <row r="5" spans="1:3" x14ac:dyDescent="0.25">
      <c r="A5" s="12" t="s">
        <v>106</v>
      </c>
      <c r="B5" s="13">
        <v>23891.904157714085</v>
      </c>
      <c r="C5" s="12" t="s">
        <v>106</v>
      </c>
    </row>
    <row r="6" spans="1:3" x14ac:dyDescent="0.25">
      <c r="A6" s="12" t="s">
        <v>265</v>
      </c>
      <c r="B6" s="13">
        <v>67.114093959731548</v>
      </c>
      <c r="C6" s="12" t="s">
        <v>265</v>
      </c>
    </row>
    <row r="7" spans="1:3" x14ac:dyDescent="0.25">
      <c r="A7" s="12" t="s">
        <v>262</v>
      </c>
      <c r="B7" s="13">
        <v>115.15587719999999</v>
      </c>
      <c r="C7" s="12" t="s">
        <v>262</v>
      </c>
    </row>
    <row r="8" spans="1:3" x14ac:dyDescent="0.25">
      <c r="A8" s="12" t="s">
        <v>299</v>
      </c>
      <c r="B8" s="13">
        <v>27512.245874959583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100"/>
  <sheetViews>
    <sheetView workbookViewId="0">
      <selection activeCell="F1" sqref="F1"/>
    </sheetView>
  </sheetViews>
  <sheetFormatPr defaultRowHeight="15" x14ac:dyDescent="0.25"/>
  <cols>
    <col min="1" max="1" width="16.7109375" customWidth="1"/>
    <col min="2" max="2" width="76.5703125" bestFit="1" customWidth="1"/>
    <col min="3" max="3" width="64.42578125" bestFit="1" customWidth="1"/>
    <col min="4" max="4" width="12.85546875" bestFit="1" customWidth="1"/>
    <col min="5" max="5" width="10.28515625" bestFit="1" customWidth="1"/>
    <col min="6" max="6" width="16.5703125" bestFit="1" customWidth="1"/>
    <col min="7" max="7" width="12.28515625" bestFit="1" customWidth="1"/>
  </cols>
  <sheetData>
    <row r="1" spans="1:7" x14ac:dyDescent="0.25">
      <c r="A1" t="s">
        <v>83</v>
      </c>
      <c r="B1" t="str">
        <f>'Parsed Data Reference'!B1</f>
        <v>Title</v>
      </c>
      <c r="C1" t="str">
        <f>'Parsed Data Reference'!C1</f>
        <v>Link</v>
      </c>
      <c r="D1" t="s">
        <v>297</v>
      </c>
      <c r="E1" t="s">
        <v>296</v>
      </c>
      <c r="F1" t="s">
        <v>81</v>
      </c>
      <c r="G1" t="s">
        <v>82</v>
      </c>
    </row>
    <row r="2" spans="1:7" x14ac:dyDescent="0.25">
      <c r="A2" t="s">
        <v>84</v>
      </c>
      <c r="B2" t="s">
        <v>306</v>
      </c>
      <c r="C2" t="s">
        <v>307</v>
      </c>
      <c r="D2" t="s">
        <v>106</v>
      </c>
      <c r="E2" t="s">
        <v>69</v>
      </c>
      <c r="F2" s="15">
        <f>+'CSV 02.13.25'!G2</f>
        <v>127.29124236252547</v>
      </c>
      <c r="G2" s="16" t="str">
        <f>+'CSV 02.13.25'!F2</f>
        <v>SigUSD</v>
      </c>
    </row>
    <row r="3" spans="1:7" x14ac:dyDescent="0.25">
      <c r="A3" t="s">
        <v>84</v>
      </c>
      <c r="B3" t="s">
        <v>6</v>
      </c>
      <c r="C3" t="s">
        <v>7</v>
      </c>
      <c r="D3" t="s">
        <v>106</v>
      </c>
      <c r="E3" t="s">
        <v>69</v>
      </c>
      <c r="F3" s="3">
        <f>+'CSV 02.13.25'!G3</f>
        <v>636.45621181262732</v>
      </c>
      <c r="G3" s="4" t="str">
        <f>+'CSV 02.13.25'!F3</f>
        <v>SigUSD</v>
      </c>
    </row>
    <row r="4" spans="1:7" x14ac:dyDescent="0.25">
      <c r="A4" t="s">
        <v>84</v>
      </c>
      <c r="B4" t="s">
        <v>85</v>
      </c>
      <c r="C4" t="s">
        <v>86</v>
      </c>
      <c r="D4" t="s">
        <v>106</v>
      </c>
      <c r="E4" t="s">
        <v>69</v>
      </c>
      <c r="F4" s="3">
        <f>+'CSV 02.13.25'!G4</f>
        <v>636.45621181262732</v>
      </c>
      <c r="G4" s="4" t="str">
        <f>+'CSV 02.13.25'!F4</f>
        <v>SigUSD</v>
      </c>
    </row>
    <row r="5" spans="1:7" x14ac:dyDescent="0.25">
      <c r="A5" t="s">
        <v>84</v>
      </c>
      <c r="B5" t="s">
        <v>8</v>
      </c>
      <c r="C5" t="s">
        <v>9</v>
      </c>
      <c r="D5" t="s">
        <v>106</v>
      </c>
      <c r="E5" t="s">
        <v>69</v>
      </c>
      <c r="F5" s="3">
        <f>+'CSV 02.13.25'!G5</f>
        <v>200</v>
      </c>
      <c r="G5" s="4" t="str">
        <f>+'CSV 02.13.25'!F5</f>
        <v>ERG</v>
      </c>
    </row>
    <row r="6" spans="1:7" x14ac:dyDescent="0.25">
      <c r="A6" t="s">
        <v>84</v>
      </c>
      <c r="B6" t="s">
        <v>10</v>
      </c>
      <c r="C6" t="s">
        <v>11</v>
      </c>
      <c r="D6" t="s">
        <v>106</v>
      </c>
      <c r="E6" t="s">
        <v>69</v>
      </c>
      <c r="F6" s="3">
        <f>+'CSV 02.13.25'!G6</f>
        <v>200</v>
      </c>
      <c r="G6" s="4" t="str">
        <f>+'CSV 02.13.25'!F6</f>
        <v>ERG</v>
      </c>
    </row>
    <row r="7" spans="1:7" x14ac:dyDescent="0.25">
      <c r="A7" t="s">
        <v>84</v>
      </c>
      <c r="B7" t="s">
        <v>110</v>
      </c>
      <c r="C7" t="s">
        <v>111</v>
      </c>
      <c r="D7" t="s">
        <v>106</v>
      </c>
      <c r="E7" t="s">
        <v>69</v>
      </c>
      <c r="F7" s="3">
        <f>+'CSV 02.13.25'!G7</f>
        <v>636.45621181262732</v>
      </c>
      <c r="G7" s="4" t="str">
        <f>+'CSV 02.13.25'!F7</f>
        <v>SigUSD</v>
      </c>
    </row>
    <row r="8" spans="1:7" x14ac:dyDescent="0.25">
      <c r="A8" t="s">
        <v>84</v>
      </c>
      <c r="B8" t="s">
        <v>112</v>
      </c>
      <c r="C8" t="s">
        <v>113</v>
      </c>
      <c r="D8" t="s">
        <v>106</v>
      </c>
      <c r="E8" t="s">
        <v>69</v>
      </c>
      <c r="F8" s="3">
        <f>+'CSV 02.13.25'!G8</f>
        <v>127.29124236252547</v>
      </c>
      <c r="G8" s="4" t="str">
        <f>+'CSV 02.13.25'!F8</f>
        <v>SigUSD</v>
      </c>
    </row>
    <row r="9" spans="1:7" x14ac:dyDescent="0.25">
      <c r="A9" t="s">
        <v>84</v>
      </c>
      <c r="B9" t="s">
        <v>115</v>
      </c>
      <c r="C9" t="s">
        <v>116</v>
      </c>
      <c r="D9" t="s">
        <v>106</v>
      </c>
      <c r="E9" t="s">
        <v>69</v>
      </c>
      <c r="F9" s="3">
        <f>+'CSV 02.13.25'!G9</f>
        <v>636.45621181262732</v>
      </c>
      <c r="G9" s="4" t="str">
        <f>+'CSV 02.13.25'!F9</f>
        <v>SigUSD</v>
      </c>
    </row>
    <row r="10" spans="1:7" x14ac:dyDescent="0.25">
      <c r="A10" t="s">
        <v>84</v>
      </c>
      <c r="B10" t="s">
        <v>117</v>
      </c>
      <c r="C10" t="s">
        <v>118</v>
      </c>
      <c r="D10" t="s">
        <v>106</v>
      </c>
      <c r="E10" t="s">
        <v>69</v>
      </c>
      <c r="F10" s="3">
        <f>+'CSV 02.13.25'!G10</f>
        <v>636.45621181262732</v>
      </c>
      <c r="G10" s="4" t="str">
        <f>+'CSV 02.13.25'!F10</f>
        <v>SigUSD</v>
      </c>
    </row>
    <row r="11" spans="1:7" x14ac:dyDescent="0.25">
      <c r="A11" t="s">
        <v>84</v>
      </c>
      <c r="B11" t="s">
        <v>120</v>
      </c>
      <c r="C11" t="s">
        <v>121</v>
      </c>
      <c r="D11" t="s">
        <v>106</v>
      </c>
      <c r="E11" t="s">
        <v>69</v>
      </c>
      <c r="F11" s="3">
        <f>+'CSV 02.13.25'!G11</f>
        <v>636.45621181262732</v>
      </c>
      <c r="G11" s="4" t="str">
        <f>+'CSV 02.13.25'!F11</f>
        <v>SigUSD</v>
      </c>
    </row>
    <row r="12" spans="1:7" x14ac:dyDescent="0.25">
      <c r="A12" t="s">
        <v>84</v>
      </c>
      <c r="B12" t="s">
        <v>124</v>
      </c>
      <c r="C12" t="s">
        <v>125</v>
      </c>
      <c r="D12" t="s">
        <v>106</v>
      </c>
      <c r="E12" t="s">
        <v>69</v>
      </c>
      <c r="F12" s="3">
        <f>+'CSV 02.13.25'!G12</f>
        <v>1272.9124236252546</v>
      </c>
      <c r="G12" s="4" t="str">
        <f>+'CSV 02.13.25'!F12</f>
        <v>SigUSD</v>
      </c>
    </row>
    <row r="13" spans="1:7" x14ac:dyDescent="0.25">
      <c r="A13" t="s">
        <v>84</v>
      </c>
      <c r="B13" t="s">
        <v>127</v>
      </c>
      <c r="C13" t="s">
        <v>128</v>
      </c>
      <c r="D13" t="s">
        <v>106</v>
      </c>
      <c r="E13" t="s">
        <v>69</v>
      </c>
      <c r="F13" s="3">
        <f>+'CSV 02.13.25'!G13</f>
        <v>636.45621181262732</v>
      </c>
      <c r="G13" s="4" t="str">
        <f>+'CSV 02.13.25'!F13</f>
        <v>SigUSD</v>
      </c>
    </row>
    <row r="14" spans="1:7" x14ac:dyDescent="0.25">
      <c r="A14" t="s">
        <v>84</v>
      </c>
      <c r="B14" t="s">
        <v>130</v>
      </c>
      <c r="C14" t="s">
        <v>131</v>
      </c>
      <c r="D14" t="s">
        <v>106</v>
      </c>
      <c r="E14" t="s">
        <v>69</v>
      </c>
      <c r="F14" s="3">
        <f>+'CSV 02.13.25'!G14</f>
        <v>254.58248472505093</v>
      </c>
      <c r="G14" s="4" t="str">
        <f>+'CSV 02.13.25'!F14</f>
        <v>SigUSD</v>
      </c>
    </row>
    <row r="15" spans="1:7" x14ac:dyDescent="0.25">
      <c r="A15" t="s">
        <v>84</v>
      </c>
      <c r="B15" t="s">
        <v>134</v>
      </c>
      <c r="C15" t="s">
        <v>135</v>
      </c>
      <c r="D15" t="s">
        <v>106</v>
      </c>
      <c r="E15" t="s">
        <v>69</v>
      </c>
      <c r="F15" s="3">
        <f>+'CSV 02.13.25'!G15</f>
        <v>636.45621181262732</v>
      </c>
      <c r="G15" s="4" t="str">
        <f>+'CSV 02.13.25'!F15</f>
        <v>SigUSD</v>
      </c>
    </row>
    <row r="16" spans="1:7" x14ac:dyDescent="0.25">
      <c r="A16" t="s">
        <v>84</v>
      </c>
      <c r="B16" t="s">
        <v>137</v>
      </c>
      <c r="C16" t="s">
        <v>138</v>
      </c>
      <c r="D16" t="s">
        <v>106</v>
      </c>
      <c r="E16" t="s">
        <v>69</v>
      </c>
      <c r="F16" s="3">
        <f>+'CSV 02.13.25'!G16</f>
        <v>636.45621181262732</v>
      </c>
      <c r="G16" s="4" t="str">
        <f>+'CSV 02.13.25'!F16</f>
        <v>SigUSD</v>
      </c>
    </row>
    <row r="17" spans="1:7" x14ac:dyDescent="0.25">
      <c r="A17" t="s">
        <v>84</v>
      </c>
      <c r="B17" t="s">
        <v>139</v>
      </c>
      <c r="C17" t="s">
        <v>140</v>
      </c>
      <c r="D17" t="s">
        <v>106</v>
      </c>
      <c r="E17" t="s">
        <v>69</v>
      </c>
      <c r="F17" s="3">
        <f>+'CSV 02.13.25'!G17</f>
        <v>254.58248472505093</v>
      </c>
      <c r="G17" s="4" t="str">
        <f>+'CSV 02.13.25'!F17</f>
        <v>SigUSD</v>
      </c>
    </row>
    <row r="18" spans="1:7" x14ac:dyDescent="0.25">
      <c r="A18" t="s">
        <v>84</v>
      </c>
      <c r="B18" t="s">
        <v>141</v>
      </c>
      <c r="C18" t="s">
        <v>142</v>
      </c>
      <c r="D18" t="s">
        <v>106</v>
      </c>
      <c r="E18" t="s">
        <v>69</v>
      </c>
      <c r="F18" s="3">
        <f>+'CSV 02.13.25'!G18</f>
        <v>636.45621181262732</v>
      </c>
      <c r="G18" s="4" t="str">
        <f>+'CSV 02.13.25'!F18</f>
        <v>SigUSD</v>
      </c>
    </row>
    <row r="19" spans="1:7" x14ac:dyDescent="0.25">
      <c r="A19" t="s">
        <v>84</v>
      </c>
      <c r="B19" t="s">
        <v>143</v>
      </c>
      <c r="C19" t="s">
        <v>144</v>
      </c>
      <c r="D19" t="s">
        <v>106</v>
      </c>
      <c r="E19" t="s">
        <v>69</v>
      </c>
      <c r="F19" s="3">
        <f>+'CSV 02.13.25'!G19</f>
        <v>254.58248472505093</v>
      </c>
      <c r="G19" s="4" t="str">
        <f>+'CSV 02.13.25'!F19</f>
        <v>SigUSD</v>
      </c>
    </row>
    <row r="20" spans="1:7" x14ac:dyDescent="0.25">
      <c r="A20" t="s">
        <v>84</v>
      </c>
      <c r="B20" t="s">
        <v>145</v>
      </c>
      <c r="C20" t="s">
        <v>146</v>
      </c>
      <c r="D20" t="s">
        <v>106</v>
      </c>
      <c r="E20" t="s">
        <v>69</v>
      </c>
      <c r="F20" s="3">
        <f>+'CSV 02.13.25'!G20</f>
        <v>300</v>
      </c>
      <c r="G20" s="4" t="str">
        <f>+'CSV 02.13.25'!F20</f>
        <v>ERG</v>
      </c>
    </row>
    <row r="21" spans="1:7" x14ac:dyDescent="0.25">
      <c r="A21" t="s">
        <v>84</v>
      </c>
      <c r="B21" t="s">
        <v>148</v>
      </c>
      <c r="C21" t="s">
        <v>149</v>
      </c>
      <c r="D21" t="s">
        <v>106</v>
      </c>
      <c r="E21" t="s">
        <v>69</v>
      </c>
      <c r="F21" s="3">
        <f>+'CSV 02.13.25'!G21</f>
        <v>200</v>
      </c>
      <c r="G21" s="4" t="str">
        <f>+'CSV 02.13.25'!F21</f>
        <v>ERG</v>
      </c>
    </row>
    <row r="22" spans="1:7" x14ac:dyDescent="0.25">
      <c r="A22" t="s">
        <v>84</v>
      </c>
      <c r="B22" t="s">
        <v>150</v>
      </c>
      <c r="C22" t="s">
        <v>151</v>
      </c>
      <c r="D22" t="s">
        <v>106</v>
      </c>
      <c r="E22" t="s">
        <v>154</v>
      </c>
      <c r="F22" s="3">
        <f>+'CSV 02.13.25'!G22</f>
        <v>254.58248472505093</v>
      </c>
      <c r="G22" s="4" t="str">
        <f>+'CSV 02.13.25'!F22</f>
        <v>SigUSD</v>
      </c>
    </row>
    <row r="23" spans="1:7" x14ac:dyDescent="0.25">
      <c r="A23" t="s">
        <v>84</v>
      </c>
      <c r="B23" t="s">
        <v>15</v>
      </c>
      <c r="C23" t="s">
        <v>16</v>
      </c>
      <c r="D23" t="s">
        <v>153</v>
      </c>
      <c r="E23" t="s">
        <v>154</v>
      </c>
      <c r="F23" s="3">
        <f>+'CSV 02.13.25'!G23</f>
        <v>500</v>
      </c>
      <c r="G23" s="4" t="str">
        <f>+'CSV 02.13.25'!F23</f>
        <v>ERG</v>
      </c>
    </row>
    <row r="24" spans="1:7" x14ac:dyDescent="0.25">
      <c r="A24" t="s">
        <v>84</v>
      </c>
      <c r="B24" t="s">
        <v>22</v>
      </c>
      <c r="C24" t="s">
        <v>23</v>
      </c>
      <c r="D24" t="s">
        <v>153</v>
      </c>
      <c r="E24" t="s">
        <v>154</v>
      </c>
      <c r="F24" s="3">
        <f>+'CSV 02.13.25'!G24</f>
        <v>200</v>
      </c>
      <c r="G24" s="4" t="str">
        <f>+'CSV 02.13.25'!F24</f>
        <v>ERG</v>
      </c>
    </row>
    <row r="25" spans="1:7" x14ac:dyDescent="0.25">
      <c r="A25" t="s">
        <v>84</v>
      </c>
      <c r="B25" t="s">
        <v>24</v>
      </c>
      <c r="C25" t="s">
        <v>25</v>
      </c>
      <c r="D25" t="s">
        <v>153</v>
      </c>
      <c r="E25" t="s">
        <v>154</v>
      </c>
      <c r="F25" s="3">
        <f>+'CSV 02.13.25'!G25</f>
        <v>100</v>
      </c>
      <c r="G25" s="4" t="str">
        <f>+'CSV 02.13.25'!F25</f>
        <v>ERG</v>
      </c>
    </row>
    <row r="26" spans="1:7" x14ac:dyDescent="0.25">
      <c r="A26" t="s">
        <v>84</v>
      </c>
      <c r="B26" t="s">
        <v>26</v>
      </c>
      <c r="C26" t="s">
        <v>27</v>
      </c>
      <c r="D26" t="s">
        <v>153</v>
      </c>
      <c r="E26" t="s">
        <v>154</v>
      </c>
      <c r="F26" s="3">
        <f>+'CSV 02.13.25'!G26</f>
        <v>100</v>
      </c>
      <c r="G26" s="4" t="str">
        <f>+'CSV 02.13.25'!F26</f>
        <v>ERG</v>
      </c>
    </row>
    <row r="27" spans="1:7" x14ac:dyDescent="0.25">
      <c r="A27" t="s">
        <v>84</v>
      </c>
      <c r="B27" t="s">
        <v>28</v>
      </c>
      <c r="C27" t="s">
        <v>29</v>
      </c>
      <c r="D27" t="s">
        <v>153</v>
      </c>
      <c r="E27" t="s">
        <v>154</v>
      </c>
      <c r="F27" s="3">
        <f>+'CSV 02.13.25'!G27</f>
        <v>200</v>
      </c>
      <c r="G27" s="4" t="str">
        <f>+'CSV 02.13.25'!F27</f>
        <v>ERG</v>
      </c>
    </row>
    <row r="28" spans="1:7" x14ac:dyDescent="0.25">
      <c r="A28" t="s">
        <v>84</v>
      </c>
      <c r="B28" t="s">
        <v>30</v>
      </c>
      <c r="C28" t="s">
        <v>31</v>
      </c>
      <c r="D28" t="s">
        <v>153</v>
      </c>
      <c r="E28" t="s">
        <v>154</v>
      </c>
      <c r="F28" s="3">
        <f>+'CSV 02.13.25'!G28</f>
        <v>100</v>
      </c>
      <c r="G28" s="4" t="str">
        <f>+'CSV 02.13.25'!F28</f>
        <v>ERG</v>
      </c>
    </row>
    <row r="29" spans="1:7" x14ac:dyDescent="0.25">
      <c r="A29" t="s">
        <v>84</v>
      </c>
      <c r="B29" t="s">
        <v>32</v>
      </c>
      <c r="C29" t="s">
        <v>33</v>
      </c>
      <c r="D29" t="s">
        <v>153</v>
      </c>
      <c r="E29" t="s">
        <v>154</v>
      </c>
      <c r="F29" s="3">
        <f>+'CSV 02.13.25'!G29</f>
        <v>636.45621181262732</v>
      </c>
      <c r="G29" s="4" t="str">
        <f>+'CSV 02.13.25'!F29</f>
        <v>SigUSD</v>
      </c>
    </row>
    <row r="30" spans="1:7" x14ac:dyDescent="0.25">
      <c r="A30" t="s">
        <v>84</v>
      </c>
      <c r="B30" t="s">
        <v>34</v>
      </c>
      <c r="C30" t="s">
        <v>35</v>
      </c>
      <c r="D30" t="s">
        <v>153</v>
      </c>
      <c r="E30" t="s">
        <v>154</v>
      </c>
      <c r="F30" s="3">
        <f>+'CSV 02.13.25'!G30</f>
        <v>100</v>
      </c>
      <c r="G30" s="4" t="str">
        <f>+'CSV 02.13.25'!F30</f>
        <v>ERG</v>
      </c>
    </row>
    <row r="31" spans="1:7" x14ac:dyDescent="0.25">
      <c r="A31" t="s">
        <v>84</v>
      </c>
      <c r="B31" t="s">
        <v>38</v>
      </c>
      <c r="C31" t="s">
        <v>39</v>
      </c>
      <c r="D31" t="s">
        <v>153</v>
      </c>
      <c r="E31" t="s">
        <v>154</v>
      </c>
      <c r="F31" s="3">
        <f>+'CSV 02.13.25'!G31</f>
        <v>200</v>
      </c>
      <c r="G31" s="4" t="str">
        <f>+'CSV 02.13.25'!F31</f>
        <v>ERG</v>
      </c>
    </row>
    <row r="32" spans="1:7" x14ac:dyDescent="0.25">
      <c r="A32" t="s">
        <v>84</v>
      </c>
      <c r="B32" t="s">
        <v>40</v>
      </c>
      <c r="C32" t="s">
        <v>41</v>
      </c>
      <c r="D32" t="s">
        <v>153</v>
      </c>
      <c r="E32" t="s">
        <v>154</v>
      </c>
      <c r="F32" s="3">
        <f>+'CSV 02.13.25'!G32</f>
        <v>200</v>
      </c>
      <c r="G32" s="4" t="str">
        <f>+'CSV 02.13.25'!F32</f>
        <v>ERG</v>
      </c>
    </row>
    <row r="33" spans="1:7" x14ac:dyDescent="0.25">
      <c r="A33" t="s">
        <v>84</v>
      </c>
      <c r="B33" t="s">
        <v>42</v>
      </c>
      <c r="C33" t="s">
        <v>43</v>
      </c>
      <c r="D33" t="s">
        <v>153</v>
      </c>
      <c r="E33" t="s">
        <v>154</v>
      </c>
      <c r="F33" s="3">
        <f>+'CSV 02.13.25'!G33</f>
        <v>200</v>
      </c>
      <c r="G33" s="4" t="str">
        <f>+'CSV 02.13.25'!F33</f>
        <v>ERG</v>
      </c>
    </row>
    <row r="34" spans="1:7" x14ac:dyDescent="0.25">
      <c r="A34" t="s">
        <v>84</v>
      </c>
      <c r="B34" t="s">
        <v>44</v>
      </c>
      <c r="C34" t="s">
        <v>45</v>
      </c>
      <c r="D34" t="s">
        <v>153</v>
      </c>
      <c r="E34" t="s">
        <v>154</v>
      </c>
      <c r="F34" s="3">
        <f>+'CSV 02.13.25'!G34</f>
        <v>636.45621181262732</v>
      </c>
      <c r="G34" s="4" t="str">
        <f>+'CSV 02.13.25'!F34</f>
        <v>SigUSD</v>
      </c>
    </row>
    <row r="35" spans="1:7" x14ac:dyDescent="0.25">
      <c r="A35" t="s">
        <v>84</v>
      </c>
      <c r="B35" t="s">
        <v>47</v>
      </c>
      <c r="C35" t="s">
        <v>48</v>
      </c>
      <c r="D35" t="s">
        <v>153</v>
      </c>
      <c r="E35" t="s">
        <v>154</v>
      </c>
      <c r="F35" s="3">
        <f>+'CSV 02.13.25'!G35</f>
        <v>254.58248472505093</v>
      </c>
      <c r="G35" s="4" t="str">
        <f>+'CSV 02.13.25'!F35</f>
        <v>SigUSD</v>
      </c>
    </row>
    <row r="36" spans="1:7" x14ac:dyDescent="0.25">
      <c r="A36" t="s">
        <v>84</v>
      </c>
      <c r="B36" t="s">
        <v>49</v>
      </c>
      <c r="C36" t="s">
        <v>50</v>
      </c>
      <c r="D36" t="s">
        <v>106</v>
      </c>
      <c r="E36" t="s">
        <v>160</v>
      </c>
      <c r="F36" s="3">
        <f>+'CSV 02.13.25'!G36</f>
        <v>118.696057009642</v>
      </c>
      <c r="G36" s="4" t="str">
        <f>+'CSV 02.13.25'!F36</f>
        <v>g GOLD</v>
      </c>
    </row>
    <row r="37" spans="1:7" x14ac:dyDescent="0.25">
      <c r="A37" t="s">
        <v>84</v>
      </c>
      <c r="B37" t="s">
        <v>51</v>
      </c>
      <c r="C37" t="s">
        <v>52</v>
      </c>
      <c r="D37" t="s">
        <v>106</v>
      </c>
      <c r="E37" t="s">
        <v>160</v>
      </c>
      <c r="F37" s="3">
        <f>+'CSV 02.13.25'!G37</f>
        <v>118.696057009642</v>
      </c>
      <c r="G37" s="4" t="str">
        <f>+'CSV 02.13.25'!F37</f>
        <v>g GOLD</v>
      </c>
    </row>
    <row r="38" spans="1:7" x14ac:dyDescent="0.25">
      <c r="A38" t="s">
        <v>84</v>
      </c>
      <c r="B38" t="s">
        <v>53</v>
      </c>
      <c r="C38" t="s">
        <v>54</v>
      </c>
      <c r="D38" t="s">
        <v>106</v>
      </c>
      <c r="E38" t="s">
        <v>160</v>
      </c>
      <c r="F38" s="3">
        <f>+'CSV 02.13.25'!G38</f>
        <v>118.696057009642</v>
      </c>
      <c r="G38" s="4" t="str">
        <f>+'CSV 02.13.25'!F38</f>
        <v>g GOLD</v>
      </c>
    </row>
    <row r="39" spans="1:7" x14ac:dyDescent="0.25">
      <c r="A39" t="s">
        <v>84</v>
      </c>
      <c r="B39" t="s">
        <v>162</v>
      </c>
      <c r="C39" t="s">
        <v>163</v>
      </c>
      <c r="D39" t="s">
        <v>106</v>
      </c>
      <c r="E39" t="s">
        <v>160</v>
      </c>
      <c r="F39" s="3">
        <f>+'CSV 02.13.25'!G39</f>
        <v>254.58248472505093</v>
      </c>
      <c r="G39" s="4" t="str">
        <f>+'CSV 02.13.25'!F39</f>
        <v>SigUSD</v>
      </c>
    </row>
    <row r="40" spans="1:7" x14ac:dyDescent="0.25">
      <c r="A40" t="s">
        <v>84</v>
      </c>
      <c r="B40" t="s">
        <v>165</v>
      </c>
      <c r="C40" t="s">
        <v>166</v>
      </c>
      <c r="D40" t="s">
        <v>106</v>
      </c>
      <c r="E40" t="s">
        <v>160</v>
      </c>
      <c r="F40" s="3">
        <f>+'CSV 02.13.25'!G40</f>
        <v>254.58248472505093</v>
      </c>
      <c r="G40" s="4" t="str">
        <f>+'CSV 02.13.25'!F40</f>
        <v>SigUSD</v>
      </c>
    </row>
    <row r="41" spans="1:7" x14ac:dyDescent="0.25">
      <c r="A41" t="s">
        <v>84</v>
      </c>
      <c r="B41" t="s">
        <v>167</v>
      </c>
      <c r="C41" t="s">
        <v>168</v>
      </c>
      <c r="D41" t="s">
        <v>106</v>
      </c>
      <c r="E41" t="s">
        <v>160</v>
      </c>
      <c r="F41" s="3">
        <f>+'CSV 02.13.25'!G41</f>
        <v>127.29124236252547</v>
      </c>
      <c r="G41" s="4" t="str">
        <f>+'CSV 02.13.25'!F41</f>
        <v>SigUSD</v>
      </c>
    </row>
    <row r="42" spans="1:7" x14ac:dyDescent="0.25">
      <c r="A42" t="s">
        <v>84</v>
      </c>
      <c r="B42" t="s">
        <v>170</v>
      </c>
      <c r="C42" t="s">
        <v>171</v>
      </c>
      <c r="D42" t="s">
        <v>106</v>
      </c>
      <c r="E42" t="s">
        <v>160</v>
      </c>
      <c r="F42" s="3">
        <f>+'CSV 02.13.25'!G42</f>
        <v>1272.9124236252546</v>
      </c>
      <c r="G42" s="4" t="str">
        <f>+'CSV 02.13.25'!F42</f>
        <v>SigUSD</v>
      </c>
    </row>
    <row r="43" spans="1:7" x14ac:dyDescent="0.25">
      <c r="A43" t="s">
        <v>84</v>
      </c>
      <c r="B43" t="s">
        <v>173</v>
      </c>
      <c r="C43" t="s">
        <v>174</v>
      </c>
      <c r="D43" t="s">
        <v>106</v>
      </c>
      <c r="E43" t="s">
        <v>160</v>
      </c>
      <c r="F43" s="3">
        <f>+'CSV 02.13.25'!G43</f>
        <v>127.29124236252547</v>
      </c>
      <c r="G43" s="4" t="str">
        <f>+'CSV 02.13.25'!F43</f>
        <v>SigUSD</v>
      </c>
    </row>
    <row r="44" spans="1:7" x14ac:dyDescent="0.25">
      <c r="A44" t="s">
        <v>84</v>
      </c>
      <c r="B44" t="s">
        <v>175</v>
      </c>
      <c r="C44" t="s">
        <v>176</v>
      </c>
      <c r="D44" t="s">
        <v>106</v>
      </c>
      <c r="E44" t="s">
        <v>160</v>
      </c>
      <c r="F44" s="3">
        <f>+'CSV 02.13.25'!G44</f>
        <v>636.45621181262732</v>
      </c>
      <c r="G44" s="4" t="str">
        <f>+'CSV 02.13.25'!F44</f>
        <v>SigUSD</v>
      </c>
    </row>
    <row r="45" spans="1:7" x14ac:dyDescent="0.25">
      <c r="A45" t="s">
        <v>84</v>
      </c>
      <c r="B45" t="s">
        <v>178</v>
      </c>
      <c r="C45" t="s">
        <v>179</v>
      </c>
      <c r="D45" t="s">
        <v>106</v>
      </c>
      <c r="E45" t="s">
        <v>160</v>
      </c>
      <c r="F45" s="3">
        <f>+'CSV 02.13.25'!G45</f>
        <v>1272.9124236252546</v>
      </c>
      <c r="G45" s="4" t="str">
        <f>+'CSV 02.13.25'!F45</f>
        <v>SigUSD</v>
      </c>
    </row>
    <row r="46" spans="1:7" x14ac:dyDescent="0.25">
      <c r="A46" t="s">
        <v>84</v>
      </c>
      <c r="B46" t="s">
        <v>180</v>
      </c>
      <c r="C46" t="s">
        <v>181</v>
      </c>
      <c r="D46" t="s">
        <v>106</v>
      </c>
      <c r="E46" t="s">
        <v>160</v>
      </c>
      <c r="F46" s="3">
        <f>+'CSV 02.13.25'!G46</f>
        <v>636.45621181262732</v>
      </c>
      <c r="G46" s="4" t="str">
        <f>+'CSV 02.13.25'!F46</f>
        <v>SigUSD</v>
      </c>
    </row>
    <row r="47" spans="1:7" x14ac:dyDescent="0.25">
      <c r="A47" t="s">
        <v>84</v>
      </c>
      <c r="B47" t="s">
        <v>182</v>
      </c>
      <c r="C47" t="s">
        <v>183</v>
      </c>
      <c r="D47" t="s">
        <v>106</v>
      </c>
      <c r="E47" t="s">
        <v>160</v>
      </c>
      <c r="F47" s="3">
        <f>+'CSV 02.13.25'!G47</f>
        <v>1272.9124236252546</v>
      </c>
      <c r="G47" s="4" t="str">
        <f>+'CSV 02.13.25'!F47</f>
        <v>SigUSD</v>
      </c>
    </row>
    <row r="48" spans="1:7" x14ac:dyDescent="0.25">
      <c r="A48" t="s">
        <v>84</v>
      </c>
      <c r="B48" t="s">
        <v>184</v>
      </c>
      <c r="C48" t="s">
        <v>185</v>
      </c>
      <c r="D48" t="s">
        <v>106</v>
      </c>
      <c r="E48" t="s">
        <v>160</v>
      </c>
      <c r="F48" s="3">
        <f>+'CSV 02.13.25'!G48</f>
        <v>254.58248472505093</v>
      </c>
      <c r="G48" s="4" t="str">
        <f>+'CSV 02.13.25'!F48</f>
        <v>SigUSD</v>
      </c>
    </row>
    <row r="49" spans="1:7" x14ac:dyDescent="0.25">
      <c r="A49" t="s">
        <v>84</v>
      </c>
      <c r="B49" t="s">
        <v>186</v>
      </c>
      <c r="C49" t="s">
        <v>187</v>
      </c>
      <c r="D49" t="s">
        <v>106</v>
      </c>
      <c r="E49" t="s">
        <v>160</v>
      </c>
      <c r="F49" s="3">
        <f>+'CSV 02.13.25'!G49</f>
        <v>636.45621181262732</v>
      </c>
      <c r="G49" s="4" t="str">
        <f>+'CSV 02.13.25'!F49</f>
        <v>SigUSD</v>
      </c>
    </row>
    <row r="50" spans="1:7" x14ac:dyDescent="0.25">
      <c r="A50" t="s">
        <v>84</v>
      </c>
      <c r="B50" t="s">
        <v>188</v>
      </c>
      <c r="C50" t="s">
        <v>189</v>
      </c>
      <c r="D50" t="s">
        <v>106</v>
      </c>
      <c r="E50" t="s">
        <v>160</v>
      </c>
      <c r="F50" s="3">
        <f>+'CSV 02.13.25'!G50</f>
        <v>636.45621181262732</v>
      </c>
      <c r="G50" s="4" t="str">
        <f>+'CSV 02.13.25'!F50</f>
        <v>SigUSD</v>
      </c>
    </row>
    <row r="51" spans="1:7" x14ac:dyDescent="0.25">
      <c r="A51" t="s">
        <v>84</v>
      </c>
      <c r="B51" t="s">
        <v>190</v>
      </c>
      <c r="C51" t="s">
        <v>191</v>
      </c>
      <c r="D51" t="s">
        <v>106</v>
      </c>
      <c r="E51" t="s">
        <v>160</v>
      </c>
      <c r="F51" s="3">
        <f>+'CSV 02.13.25'!G51</f>
        <v>636.45621181262732</v>
      </c>
      <c r="G51" s="4" t="str">
        <f>+'CSV 02.13.25'!F51</f>
        <v>SigUSD</v>
      </c>
    </row>
    <row r="52" spans="1:7" x14ac:dyDescent="0.25">
      <c r="A52" t="s">
        <v>84</v>
      </c>
      <c r="B52" t="s">
        <v>192</v>
      </c>
      <c r="C52" t="s">
        <v>193</v>
      </c>
      <c r="D52" t="s">
        <v>106</v>
      </c>
      <c r="E52" t="s">
        <v>160</v>
      </c>
      <c r="F52" s="3">
        <f>+'CSV 02.13.25'!G52</f>
        <v>636.45621181262732</v>
      </c>
      <c r="G52" s="4" t="str">
        <f>+'CSV 02.13.25'!F52</f>
        <v>SigUSD</v>
      </c>
    </row>
    <row r="53" spans="1:7" x14ac:dyDescent="0.25">
      <c r="A53" t="s">
        <v>84</v>
      </c>
      <c r="B53" t="s">
        <v>194</v>
      </c>
      <c r="C53" t="s">
        <v>195</v>
      </c>
      <c r="D53" t="s">
        <v>106</v>
      </c>
      <c r="E53" t="s">
        <v>160</v>
      </c>
      <c r="F53" s="3">
        <f>+'CSV 02.13.25'!G53</f>
        <v>636.45621181262732</v>
      </c>
      <c r="G53" s="4" t="str">
        <f>+'CSV 02.13.25'!F53</f>
        <v>SigUSD</v>
      </c>
    </row>
    <row r="54" spans="1:7" x14ac:dyDescent="0.25">
      <c r="A54" t="s">
        <v>84</v>
      </c>
      <c r="B54" t="s">
        <v>196</v>
      </c>
      <c r="C54" t="s">
        <v>197</v>
      </c>
      <c r="D54" t="s">
        <v>106</v>
      </c>
      <c r="E54" t="s">
        <v>160</v>
      </c>
      <c r="F54" s="3">
        <f>+'CSV 02.13.25'!G54</f>
        <v>1272.9124236252546</v>
      </c>
      <c r="G54" s="4" t="str">
        <f>+'CSV 02.13.25'!F54</f>
        <v>SigUSD</v>
      </c>
    </row>
    <row r="55" spans="1:7" x14ac:dyDescent="0.25">
      <c r="A55" t="s">
        <v>84</v>
      </c>
      <c r="B55" t="s">
        <v>198</v>
      </c>
      <c r="C55" t="s">
        <v>199</v>
      </c>
      <c r="D55" t="s">
        <v>106</v>
      </c>
      <c r="E55" t="s">
        <v>160</v>
      </c>
      <c r="F55" s="3">
        <f>+'CSV 02.13.25'!G55</f>
        <v>636.45621181262732</v>
      </c>
      <c r="G55" s="4" t="str">
        <f>+'CSV 02.13.25'!F55</f>
        <v>SigUSD</v>
      </c>
    </row>
    <row r="56" spans="1:7" x14ac:dyDescent="0.25">
      <c r="A56" t="s">
        <v>84</v>
      </c>
      <c r="B56" t="s">
        <v>200</v>
      </c>
      <c r="C56" t="s">
        <v>201</v>
      </c>
      <c r="D56" t="s">
        <v>106</v>
      </c>
      <c r="E56" t="s">
        <v>160</v>
      </c>
      <c r="F56" s="3">
        <f>+'CSV 02.13.25'!G56</f>
        <v>1272.9124236252546</v>
      </c>
      <c r="G56" s="4" t="str">
        <f>+'CSV 02.13.25'!F56</f>
        <v>SigUSD</v>
      </c>
    </row>
    <row r="57" spans="1:7" x14ac:dyDescent="0.25">
      <c r="A57" t="s">
        <v>84</v>
      </c>
      <c r="B57" t="s">
        <v>202</v>
      </c>
      <c r="C57" t="s">
        <v>203</v>
      </c>
      <c r="D57" t="s">
        <v>106</v>
      </c>
      <c r="E57" t="s">
        <v>160</v>
      </c>
      <c r="F57" s="3">
        <f>+'CSV 02.13.25'!G57</f>
        <v>254.58248472505093</v>
      </c>
      <c r="G57" s="4" t="str">
        <f>+'CSV 02.13.25'!F57</f>
        <v>SigUSD</v>
      </c>
    </row>
    <row r="58" spans="1:7" x14ac:dyDescent="0.25">
      <c r="A58" t="s">
        <v>84</v>
      </c>
      <c r="B58" t="s">
        <v>204</v>
      </c>
      <c r="C58" t="s">
        <v>205</v>
      </c>
      <c r="D58" t="s">
        <v>106</v>
      </c>
      <c r="E58" t="s">
        <v>160</v>
      </c>
      <c r="F58" s="3">
        <f>+'CSV 02.13.25'!G58</f>
        <v>636.45621181262732</v>
      </c>
      <c r="G58" s="4" t="str">
        <f>+'CSV 02.13.25'!F58</f>
        <v>SigUSD</v>
      </c>
    </row>
    <row r="59" spans="1:7" x14ac:dyDescent="0.25">
      <c r="A59" t="s">
        <v>84</v>
      </c>
      <c r="B59" t="s">
        <v>206</v>
      </c>
      <c r="C59" t="s">
        <v>207</v>
      </c>
      <c r="D59" t="s">
        <v>106</v>
      </c>
      <c r="E59" t="s">
        <v>160</v>
      </c>
      <c r="F59" s="3">
        <f>+'CSV 02.13.25'!G59</f>
        <v>254.58248472505093</v>
      </c>
      <c r="G59" s="4" t="str">
        <f>+'CSV 02.13.25'!F59</f>
        <v>SigUSD</v>
      </c>
    </row>
    <row r="60" spans="1:7" x14ac:dyDescent="0.25">
      <c r="A60" t="s">
        <v>84</v>
      </c>
      <c r="B60" t="s">
        <v>208</v>
      </c>
      <c r="C60" t="s">
        <v>209</v>
      </c>
      <c r="D60" t="s">
        <v>106</v>
      </c>
      <c r="E60" t="s">
        <v>160</v>
      </c>
      <c r="F60" s="3">
        <f>+'CSV 02.13.25'!G60</f>
        <v>636.45621181262732</v>
      </c>
      <c r="G60" s="4" t="str">
        <f>+'CSV 02.13.25'!F60</f>
        <v>SigUSD</v>
      </c>
    </row>
    <row r="61" spans="1:7" x14ac:dyDescent="0.25">
      <c r="A61" t="s">
        <v>84</v>
      </c>
      <c r="B61" t="s">
        <v>210</v>
      </c>
      <c r="C61" t="s">
        <v>211</v>
      </c>
      <c r="D61" t="s">
        <v>106</v>
      </c>
      <c r="E61" t="s">
        <v>160</v>
      </c>
      <c r="F61" s="3">
        <f>+'CSV 02.13.25'!G61</f>
        <v>1272.9124236252546</v>
      </c>
      <c r="G61" s="4" t="str">
        <f>+'CSV 02.13.25'!F61</f>
        <v>SigUSD</v>
      </c>
    </row>
    <row r="62" spans="1:7" x14ac:dyDescent="0.25">
      <c r="A62" t="s">
        <v>84</v>
      </c>
      <c r="B62" t="s">
        <v>212</v>
      </c>
      <c r="C62" t="s">
        <v>213</v>
      </c>
      <c r="D62" t="s">
        <v>106</v>
      </c>
      <c r="E62" t="s">
        <v>160</v>
      </c>
      <c r="F62" s="3">
        <f>+'CSV 02.13.25'!G62</f>
        <v>636.45621181262732</v>
      </c>
      <c r="G62" s="4" t="str">
        <f>+'CSV 02.13.25'!F62</f>
        <v>SigUSD</v>
      </c>
    </row>
    <row r="63" spans="1:7" x14ac:dyDescent="0.25">
      <c r="A63" t="s">
        <v>84</v>
      </c>
      <c r="B63" t="s">
        <v>214</v>
      </c>
      <c r="C63" t="s">
        <v>215</v>
      </c>
      <c r="D63" t="s">
        <v>106</v>
      </c>
      <c r="E63" t="s">
        <v>160</v>
      </c>
      <c r="F63" s="3">
        <f>+'CSV 02.13.25'!G63</f>
        <v>636.45621181262732</v>
      </c>
      <c r="G63" s="4" t="str">
        <f>+'CSV 02.13.25'!F63</f>
        <v>SigUSD</v>
      </c>
    </row>
    <row r="64" spans="1:7" x14ac:dyDescent="0.25">
      <c r="A64" t="s">
        <v>84</v>
      </c>
      <c r="B64" t="s">
        <v>216</v>
      </c>
      <c r="C64" t="s">
        <v>217</v>
      </c>
      <c r="D64" t="s">
        <v>106</v>
      </c>
      <c r="E64" t="s">
        <v>160</v>
      </c>
      <c r="F64" s="3">
        <f>+'CSV 02.13.25'!G64</f>
        <v>636.45621181262732</v>
      </c>
      <c r="G64" s="4" t="str">
        <f>+'CSV 02.13.25'!F64</f>
        <v>SigUSD</v>
      </c>
    </row>
    <row r="65" spans="1:7" x14ac:dyDescent="0.25">
      <c r="A65" t="s">
        <v>84</v>
      </c>
      <c r="B65" t="s">
        <v>218</v>
      </c>
      <c r="C65" t="s">
        <v>219</v>
      </c>
      <c r="D65" t="s">
        <v>106</v>
      </c>
      <c r="E65" t="s">
        <v>160</v>
      </c>
      <c r="F65" s="3">
        <f>+'CSV 02.13.25'!G65</f>
        <v>636.45621181262732</v>
      </c>
      <c r="G65" s="4" t="str">
        <f>+'CSV 02.13.25'!F65</f>
        <v>SigUSD</v>
      </c>
    </row>
    <row r="66" spans="1:7" x14ac:dyDescent="0.25">
      <c r="A66" t="s">
        <v>84</v>
      </c>
      <c r="B66" t="s">
        <v>220</v>
      </c>
      <c r="C66" t="s">
        <v>221</v>
      </c>
      <c r="D66" t="s">
        <v>106</v>
      </c>
      <c r="E66" t="s">
        <v>160</v>
      </c>
      <c r="F66" s="3">
        <f>+'CSV 02.13.25'!G66</f>
        <v>636.45621181262732</v>
      </c>
      <c r="G66" s="4" t="str">
        <f>+'CSV 02.13.25'!F66</f>
        <v>SigUSD</v>
      </c>
    </row>
    <row r="67" spans="1:7" x14ac:dyDescent="0.25">
      <c r="A67" t="s">
        <v>84</v>
      </c>
      <c r="B67" t="s">
        <v>222</v>
      </c>
      <c r="C67" t="s">
        <v>223</v>
      </c>
      <c r="D67" t="s">
        <v>106</v>
      </c>
      <c r="E67" t="s">
        <v>160</v>
      </c>
      <c r="F67" s="3">
        <f>+'CSV 02.13.25'!G67</f>
        <v>1272.9124236252546</v>
      </c>
      <c r="G67" s="4" t="str">
        <f>+'CSV 02.13.25'!F67</f>
        <v>SigUSD</v>
      </c>
    </row>
    <row r="68" spans="1:7" x14ac:dyDescent="0.25">
      <c r="A68" t="s">
        <v>84</v>
      </c>
      <c r="B68" t="s">
        <v>224</v>
      </c>
      <c r="C68" t="s">
        <v>225</v>
      </c>
      <c r="D68" t="s">
        <v>106</v>
      </c>
      <c r="E68" t="s">
        <v>160</v>
      </c>
      <c r="F68" s="3">
        <f>+'CSV 02.13.25'!G68</f>
        <v>1272.9124236252546</v>
      </c>
      <c r="G68" s="4" t="str">
        <f>+'CSV 02.13.25'!F68</f>
        <v>SigUSD</v>
      </c>
    </row>
    <row r="69" spans="1:7" x14ac:dyDescent="0.25">
      <c r="A69" t="s">
        <v>84</v>
      </c>
      <c r="B69" t="s">
        <v>226</v>
      </c>
      <c r="C69" t="s">
        <v>227</v>
      </c>
      <c r="D69" t="s">
        <v>106</v>
      </c>
      <c r="E69" t="s">
        <v>160</v>
      </c>
      <c r="F69" s="3">
        <f>+'CSV 02.13.25'!G69</f>
        <v>6364.5621181262732</v>
      </c>
      <c r="G69" s="4" t="str">
        <f>+'CSV 02.13.25'!F69</f>
        <v>SigUSD</v>
      </c>
    </row>
    <row r="70" spans="1:7" x14ac:dyDescent="0.25">
      <c r="A70" t="s">
        <v>84</v>
      </c>
      <c r="B70" t="s">
        <v>229</v>
      </c>
      <c r="C70" t="s">
        <v>230</v>
      </c>
      <c r="D70" t="s">
        <v>106</v>
      </c>
      <c r="E70" t="s">
        <v>160</v>
      </c>
      <c r="F70" s="3">
        <f>+'CSV 02.13.25'!G70</f>
        <v>1272.9124236252546</v>
      </c>
      <c r="G70" s="4" t="str">
        <f>+'CSV 02.13.25'!F70</f>
        <v>SigUSD</v>
      </c>
    </row>
    <row r="71" spans="1:7" x14ac:dyDescent="0.25">
      <c r="A71" t="s">
        <v>84</v>
      </c>
      <c r="B71" t="s">
        <v>231</v>
      </c>
      <c r="C71" t="s">
        <v>232</v>
      </c>
      <c r="D71" t="s">
        <v>106</v>
      </c>
      <c r="E71" t="s">
        <v>160</v>
      </c>
      <c r="F71" s="3">
        <f>+'CSV 02.13.25'!G71</f>
        <v>127.29124236252547</v>
      </c>
      <c r="G71" s="4" t="str">
        <f>+'CSV 02.13.25'!F71</f>
        <v>SigUSD</v>
      </c>
    </row>
    <row r="72" spans="1:7" x14ac:dyDescent="0.25">
      <c r="A72" t="s">
        <v>84</v>
      </c>
      <c r="B72" t="s">
        <v>233</v>
      </c>
      <c r="C72" t="s">
        <v>234</v>
      </c>
      <c r="D72" t="s">
        <v>106</v>
      </c>
      <c r="E72" t="s">
        <v>160</v>
      </c>
      <c r="F72" s="3">
        <f>+'CSV 02.13.25'!G72</f>
        <v>636.45621181262732</v>
      </c>
      <c r="G72" s="4" t="str">
        <f>+'CSV 02.13.25'!F72</f>
        <v>SigUSD</v>
      </c>
    </row>
    <row r="73" spans="1:7" x14ac:dyDescent="0.25">
      <c r="A73" t="s">
        <v>84</v>
      </c>
      <c r="B73" t="s">
        <v>235</v>
      </c>
      <c r="C73" t="s">
        <v>236</v>
      </c>
      <c r="D73" t="s">
        <v>106</v>
      </c>
      <c r="E73" t="s">
        <v>160</v>
      </c>
      <c r="F73" s="3">
        <f>+'CSV 02.13.25'!G73</f>
        <v>636.45621181262732</v>
      </c>
      <c r="G73" s="4" t="str">
        <f>+'CSV 02.13.25'!F73</f>
        <v>SigUSD</v>
      </c>
    </row>
    <row r="74" spans="1:7" x14ac:dyDescent="0.25">
      <c r="A74" t="s">
        <v>84</v>
      </c>
      <c r="B74" t="s">
        <v>237</v>
      </c>
      <c r="C74" t="s">
        <v>238</v>
      </c>
      <c r="D74" t="s">
        <v>106</v>
      </c>
      <c r="E74" t="s">
        <v>160</v>
      </c>
      <c r="F74" s="3">
        <f>+'CSV 02.13.25'!G74</f>
        <v>200</v>
      </c>
      <c r="G74" s="4" t="str">
        <f>+'CSV 02.13.25'!F74</f>
        <v>ERG</v>
      </c>
    </row>
    <row r="75" spans="1:7" x14ac:dyDescent="0.25">
      <c r="A75" t="s">
        <v>84</v>
      </c>
      <c r="B75" t="s">
        <v>240</v>
      </c>
      <c r="C75" t="s">
        <v>241</v>
      </c>
      <c r="D75" t="s">
        <v>106</v>
      </c>
      <c r="E75" t="s">
        <v>160</v>
      </c>
      <c r="F75" s="3">
        <f>+'CSV 02.13.25'!G75</f>
        <v>1272.9124236252546</v>
      </c>
      <c r="G75" s="4" t="str">
        <f>+'CSV 02.13.25'!F75</f>
        <v>SigUSD</v>
      </c>
    </row>
    <row r="76" spans="1:7" x14ac:dyDescent="0.25">
      <c r="A76" t="s">
        <v>84</v>
      </c>
      <c r="B76" t="s">
        <v>242</v>
      </c>
      <c r="C76" t="s">
        <v>243</v>
      </c>
      <c r="D76" t="s">
        <v>106</v>
      </c>
      <c r="E76" t="s">
        <v>160</v>
      </c>
      <c r="F76" s="3">
        <f>+'CSV 02.13.25'!G76</f>
        <v>200</v>
      </c>
      <c r="G76" s="4" t="str">
        <f>+'CSV 02.13.25'!F76</f>
        <v>ERG</v>
      </c>
    </row>
    <row r="77" spans="1:7" x14ac:dyDescent="0.25">
      <c r="A77" t="s">
        <v>84</v>
      </c>
      <c r="B77" t="s">
        <v>244</v>
      </c>
      <c r="C77" t="s">
        <v>245</v>
      </c>
      <c r="D77" t="s">
        <v>106</v>
      </c>
      <c r="E77" t="s">
        <v>160</v>
      </c>
      <c r="F77" s="3">
        <f>+'CSV 02.13.25'!G77</f>
        <v>200</v>
      </c>
      <c r="G77" s="4" t="str">
        <f>+'CSV 02.13.25'!F77</f>
        <v>ERG</v>
      </c>
    </row>
    <row r="78" spans="1:7" x14ac:dyDescent="0.25">
      <c r="A78" t="s">
        <v>84</v>
      </c>
      <c r="B78" t="s">
        <v>247</v>
      </c>
      <c r="C78" t="s">
        <v>248</v>
      </c>
      <c r="D78" t="s">
        <v>106</v>
      </c>
      <c r="E78" t="s">
        <v>160</v>
      </c>
      <c r="F78" s="3">
        <f>+'CSV 02.13.25'!G78</f>
        <v>100</v>
      </c>
      <c r="G78" s="4" t="str">
        <f>+'CSV 02.13.25'!F78</f>
        <v>ERG</v>
      </c>
    </row>
    <row r="79" spans="1:7" x14ac:dyDescent="0.25">
      <c r="A79" t="s">
        <v>84</v>
      </c>
      <c r="B79" t="s">
        <v>251</v>
      </c>
      <c r="C79" t="s">
        <v>252</v>
      </c>
      <c r="D79" t="s">
        <v>106</v>
      </c>
      <c r="E79" t="s">
        <v>160</v>
      </c>
      <c r="F79" s="3">
        <f>+'CSV 02.13.25'!G79</f>
        <v>100</v>
      </c>
      <c r="G79" s="4" t="str">
        <f>+'CSV 02.13.25'!F79</f>
        <v>ERG</v>
      </c>
    </row>
    <row r="80" spans="1:7" x14ac:dyDescent="0.25">
      <c r="A80" t="s">
        <v>84</v>
      </c>
      <c r="B80" t="s">
        <v>253</v>
      </c>
      <c r="C80" t="s">
        <v>254</v>
      </c>
      <c r="D80" t="s">
        <v>106</v>
      </c>
      <c r="E80" t="s">
        <v>160</v>
      </c>
      <c r="F80" s="3">
        <f>+'CSV 02.13.25'!G80</f>
        <v>200</v>
      </c>
      <c r="G80" s="4" t="str">
        <f>+'CSV 02.13.25'!F80</f>
        <v>ERG</v>
      </c>
    </row>
    <row r="81" spans="1:7" x14ac:dyDescent="0.25">
      <c r="A81" t="s">
        <v>84</v>
      </c>
      <c r="B81" t="s">
        <v>255</v>
      </c>
      <c r="C81" t="s">
        <v>256</v>
      </c>
      <c r="D81" t="s">
        <v>106</v>
      </c>
      <c r="E81" t="s">
        <v>160</v>
      </c>
      <c r="F81" s="3">
        <f>+'CSV 02.13.25'!G81</f>
        <v>200</v>
      </c>
      <c r="G81" s="4" t="str">
        <f>+'CSV 02.13.25'!F81</f>
        <v>ERG</v>
      </c>
    </row>
    <row r="82" spans="1:7" x14ac:dyDescent="0.25">
      <c r="A82" t="s">
        <v>84</v>
      </c>
      <c r="B82" t="s">
        <v>257</v>
      </c>
      <c r="C82" t="s">
        <v>258</v>
      </c>
      <c r="D82" t="s">
        <v>106</v>
      </c>
      <c r="E82" t="s">
        <v>160</v>
      </c>
      <c r="F82" s="3">
        <f>+'CSV 02.13.25'!G82</f>
        <v>127.29124236252547</v>
      </c>
      <c r="G82" s="4" t="str">
        <f>+'CSV 02.13.25'!F82</f>
        <v>SigUSD</v>
      </c>
    </row>
    <row r="83" spans="1:7" x14ac:dyDescent="0.25">
      <c r="A83" t="s">
        <v>84</v>
      </c>
      <c r="B83" t="s">
        <v>259</v>
      </c>
      <c r="C83" t="s">
        <v>260</v>
      </c>
      <c r="D83" t="s">
        <v>106</v>
      </c>
      <c r="E83" t="s">
        <v>160</v>
      </c>
      <c r="F83" s="3">
        <f>+'CSV 02.13.25'!G83</f>
        <v>200</v>
      </c>
      <c r="G83" s="4" t="str">
        <f>+'CSV 02.13.25'!F83</f>
        <v>ERG</v>
      </c>
    </row>
    <row r="84" spans="1:7" x14ac:dyDescent="0.25">
      <c r="A84" t="s">
        <v>87</v>
      </c>
      <c r="B84" t="s">
        <v>55</v>
      </c>
      <c r="C84" t="s">
        <v>56</v>
      </c>
      <c r="D84" t="s">
        <v>262</v>
      </c>
      <c r="E84" t="s">
        <v>153</v>
      </c>
      <c r="F84" s="3">
        <f>+'CSV 02.13.25'!G84</f>
        <v>26.876593</v>
      </c>
      <c r="G84" s="4" t="str">
        <f>+'CSV 02.13.25'!F84</f>
        <v>RSN</v>
      </c>
    </row>
    <row r="85" spans="1:7" x14ac:dyDescent="0.25">
      <c r="A85" t="s">
        <v>87</v>
      </c>
      <c r="B85" t="s">
        <v>58</v>
      </c>
      <c r="C85" t="s">
        <v>59</v>
      </c>
      <c r="D85" t="s">
        <v>262</v>
      </c>
      <c r="E85" t="s">
        <v>153</v>
      </c>
      <c r="F85" s="3">
        <f>+'CSV 02.13.25'!G85</f>
        <v>10.7506372</v>
      </c>
      <c r="G85" s="4" t="str">
        <f>+'CSV 02.13.25'!F85</f>
        <v>RSN</v>
      </c>
    </row>
    <row r="86" spans="1:7" x14ac:dyDescent="0.25">
      <c r="A86" t="s">
        <v>87</v>
      </c>
      <c r="B86" t="s">
        <v>60</v>
      </c>
      <c r="C86" t="s">
        <v>61</v>
      </c>
      <c r="D86" t="s">
        <v>262</v>
      </c>
      <c r="E86" t="s">
        <v>153</v>
      </c>
      <c r="F86" s="3">
        <f>+'CSV 02.13.25'!G86</f>
        <v>26.876593</v>
      </c>
      <c r="G86" s="4" t="str">
        <f>+'CSV 02.13.25'!F86</f>
        <v>RSN</v>
      </c>
    </row>
    <row r="87" spans="1:7" x14ac:dyDescent="0.25">
      <c r="A87" t="s">
        <v>87</v>
      </c>
      <c r="B87" t="s">
        <v>62</v>
      </c>
      <c r="C87" t="s">
        <v>63</v>
      </c>
      <c r="D87" t="s">
        <v>262</v>
      </c>
      <c r="E87" t="s">
        <v>153</v>
      </c>
      <c r="F87" s="3">
        <f>+'CSV 02.13.25'!G87</f>
        <v>26.876593</v>
      </c>
      <c r="G87" s="4" t="str">
        <f>+'CSV 02.13.25'!F87</f>
        <v>RSN</v>
      </c>
    </row>
    <row r="88" spans="1:7" x14ac:dyDescent="0.25">
      <c r="A88" t="s">
        <v>87</v>
      </c>
      <c r="B88" t="s">
        <v>64</v>
      </c>
      <c r="C88" t="s">
        <v>65</v>
      </c>
      <c r="D88" t="s">
        <v>262</v>
      </c>
      <c r="E88" t="s">
        <v>153</v>
      </c>
      <c r="F88" s="3">
        <f>+'CSV 02.13.25'!G88</f>
        <v>10.7506372</v>
      </c>
      <c r="G88" s="4" t="str">
        <f>+'CSV 02.13.25'!F88</f>
        <v>RSN</v>
      </c>
    </row>
    <row r="89" spans="1:7" x14ac:dyDescent="0.25">
      <c r="A89" t="s">
        <v>87</v>
      </c>
      <c r="B89" t="s">
        <v>66</v>
      </c>
      <c r="C89" t="s">
        <v>67</v>
      </c>
      <c r="D89" t="s">
        <v>262</v>
      </c>
      <c r="E89" t="s">
        <v>153</v>
      </c>
      <c r="F89" s="3">
        <f>+'CSV 02.13.25'!G89</f>
        <v>10.7506372</v>
      </c>
      <c r="G89" s="4" t="str">
        <f>+'CSV 02.13.25'!F89</f>
        <v>RSN</v>
      </c>
    </row>
    <row r="90" spans="1:7" x14ac:dyDescent="0.25">
      <c r="A90" t="s">
        <v>88</v>
      </c>
      <c r="B90" t="s">
        <v>91</v>
      </c>
      <c r="C90" t="s">
        <v>92</v>
      </c>
      <c r="D90" t="s">
        <v>265</v>
      </c>
      <c r="E90" t="s">
        <v>262</v>
      </c>
      <c r="F90" s="3">
        <f>+'CSV 02.13.25'!G90</f>
        <v>63.645621181262733</v>
      </c>
      <c r="G90" s="4" t="str">
        <f>+'CSV 02.13.25'!F90</f>
        <v>BENE</v>
      </c>
    </row>
    <row r="91" spans="1:7" x14ac:dyDescent="0.25">
      <c r="A91" t="s">
        <v>88</v>
      </c>
      <c r="B91" t="s">
        <v>94</v>
      </c>
      <c r="C91" t="s">
        <v>95</v>
      </c>
      <c r="D91" t="s">
        <v>265</v>
      </c>
      <c r="E91" t="s">
        <v>262</v>
      </c>
      <c r="F91" s="3">
        <f>+'CSV 02.13.25'!G91</f>
        <v>63.645621181262733</v>
      </c>
      <c r="G91" s="4" t="str">
        <f>+'CSV 02.13.25'!F91</f>
        <v>BENE</v>
      </c>
    </row>
    <row r="92" spans="1:7" x14ac:dyDescent="0.25">
      <c r="A92" t="s">
        <v>267</v>
      </c>
      <c r="B92" t="s">
        <v>268</v>
      </c>
      <c r="C92" t="s">
        <v>269</v>
      </c>
      <c r="D92" t="s">
        <v>106</v>
      </c>
      <c r="E92" t="s">
        <v>107</v>
      </c>
      <c r="F92" s="3">
        <f>+'CSV 02.13.25'!G92</f>
        <v>15.5646126</v>
      </c>
      <c r="G92" s="4" t="str">
        <f>+'CSV 02.13.25'!F92</f>
        <v>GORT</v>
      </c>
    </row>
    <row r="93" spans="1:7" x14ac:dyDescent="0.25">
      <c r="A93" t="s">
        <v>267</v>
      </c>
      <c r="B93" t="s">
        <v>272</v>
      </c>
      <c r="C93" t="s">
        <v>273</v>
      </c>
      <c r="D93" t="s">
        <v>106</v>
      </c>
      <c r="E93" t="s">
        <v>107</v>
      </c>
      <c r="F93" s="3">
        <f>+'CSV 02.13.25'!G93</f>
        <v>38.911531500000002</v>
      </c>
      <c r="G93" s="4" t="str">
        <f>+'CSV 02.13.25'!F93</f>
        <v>GORT</v>
      </c>
    </row>
    <row r="94" spans="1:7" x14ac:dyDescent="0.25">
      <c r="A94" t="s">
        <v>267</v>
      </c>
      <c r="B94" t="s">
        <v>275</v>
      </c>
      <c r="C94" t="s">
        <v>276</v>
      </c>
      <c r="D94" t="s">
        <v>153</v>
      </c>
      <c r="E94" t="s">
        <v>69</v>
      </c>
      <c r="F94" s="3">
        <f>+'CSV 02.13.25'!G94</f>
        <v>237.39211401928401</v>
      </c>
      <c r="G94" s="4" t="str">
        <f>+'CSV 02.13.25'!F94</f>
        <v>g GOLD</v>
      </c>
    </row>
    <row r="95" spans="1:7" x14ac:dyDescent="0.25">
      <c r="A95" t="s">
        <v>267</v>
      </c>
      <c r="B95" t="s">
        <v>279</v>
      </c>
      <c r="C95" t="s">
        <v>280</v>
      </c>
      <c r="D95" t="s">
        <v>153</v>
      </c>
      <c r="E95" t="s">
        <v>69</v>
      </c>
      <c r="F95" s="3">
        <f>+'CSV 02.13.25'!G95</f>
        <v>118.696057009642</v>
      </c>
      <c r="G95" s="4" t="str">
        <f>+'CSV 02.13.25'!F95</f>
        <v>g GOLD</v>
      </c>
    </row>
    <row r="96" spans="1:7" x14ac:dyDescent="0.25">
      <c r="A96" t="s">
        <v>267</v>
      </c>
      <c r="B96" t="s">
        <v>282</v>
      </c>
      <c r="C96" t="s">
        <v>283</v>
      </c>
      <c r="D96" t="s">
        <v>153</v>
      </c>
      <c r="E96" t="s">
        <v>69</v>
      </c>
      <c r="F96" s="3">
        <f>+'CSV 02.13.25'!G96</f>
        <v>118.696057009642</v>
      </c>
      <c r="G96" s="4" t="str">
        <f>+'CSV 02.13.25'!F96</f>
        <v>g GOLD</v>
      </c>
    </row>
    <row r="97" spans="1:7" x14ac:dyDescent="0.25">
      <c r="A97" t="s">
        <v>267</v>
      </c>
      <c r="B97" t="s">
        <v>284</v>
      </c>
      <c r="C97" t="s">
        <v>285</v>
      </c>
      <c r="D97" t="s">
        <v>153</v>
      </c>
      <c r="E97" t="s">
        <v>69</v>
      </c>
      <c r="F97" s="3">
        <f>+'CSV 02.13.25'!G97</f>
        <v>38.911531500000002</v>
      </c>
      <c r="G97" s="4" t="str">
        <f>+'CSV 02.13.25'!F97</f>
        <v>GORT</v>
      </c>
    </row>
    <row r="98" spans="1:7" x14ac:dyDescent="0.25">
      <c r="A98" t="s">
        <v>267</v>
      </c>
      <c r="B98" t="s">
        <v>287</v>
      </c>
      <c r="C98" t="s">
        <v>288</v>
      </c>
      <c r="D98" t="s">
        <v>153</v>
      </c>
      <c r="E98" t="s">
        <v>69</v>
      </c>
      <c r="F98" s="3">
        <f>+'CSV 02.13.25'!G98</f>
        <v>38.911531500000002</v>
      </c>
      <c r="G98" s="4" t="str">
        <f>+'CSV 02.13.25'!F98</f>
        <v>GORT</v>
      </c>
    </row>
    <row r="99" spans="1:7" x14ac:dyDescent="0.25">
      <c r="A99" t="s">
        <v>267</v>
      </c>
      <c r="B99" t="s">
        <v>290</v>
      </c>
      <c r="C99" t="s">
        <v>291</v>
      </c>
      <c r="D99" t="s">
        <v>153</v>
      </c>
      <c r="E99" t="s">
        <v>69</v>
      </c>
      <c r="F99" s="3">
        <f>+'CSV 02.13.25'!G99</f>
        <v>3.8911531500000001</v>
      </c>
      <c r="G99" s="4" t="str">
        <f>+'CSV 02.13.25'!F99</f>
        <v>GORT</v>
      </c>
    </row>
    <row r="100" spans="1:7" x14ac:dyDescent="0.25">
      <c r="A100" t="s">
        <v>267</v>
      </c>
      <c r="B100" t="s">
        <v>293</v>
      </c>
      <c r="C100" t="s">
        <v>294</v>
      </c>
      <c r="D100" t="s">
        <v>153</v>
      </c>
      <c r="E100" t="s">
        <v>69</v>
      </c>
      <c r="F100" s="3">
        <f>+'CSV 02.13.25'!G100</f>
        <v>15.5646126</v>
      </c>
      <c r="G100" s="4" t="str">
        <f>+'CSV 02.13.25'!F100</f>
        <v>GORT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Currency</vt:lpstr>
      <vt:lpstr>CSV 03.12.25</vt:lpstr>
      <vt:lpstr>CSV 03.05.25</vt:lpstr>
      <vt:lpstr>CSV 02.13.25</vt:lpstr>
      <vt:lpstr>CSV 02.06.25</vt:lpstr>
      <vt:lpstr>CSV 01.30.25</vt:lpstr>
      <vt:lpstr>CSV 01.22.25</vt:lpstr>
      <vt:lpstr>Sheet3</vt:lpstr>
      <vt:lpstr>CSV Format</vt:lpstr>
      <vt:lpstr>..</vt:lpstr>
      <vt:lpstr>RAW CSV DATA</vt:lpstr>
      <vt:lpstr>Parsed Data 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Cannon</dc:creator>
  <cp:lastModifiedBy>Cannon</cp:lastModifiedBy>
  <dcterms:created xsi:type="dcterms:W3CDTF">2025-01-13T23:49:42Z</dcterms:created>
  <dcterms:modified xsi:type="dcterms:W3CDTF">2025-03-12T14:04:12Z</dcterms:modified>
</cp:coreProperties>
</file>