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55678202-AE3D-4089-9C22-E0B5A49097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_KASIM" sheetId="1" r:id="rId1"/>
    <sheet name="F_EKİM" sheetId="2" r:id="rId2"/>
  </sheets>
  <externalReferences>
    <externalReference r:id="rId3"/>
    <externalReference r:id="rId4"/>
    <externalReference r:id="rId5"/>
    <externalReference r:id="rId6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localSheetId="0" hidden="1">F_KASIM!$A$1:$C$130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2" i="1"/>
  <c r="A42" i="2"/>
  <c r="B42" i="2"/>
  <c r="C42" i="2"/>
  <c r="A43" i="2"/>
  <c r="B43" i="2"/>
  <c r="C43" i="2"/>
  <c r="D43" i="2"/>
  <c r="B52" i="1"/>
  <c r="C52" i="1"/>
  <c r="B53" i="1"/>
  <c r="C53" i="1"/>
  <c r="B54" i="1"/>
  <c r="C54" i="1"/>
</calcChain>
</file>

<file path=xl/sharedStrings.xml><?xml version="1.0" encoding="utf-8"?>
<sst xmlns="http://schemas.openxmlformats.org/spreadsheetml/2006/main" count="720" uniqueCount="288">
  <si>
    <t>Feroglobin B12 capsules</t>
  </si>
  <si>
    <t>Xylometazoline hydrochloride</t>
  </si>
  <si>
    <t>Novorin 0.1% nasal drops, solution</t>
  </si>
  <si>
    <t>Desogestrel</t>
  </si>
  <si>
    <t>Azalia 75 μg film-coated tablets</t>
  </si>
  <si>
    <t>Meningitec suspension for injection in pre-filled syringe</t>
  </si>
  <si>
    <t>Glucosamine sulphate</t>
  </si>
  <si>
    <t>Dona Arthro 400 mg oldatos injekció</t>
  </si>
  <si>
    <t>Antazoline + tetryzoline</t>
  </si>
  <si>
    <t>Spersallerg 0.5 mg/ml + 0.4 mg/ml oldatos szemcsepp</t>
  </si>
  <si>
    <t>Ibuprofen</t>
  </si>
  <si>
    <t>MIG junior 2% oral suspension</t>
  </si>
  <si>
    <t>MIG pediatric 20 mg/ml oral suspension</t>
  </si>
  <si>
    <t>MIG for children</t>
  </si>
  <si>
    <t>MIG for children Forte strawberry taste</t>
  </si>
  <si>
    <t>Ibustar</t>
  </si>
  <si>
    <t>Ibuberl for children 100 mg/5 ml oral suspension</t>
  </si>
  <si>
    <t>Ibustar for children 20 mg/ml 
oral suspension</t>
  </si>
  <si>
    <t>MIG for children 20 mg/ml oral 
suspension</t>
  </si>
  <si>
    <t>IBUPROFENO SANDOZ 40 mg/ml suspensión oral, 150 ml</t>
  </si>
  <si>
    <t>IBUPROFENO SANDOZ 100 mg/5 ml suspensión oral,200 ml</t>
  </si>
  <si>
    <t>Ibuprofen - 1 A Pharma 40 mg/ml Suspension zum Einnehmen</t>
  </si>
  <si>
    <t>Ibuprofen - 1 A Pharma 20 mg/ml Suspension zum Einnehmen</t>
  </si>
  <si>
    <t>Amisulprid</t>
  </si>
  <si>
    <t>Amisulprid - 1 A Pharma 400 mg Filmtabletten</t>
  </si>
  <si>
    <t>Amisulprid - 1 A Pharma 200 mg Tabletten</t>
  </si>
  <si>
    <t>Amisulprid - 1 A Pharma 100 mg Tabletten</t>
  </si>
  <si>
    <t>Amisulprid - 1 A Pharma 50 mg Tabletten</t>
  </si>
  <si>
    <t>Codeine monohydrate</t>
  </si>
  <si>
    <t>Optipect Kodein forte 21.2 mg/ml Tropfen</t>
  </si>
  <si>
    <t>Codicaps Saft gegen Reizhusten</t>
  </si>
  <si>
    <r>
      <t>IbuHEXAL</t>
    </r>
    <r>
      <rPr>
        <sz val="9"/>
        <color indexed="8"/>
        <rFont val="Verdana"/>
        <family val="2"/>
      </rPr>
      <t xml:space="preserve"> 4% Kindersaft</t>
    </r>
  </si>
  <si>
    <r>
      <t>IbuHEXAL</t>
    </r>
    <r>
      <rPr>
        <sz val="9"/>
        <color indexed="8"/>
        <rFont val="Verdana"/>
        <family val="2"/>
      </rPr>
      <t xml:space="preserve"> 2% Kindersaft</t>
    </r>
  </si>
  <si>
    <t>Radium Ra 223 dichloride</t>
  </si>
  <si>
    <t>Xofigo</t>
  </si>
  <si>
    <t>Infanrix hexa</t>
  </si>
  <si>
    <t xml:space="preserve">Levoleucovorin calcium 
(calcium levofolinate) </t>
  </si>
  <si>
    <t>Elvorine 100 mg/10 ml</t>
  </si>
  <si>
    <t>Elvorine 25 mg/2.5 ml Solution For Injection</t>
  </si>
  <si>
    <t>Clindamycin phosphate</t>
  </si>
  <si>
    <t>Dalacin C Phosphate Sterile Solution</t>
  </si>
  <si>
    <t>Dalacin C Phosphate 150 mg/ml Concentrate for Solution for Infusion or Solution for Injection, 4 ml</t>
  </si>
  <si>
    <t>Clindamycin palmitate hydrochloride</t>
  </si>
  <si>
    <t xml:space="preserve">Dalacin C 75 mg/5 ml - Granulat F|R Orale Loesung </t>
  </si>
  <si>
    <t>Dextromoramide</t>
  </si>
  <si>
    <t>Palfium 5 mg tablets</t>
  </si>
  <si>
    <t>MACI</t>
  </si>
  <si>
    <t>Ambroxol</t>
  </si>
  <si>
    <t>Ambroxol Sandoz</t>
  </si>
  <si>
    <t>Carpipramine</t>
  </si>
  <si>
    <t>PRAZINIL 50 mg, film-coated tablet</t>
  </si>
  <si>
    <t>Trimetazidine dihydrochloride</t>
  </si>
  <si>
    <t>Trimetazidine Zentiva 20 mg/ml, Solution Buvable en Gouttes</t>
  </si>
  <si>
    <t>Domperidone</t>
  </si>
  <si>
    <t>Dompicare</t>
  </si>
  <si>
    <t>Domperidon 60 mg zetpillen Samenwerkende Apothekers, zetpillen</t>
  </si>
  <si>
    <t>Domperidon JJC zetpillen voor
 zuigelingen 10 mg</t>
  </si>
  <si>
    <t>Domperidon JJC zetpillen voor volwassenen 60 mg</t>
  </si>
  <si>
    <t>Domperidon 60 PCH voor volwassenen, zetpillen 60 mg</t>
  </si>
  <si>
    <t>Domperidon 10 PCH voor zuigelingen, zetpillen 10 mg</t>
  </si>
  <si>
    <t>Motilium zetpillen voor volwassenen 
60 mg</t>
  </si>
  <si>
    <t>Motilium zetpillen voor zuigelingen 
10 mg</t>
  </si>
  <si>
    <t>Motilium - 60 supp</t>
  </si>
  <si>
    <t>Motilium - 10 supp</t>
  </si>
  <si>
    <t>Motilium 60 mg Suppositories</t>
  </si>
  <si>
    <t>Motilium 10 mg Suppositories</t>
  </si>
  <si>
    <t>DOMPERIDONE ZENTIVA 20 mg, comprimé pelliculé sécable</t>
  </si>
  <si>
    <t>DOMPERIDONE TEVA 20 mg, comprimé pelliculé sécable</t>
  </si>
  <si>
    <t>DOMPERIDONE SUBSTIPHARM 20 mg, comprimé pelliculé sécable</t>
  </si>
  <si>
    <t>DOMPERIDONE SG-PHARM 20 mg, comprimé pelliculé sécable</t>
  </si>
  <si>
    <t>DOMPERIDONE SANDOZ 20 mg, comprimé pelliculé sécable</t>
  </si>
  <si>
    <t>DOMPERIDONE PIERRE FABRE 20 mg, comprimé pelliculé sécable</t>
  </si>
  <si>
    <t>DOMPERIDONE MYLAN 20 mg, comprimé pelliculé sécable</t>
  </si>
  <si>
    <t>DOMPERIDONE GENODEX 20 mg, comprimé pelliculé sécable</t>
  </si>
  <si>
    <t>DOMPERIDONE EG 20 mg, comprimé pelliculé sécable</t>
  </si>
  <si>
    <t>DOMPERIDONE BIOGARAN 20 mg, comprimé pelliculé sécable</t>
  </si>
  <si>
    <t>BIPERIDYS FLASH 20 mg, comprimé orodispersible</t>
  </si>
  <si>
    <t>BIPERIDYS 20 mg, comprimé pelliculé sécable</t>
  </si>
  <si>
    <t>Motilium 60 mg - Zäpfchen</t>
  </si>
  <si>
    <t>Motilium 10 mg - Zäpfchen</t>
  </si>
  <si>
    <t>Cidofovir</t>
  </si>
  <si>
    <t>Vistide</t>
  </si>
  <si>
    <t>Séné + rhubarbe + charbon végétal + souffre</t>
  </si>
  <si>
    <t>EUCARBON, comprimé</t>
  </si>
  <si>
    <t>Nicotine</t>
  </si>
  <si>
    <t>NICOTINE IDD 4 mg, comprimé à sucer</t>
  </si>
  <si>
    <t>Fentanyl</t>
  </si>
  <si>
    <t>FENTANYL NIALEX 12 microgrammes/heure, dispositif transdermique</t>
  </si>
  <si>
    <t>Ebastine</t>
  </si>
  <si>
    <t>OROBA 10 mg, comprimé orodispersible</t>
  </si>
  <si>
    <t>EBASTINE INOPHARM 10 mg, comprimé orodispersible</t>
  </si>
  <si>
    <t>Levosulpiride</t>
  </si>
  <si>
    <t>Levair</t>
  </si>
  <si>
    <t>Levosulpiride Epifarma</t>
  </si>
  <si>
    <t>Levosulpiride Pharmeg</t>
  </si>
  <si>
    <t>Levosulpiride Ipso Pharma</t>
  </si>
  <si>
    <t>Silibinin</t>
  </si>
  <si>
    <t>IBI-SIL-150</t>
  </si>
  <si>
    <t>Silifat</t>
  </si>
  <si>
    <t>Vintafolide</t>
  </si>
  <si>
    <t>Vynfinit</t>
  </si>
  <si>
    <t>Serelaxin</t>
  </si>
  <si>
    <t xml:space="preserve">  Reasanz</t>
  </si>
  <si>
    <t>Laquinimod</t>
  </si>
  <si>
    <t>Nerventra</t>
  </si>
  <si>
    <t>Folic acid</t>
  </si>
  <si>
    <t>Neocepri</t>
  </si>
  <si>
    <t>Etarfolatide</t>
  </si>
  <si>
    <t>Folcepri</t>
  </si>
  <si>
    <t>Temozolomide</t>
  </si>
  <si>
    <t>Temozolomid Fresenius Kabi 5 mg Hartkapseln</t>
  </si>
  <si>
    <t>Temozolomid Fresenius Kabi 250 mg Hartkapseln</t>
  </si>
  <si>
    <t>Temozolomid Fresenius Kabi 20 mg Hartkapseln</t>
  </si>
  <si>
    <t>Temozolomid Fresenius Kabi 180 mg Hartkapseln</t>
  </si>
  <si>
    <t>Temozolomid Fresenius Kabi 140 mg Hartkapseln</t>
  </si>
  <si>
    <t>Temozolomid Fresenius Kabi 100 mg Hartkapseln</t>
  </si>
  <si>
    <t>Adapalene</t>
  </si>
  <si>
    <t>Neopalen 0.1%, krém</t>
  </si>
  <si>
    <t>Carbidopa + entacapone + levodopa</t>
  </si>
  <si>
    <t>Levodopa/Carbidopa/Entacapone Apotex 75 mg/18.75 mg/200 mg, filmomhulde tabletten</t>
  </si>
  <si>
    <t>Levodopa/Carbidopa/Entacapone Apotex 50 mg/12.5 mg/200 mg</t>
  </si>
  <si>
    <t>Levodopa/Carbidopa/Entacapone Apotex 200 mg/50 mg/200 mg, filmomhulde tabletten</t>
  </si>
  <si>
    <t>Levodopa/Carbidopa/Entacapone Apotex 150 mg/37.5 mg/200 mg, filmomhulde tabletten</t>
  </si>
  <si>
    <t>Levodopa/Carbidopa/Entacapone Apotex 125 mg/31.25 mg/200 mg, filmomhulde tablettentablets</t>
  </si>
  <si>
    <t>Levodopa/Carbidopa/Entacapone Apotex 100 mg/25 mg/200 mg, filmomhulde tabletten</t>
  </si>
  <si>
    <t>Lecatap 75 mg/18.75 mg/200 mg, film-coated tablets</t>
  </si>
  <si>
    <t>Lecatap 50 mg/12.5 mg/200 mg, film-coated tablets</t>
  </si>
  <si>
    <t>Lecatap 200 mg/50 mg/200 mg, film-coated tablets</t>
  </si>
  <si>
    <t>Lecatap 175 mg/43.75 mg/200 mg, film-coated tablets</t>
  </si>
  <si>
    <t>Lecatap 150 mg/37.5 mg/200 mg, film-coated tablets</t>
  </si>
  <si>
    <t>Lecatap 125 mg/31.25 mg/200 mg, film-coated tablets</t>
  </si>
  <si>
    <t>Lecatap 100 mg/25 mg/200 mg, film-coated tablets</t>
  </si>
  <si>
    <t>Lecartin 150 mg/37.5 mg/200 mg, film-coated tablets</t>
  </si>
  <si>
    <t>Lecartin 75 mg/18.75 mg/200 mg, film-coated tablets</t>
  </si>
  <si>
    <t>Lecartin 50 mg/12.5 mg/200 mg, film-coated tablets</t>
  </si>
  <si>
    <t>Lecartin 200 mg/50 mg/200 mg, film-coated tablets</t>
  </si>
  <si>
    <t>Lecartin 175 mg/43.75 mg/200 mg, film-coated tablets</t>
  </si>
  <si>
    <t>Lecartin 125 mg/31.25 mg/200 mg, film-coated tablets</t>
  </si>
  <si>
    <t>Lecartin 100 mg/25 mg/200 mg, film-coated tablets</t>
  </si>
  <si>
    <t>LCE 75 mg/18.75 mg/200 mg, film-coated tablets</t>
  </si>
  <si>
    <t>LCE 50 mg/12.5 mg/200 mg, film-coated tablets</t>
  </si>
  <si>
    <t>LCE 200 mg/50 mg/200 mg, film-coated tablets</t>
  </si>
  <si>
    <t>LCE 175 mg/43.75 mg/200 mg, film-coated tablets</t>
  </si>
  <si>
    <t>LCE 150 mg/37.5 mg/200 mg, film-coated tablets</t>
  </si>
  <si>
    <t>LCE 125 mg/31.25 mg/200 mg, film-coated tablets</t>
  </si>
  <si>
    <t>LCE 100 mg/25 mg/200 mg, film-coated tablets</t>
  </si>
  <si>
    <t>Dimethyl fumarate</t>
  </si>
  <si>
    <t>Dimethylfumaraat 30 mg Teva</t>
  </si>
  <si>
    <t>Dimethylfumaraat 120 mg Teva</t>
  </si>
  <si>
    <r>
      <t>Covalda 75 mg/18</t>
    </r>
    <r>
      <rPr>
        <sz val="9"/>
        <rFont val="Verdana"/>
        <family val="2"/>
      </rPr>
      <t>.</t>
    </r>
    <r>
      <rPr>
        <sz val="9"/>
        <color indexed="8"/>
        <rFont val="Verdana"/>
        <family val="2"/>
      </rPr>
      <t>75 mg/200 mg, film-coated tablets</t>
    </r>
  </si>
  <si>
    <r>
      <t>Covalda 50 mg/12</t>
    </r>
    <r>
      <rPr>
        <sz val="9"/>
        <rFont val="Verdana"/>
        <family val="2"/>
      </rPr>
      <t>.</t>
    </r>
    <r>
      <rPr>
        <sz val="9"/>
        <color indexed="8"/>
        <rFont val="Verdana"/>
        <family val="2"/>
      </rPr>
      <t>5 mg/200 mg, film-coated tablets</t>
    </r>
  </si>
  <si>
    <t>Covalda 200 mg/50 mg/200 mg, film-coated tablets</t>
  </si>
  <si>
    <t>Covalda 175 mg/43.75 mg/200 mg, film-coated tablets</t>
  </si>
  <si>
    <r>
      <t>Covalda 150 mg/37</t>
    </r>
    <r>
      <rPr>
        <sz val="9"/>
        <rFont val="Verdana"/>
        <family val="2"/>
      </rPr>
      <t>.</t>
    </r>
    <r>
      <rPr>
        <sz val="9"/>
        <color indexed="8"/>
        <rFont val="Verdana"/>
        <family val="2"/>
      </rPr>
      <t>5 mg/200 mg, film-coated tablets</t>
    </r>
  </si>
  <si>
    <r>
      <t>Covalda 125 mg/31</t>
    </r>
    <r>
      <rPr>
        <sz val="9"/>
        <rFont val="Verdana"/>
        <family val="2"/>
      </rPr>
      <t>.</t>
    </r>
    <r>
      <rPr>
        <sz val="9"/>
        <color indexed="8"/>
        <rFont val="Verdana"/>
        <family val="2"/>
      </rPr>
      <t>25 mg/200 mg, film-coated tablets</t>
    </r>
  </si>
  <si>
    <t>Covalda 100 mg/25 mg/200 mg, film-coated tablets</t>
  </si>
  <si>
    <t xml:space="preserve">Acetylsalicylic acid + clopidogrel </t>
  </si>
  <si>
    <t>Clopidogrel/acetylsalicylzuur Apotex 75 mg/75 mg, film-omhulde tabletten</t>
  </si>
  <si>
    <t>Clopidogrel/acetylsalicylzuur Apotex 75 mg/100 mg</t>
  </si>
  <si>
    <t>Active Substance (s)</t>
  </si>
  <si>
    <t>Product name</t>
  </si>
  <si>
    <t>Kontrol</t>
  </si>
  <si>
    <t>Vitabiotics Ltd.</t>
  </si>
  <si>
    <t>Capsules</t>
  </si>
  <si>
    <t>0.013 mg + 5 mg + 
0.65 mg + 2 mg</t>
  </si>
  <si>
    <t>Warsaw Pharmaceutical Works Polfa S.A.</t>
  </si>
  <si>
    <t>Nasal drops, solution</t>
  </si>
  <si>
    <t>1 mg</t>
  </si>
  <si>
    <t>Gedeon Richter PLC</t>
  </si>
  <si>
    <t>Film-coated tablets</t>
  </si>
  <si>
    <t>0.075 mg</t>
  </si>
  <si>
    <t xml:space="preserve">Nuron Biotech B.V. </t>
  </si>
  <si>
    <t xml:space="preserve">Suspension for injection </t>
  </si>
  <si>
    <r>
      <t xml:space="preserve">10 </t>
    </r>
    <r>
      <rPr>
        <sz val="9"/>
        <color indexed="8"/>
        <rFont val="Verdana"/>
        <family val="2"/>
      </rPr>
      <t>µg + 15 µg</t>
    </r>
  </si>
  <si>
    <t>Rottapharm S.p.A.</t>
  </si>
  <si>
    <t>Solution for injection</t>
  </si>
  <si>
    <t xml:space="preserve">400 mg </t>
  </si>
  <si>
    <t>Berlin-Chemie AG</t>
  </si>
  <si>
    <t>Oral suspension</t>
  </si>
  <si>
    <t>200 mg/5 ml</t>
  </si>
  <si>
    <t>100 mg/5 ml</t>
  </si>
  <si>
    <t>Berlin-Chemie Menarini Hrvatska 
d.o.o.</t>
  </si>
  <si>
    <t>Sandoz Farmaceutica, S.A.</t>
  </si>
  <si>
    <t>40 mg/1 ml</t>
  </si>
  <si>
    <t>1 A Pharma GmbH</t>
  </si>
  <si>
    <t>Tablets</t>
  </si>
  <si>
    <t>100 mg</t>
  </si>
  <si>
    <t>50 mg</t>
  </si>
  <si>
    <t>UCB Pharma GmbH</t>
  </si>
  <si>
    <t>Oral drops, solution</t>
  </si>
  <si>
    <t>21.2 mg/ml</t>
  </si>
  <si>
    <t xml:space="preserve"> Oral solution</t>
  </si>
  <si>
    <t>10.6 mg/5 ml</t>
  </si>
  <si>
    <t>Hexal AG</t>
  </si>
  <si>
    <t xml:space="preserve">Bayer Pharma AG </t>
  </si>
  <si>
    <t>1000 kBq/ml</t>
  </si>
  <si>
    <t>GSK Biologicals S.A.</t>
  </si>
  <si>
    <t>Pfizer Limited</t>
  </si>
  <si>
    <t>Solution for Injection</t>
  </si>
  <si>
    <t>10 mg/ml</t>
  </si>
  <si>
    <t xml:space="preserve"> Solution for infusion</t>
  </si>
  <si>
    <t>150 mg</t>
  </si>
  <si>
    <t>Granules for solution</t>
  </si>
  <si>
    <t>75 mg/5 ml</t>
  </si>
  <si>
    <t>ACE Pharmaceuticals BV</t>
  </si>
  <si>
    <t>5 mg</t>
  </si>
  <si>
    <t>Aastrom Biosciences DK ApS</t>
  </si>
  <si>
    <t>Matrix for implantation</t>
  </si>
  <si>
    <r>
      <t>500,000 to 1,000,000 cells/cm</t>
    </r>
    <r>
      <rPr>
        <vertAlign val="superscript"/>
        <sz val="9"/>
        <color indexed="8"/>
        <rFont val="Verdana"/>
        <family val="2"/>
      </rPr>
      <t>2</t>
    </r>
    <r>
      <rPr>
        <sz val="9"/>
        <color indexed="8"/>
        <rFont val="Verdana"/>
        <family val="2"/>
      </rPr>
      <t xml:space="preserve"> </t>
    </r>
  </si>
  <si>
    <t>Sandoz Farmacêutica Lda.</t>
  </si>
  <si>
    <t>Syrup</t>
  </si>
  <si>
    <t>6 mg/ml</t>
  </si>
  <si>
    <t>Pierre Fabre Médicament</t>
  </si>
  <si>
    <t>Sanofi-Aventis France</t>
  </si>
  <si>
    <t>20 mg/ml</t>
  </si>
  <si>
    <t>NordicInfu Care AB</t>
  </si>
  <si>
    <t xml:space="preserve">20 mg </t>
  </si>
  <si>
    <t>Samenwerkende Apothekers Nederland B.V.</t>
  </si>
  <si>
    <t>Suppositories</t>
  </si>
  <si>
    <r>
      <rPr>
        <sz val="9"/>
        <rFont val="Verdana"/>
        <family val="2"/>
      </rPr>
      <t>60 mg</t>
    </r>
  </si>
  <si>
    <t>Johnson &amp; Johnson Consumer B.V.</t>
  </si>
  <si>
    <r>
      <rPr>
        <sz val="9"/>
        <rFont val="Verdana"/>
        <family val="2"/>
      </rPr>
      <t>10 mg</t>
    </r>
  </si>
  <si>
    <t xml:space="preserve">Johnson &amp; Johnson Consumer B.V. </t>
  </si>
  <si>
    <t xml:space="preserve">Pharmachemie B.V. </t>
  </si>
  <si>
    <t>Pharmachemie B.V.</t>
  </si>
  <si>
    <t xml:space="preserve">Johnson &amp; Johnson Consumer N.V. </t>
  </si>
  <si>
    <t>McNeil Healthcare (Ireland) Limited</t>
  </si>
  <si>
    <r>
      <rPr>
        <sz val="9"/>
        <rFont val="Verdana"/>
        <family val="2"/>
      </rPr>
      <t>20 mg</t>
    </r>
  </si>
  <si>
    <t>TEVA SANTE</t>
  </si>
  <si>
    <t>SUBSTIPHARM DEVELOPPEMENT</t>
  </si>
  <si>
    <t>SANDOZ</t>
  </si>
  <si>
    <t>MYLAN SAS</t>
  </si>
  <si>
    <t>EG LABO - LABORATOIRES EUROGENERICS</t>
  </si>
  <si>
    <t>BIOGARAN</t>
  </si>
  <si>
    <t>Orodispersible tablets</t>
  </si>
  <si>
    <t>Janssen-Cilag Pharma GmbH</t>
  </si>
  <si>
    <t xml:space="preserve">Janssen-Cilag Pharma GmbH </t>
  </si>
  <si>
    <t>Gilead Sciences International Ltd.</t>
  </si>
  <si>
    <t>Concentrate for solution for infusion</t>
  </si>
  <si>
    <t>75 mg/ml</t>
  </si>
  <si>
    <t>Dextreg</t>
  </si>
  <si>
    <t>105 mg + 25 mg + 
180 mg + 50 mg</t>
  </si>
  <si>
    <t>International Drug Development</t>
  </si>
  <si>
    <t>4mg</t>
  </si>
  <si>
    <t>Endocyte Europe B.V.</t>
  </si>
  <si>
    <t>Powder for solution for injection</t>
  </si>
  <si>
    <t>2.5 mg</t>
  </si>
  <si>
    <t>Novartis Europharm Limited</t>
  </si>
  <si>
    <t>1 mg/ml</t>
  </si>
  <si>
    <t>Teva Pharma GmbH</t>
  </si>
  <si>
    <t>Capsules, hard</t>
  </si>
  <si>
    <t>0.6 mg</t>
  </si>
  <si>
    <t xml:space="preserve">1 mg/ml </t>
  </si>
  <si>
    <t xml:space="preserve">Kit for radiopharmaceutical preparation </t>
  </si>
  <si>
    <t>100 mcg</t>
  </si>
  <si>
    <t>Fresenius Kabi Deutschland GmbH</t>
  </si>
  <si>
    <t xml:space="preserve"> 5 mg</t>
  </si>
  <si>
    <t>250 mg</t>
  </si>
  <si>
    <t xml:space="preserve"> 20 mg</t>
  </si>
  <si>
    <t xml:space="preserve"> 180 mg</t>
  </si>
  <si>
    <t>140 mg</t>
  </si>
  <si>
    <t xml:space="preserve">Laboratoires Bailleul Portugal S.A. </t>
  </si>
  <si>
    <t>Cream</t>
  </si>
  <si>
    <t>Apotex Europe B.V.</t>
  </si>
  <si>
    <t>18.75 mg + 200 mg + 
75 mg</t>
  </si>
  <si>
    <t>12.5 mg + 200 mg + 
50 mg</t>
  </si>
  <si>
    <t xml:space="preserve">50 mg + 200 mg + 
200 mg </t>
  </si>
  <si>
    <t>31.25 mg + 200 mg + 125 mg</t>
  </si>
  <si>
    <t>25 mg + 200 mg + 
100 mg</t>
  </si>
  <si>
    <t>G.L. Pharma GmbH</t>
  </si>
  <si>
    <t xml:space="preserve">18.75 mg + 200 mg + 
75 mg </t>
  </si>
  <si>
    <t xml:space="preserve">43.5 mg + 200 mg + 
175 mg </t>
  </si>
  <si>
    <t>PharmaSwiss Česká republika s.r.o.</t>
  </si>
  <si>
    <t>37.5 mg + 200 mg + 
150 mg</t>
  </si>
  <si>
    <t xml:space="preserve">18.75 mg + 200 mg + 75 mg </t>
  </si>
  <si>
    <t>Generics [UK] Limited</t>
  </si>
  <si>
    <t>43.75 mg + 200 mg + 175 mg</t>
  </si>
  <si>
    <t>Teva Pharma B.V.</t>
  </si>
  <si>
    <t>Gastro-resistant tablets</t>
  </si>
  <si>
    <t xml:space="preserve"> 30 mg</t>
  </si>
  <si>
    <t xml:space="preserve"> 120 mg</t>
  </si>
  <si>
    <t>Wockhardt UK Ltd</t>
  </si>
  <si>
    <t xml:space="preserve">Apotex Europe B.V. </t>
  </si>
  <si>
    <t>75 mg + 75 mg</t>
  </si>
  <si>
    <t>100 mg + 75 mg</t>
  </si>
  <si>
    <t>Marketing Authorisation Holder (s)</t>
  </si>
  <si>
    <t>Pharmaceutical form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</si>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</sst>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9"/>
      <color theme="1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b/>
      <sz val="10"/>
      <color theme="0"/>
      <name val="Verdana"/>
      <family val="2"/>
    </font>
    <font>
      <vertAlign val="superscript"/>
      <sz val="9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0" fontId="1" fillId="0" borderId="1" xfId="1" applyBorder="1" applyAlignment="1">
      <alignment horizontal="center" vertical="center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" name="TextBox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" name="TextBox 22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" name="TextBox 22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" name="TextBox 2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" name="TextBox 22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" name="TextBox 22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" name="TextBox 22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" name="TextBox 22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" name="TextBox 23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" name="TextBox 23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" name="TextBox 23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" name="TextBox 23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" name="TextBox 23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" name="TextBox 23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" name="TextBox 23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" name="TextBox 23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" name="TextBox 23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" name="TextBox 23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" name="TextBox 24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" name="TextBox 24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" name="TextBox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" name="TextBox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" name="TextBox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" name="TextBox 1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" name="TextBox 1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" name="TextBox 1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" name="TextBox 1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" name="TextBox 1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" name="TextBox 1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" name="TextBox 1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" name="TextBox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" name="TextBox 1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" name="TextBox 1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" name="TextBox 1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" name="TextBox 1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" name="TextBox 1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" name="TextBox 1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" name="TextBox 1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" name="TextBox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" name="TextBox 1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2" name="TextBox 1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3" name="TextBox 1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4" name="TextBox 1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5" name="TextBox 1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6" name="TextBox 1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7" name="TextBox 1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8" name="TextBox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9" name="TextBox 1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0" name="TextBox 1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1" name="TextBox 15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2" name="TextBox 1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3" name="TextBox 1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4" name="TextBox 1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5" name="TextBox 1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6" name="TextBox 1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7" name="TextBox 1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8" name="TextBox 1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59" name="TextBox 1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0" name="TextBox 1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1" name="TextBox 1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2" name="TextBox 1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3" name="TextBox 1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4" name="TextBox 1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5" name="TextBox 1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6" name="TextBox 1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7" name="TextBox 15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69" name="TextBox 1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0" name="TextBox 1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1" name="TextBox 1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2" name="TextBox 1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3" name="TextBox 1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4" name="TextBox 1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5" name="TextBox 1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6" name="TextBox 1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7" name="TextBox 1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8" name="TextBox 1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79" name="TextBox 1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0" name="TextBox 1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1" name="TextBox 1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2" name="TextBox 1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3" name="TextBox 1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4" name="TextBox 1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5" name="TextBox 17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6" name="TextBox 1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7" name="TextBox 1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8" name="TextBox 1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89" name="TextBox 17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0" name="TextBox 1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1" name="TextBox 1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2" name="TextBox 1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3" name="TextBox 17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4" name="TextBox 1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5" name="TextBox 1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6" name="TextBox 1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7" name="TextBox 17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8" name="TextBox 1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99" name="TextBox 1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0" name="TextBox 1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1" name="TextBox 1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2" name="TextBox 1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3" name="TextBox 15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4" name="TextBox 1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5" name="TextBox 17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6" name="TextBox 14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7" name="TextBox 1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8" name="TextBox 1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09" name="TextBox 17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0" name="TextBox 1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1" name="TextBox 1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3" name="TextBox 1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4" name="TextBox 14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5" name="TextBox 15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6" name="TextBox 1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7" name="TextBox 17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8" name="TextBox 1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19" name="TextBox 1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0" name="TextBox 1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1" name="TextBox 17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2" name="TextBox 1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3" name="TextBox 1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4" name="TextBox 1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5" name="TextBox 1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6" name="TextBox 14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7" name="TextBox 1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8" name="TextBox 16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29" name="TextBox 17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0" name="TextBox 1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1" name="TextBox 1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2" name="TextBox 1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3" name="TextBox 1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4" name="TextBox 1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5" name="TextBox 1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6" name="TextBox 1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7" name="TextBox 1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8" name="TextBox 14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39" name="TextBox 15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0" name="TextBox 1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1" name="TextBox 1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2" name="TextBox 1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3" name="TextBox 1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4" name="TextBox 1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5" name="TextBox 1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6" name="TextBox 14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7" name="TextBox 15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8" name="TextBox 1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49" name="TextBox 17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0" name="TextBox 14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1" name="TextBox 1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2" name="TextBox 16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3" name="TextBox 1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4" name="TextBox 14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5" name="TextBox 1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6" name="TextBox 1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7" name="TextBox 1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8" name="TextBox 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59" name="TextBox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0" name="TextBox 16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1" name="TextBox 17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2" name="TextBox 14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3" name="TextBox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4" name="TextBox 1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5" name="TextBox 17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6" name="TextBox 14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7" name="TextBox 1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8" name="TextBox 16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69" name="TextBox 17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0" name="TextBox 14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1" name="TextBox 15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2" name="TextBox 16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3" name="TextBox 17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4" name="TextBox 14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5" name="TextBox 15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6" name="TextBox 16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7" name="TextBox 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8" name="TextBox 1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79" name="TextBox 1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0" name="TextBox 1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1" name="TextBox 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2" name="TextBox 14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3" name="TextBox 15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4" name="TextBox 16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5" name="TextBox 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6" name="TextBox 14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7" name="TextBox 15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8" name="TextBox 1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89" name="TextBox 1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0" name="TextBox 14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1" name="TextBox 15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2" name="TextBox 16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3" name="TextBox 1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4" name="TextBox 14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5" name="TextBox 15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6" name="TextBox 16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7" name="TextBox 17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8" name="TextBox 14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199" name="TextBox 15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0" name="TextBox 16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1" name="TextBox 1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2" name="TextBox 1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3" name="TextBox 1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5" name="TextBox 1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6" name="TextBox 14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7" name="TextBox 15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8" name="TextBox 16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09" name="TextBox 17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0" name="TextBox 430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1" name="TextBox 43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2" name="TextBox 43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3" name="TextBox 43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4" name="TextBox 434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5" name="TextBox 43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6" name="TextBox 436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7" name="TextBox 437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8" name="TextBox 438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19" name="TextBox 439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0" name="TextBox 440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1" name="TextBox 44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2" name="TextBox 442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3" name="TextBox 44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4" name="TextBox 444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5" name="TextBox 445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6" name="TextBox 44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7" name="TextBox 44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8" name="TextBox 448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29" name="TextBox 449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0" name="TextBox 14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1" name="TextBox 15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2" name="TextBox 16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3" name="TextBox 17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4" name="TextBox 14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5" name="TextBox 15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6" name="TextBox 16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7" name="TextBox 17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8" name="TextBox 1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39" name="TextBox 1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0" name="TextBox 1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1" name="TextBox 17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2" name="TextBox 14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3" name="TextBox 15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4" name="TextBox 16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5" name="TextBox 17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6" name="TextBox 14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7" name="TextBox 1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8" name="TextBox 16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49" name="TextBox 17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0" name="TextBox 14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1" name="TextBox 15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2" name="TextBox 16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3" name="TextBox 17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4" name="TextBox 1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5" name="TextBox 15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6" name="TextBox 16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7" name="TextBox 17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8" name="TextBox 14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59" name="TextBox 15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0" name="TextBox 16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1" name="TextBox 17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2" name="TextBox 14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3" name="TextBox 15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4" name="TextBox 16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5" name="TextBox 17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6" name="TextBox 14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7" name="TextBox 15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8" name="TextBox 16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69" name="TextBox 17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0" name="TextBox 14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1" name="TextBox 15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2" name="TextBox 16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3" name="TextBox 17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4" name="TextBox 14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5" name="TextBox 15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6" name="TextBox 16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7" name="TextBox 17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8" name="TextBox 14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79" name="TextBox 1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0" name="TextBox 16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1" name="TextBox 17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2" name="TextBox 14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3" name="TextBox 15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4" name="TextBox 16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5" name="TextBox 17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6" name="TextBox 14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7" name="TextBox 15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8" name="TextBox 16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89" name="TextBox 17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0" name="TextBox 1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1" name="TextBox 1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2" name="TextBox 1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3" name="TextBox 1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4" name="TextBox 1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5" name="TextBox 15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6" name="TextBox 16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7" name="TextBox 17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8" name="TextBox 14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299" name="TextBox 15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1" name="TextBox 17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2" name="TextBox 14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3" name="TextBox 15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4" name="TextBox 16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5" name="TextBox 17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6" name="TextBox 14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7" name="TextBox 1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8" name="TextBox 16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09" name="TextBox 17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0" name="TextBox 1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1" name="TextBox 1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2" name="TextBox 1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3" name="TextBox 1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4" name="TextBox 14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5" name="TextBox 15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6" name="TextBox 16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7" name="TextBox 17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8" name="TextBox 14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19" name="TextBox 15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0" name="TextBox 16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1" name="TextBox 17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2" name="TextBox 14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3" name="TextBox 15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4" name="TextBox 16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5" name="TextBox 17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6" name="TextBox 14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7" name="TextBox 1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8" name="TextBox 16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29" name="TextBox 17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0" name="TextBox 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1" name="TextBox 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2" name="TextBox 16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3" name="TextBox 17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4" name="TextBox 14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5" name="TextBox 15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6" name="TextBox 16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7" name="TextBox 17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8" name="TextBox 14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39" name="TextBox 15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0" name="TextBox 16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1" name="TextBox 17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2" name="TextBox 14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3" name="TextBox 15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4" name="TextBox 16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5" name="TextBox 17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6" name="TextBox 14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7" name="TextBox 1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8" name="TextBox 16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49" name="TextBox 17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0" name="TextBox 14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1" name="TextBox 15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2" name="TextBox 16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3" name="TextBox 17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4" name="TextBox 14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5" name="TextBox 1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6" name="TextBox 1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7" name="TextBox 17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8" name="TextBox 14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59" name="TextBox 1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0" name="TextBox 16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1" name="TextBox 17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2" name="TextBox 14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3" name="TextBox 1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4" name="TextBox 16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5" name="TextBox 17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6" name="TextBox 14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7" name="TextBox 1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8" name="TextBox 16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69" name="TextBox 17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0" name="TextBox 14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1" name="TextBox 15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2" name="TextBox 16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3" name="TextBox 17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4" name="TextBox 14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5" name="TextBox 1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6" name="TextBox 16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7" name="TextBox 17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8" name="TextBox 14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79" name="TextBox 1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0" name="TextBox 16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1" name="TextBox 17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2" name="TextBox 14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3" name="TextBox 1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4" name="TextBox 16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5" name="TextBox 17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6" name="TextBox 14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7" name="TextBox 1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8" name="TextBox 16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89" name="TextBox 17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0" name="TextBox 1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1" name="TextBox 1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2" name="TextBox 1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3" name="TextBox 1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4" name="TextBox 14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5" name="TextBox 1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6" name="TextBox 16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7" name="TextBox 17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8" name="TextBox 14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399" name="TextBox 1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0" name="TextBox 16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1" name="TextBox 17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2" name="TextBox 14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3" name="TextBox 1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4" name="TextBox 16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5" name="TextBox 17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6" name="TextBox 1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7" name="TextBox 1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8" name="TextBox 1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09" name="TextBox 1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0" name="TextBox 14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1" name="TextBox 1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2" name="TextBox 16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3" name="TextBox 17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4" name="TextBox 14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5" name="TextBox 1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6" name="TextBox 16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66</xdr:row>
      <xdr:rowOff>0</xdr:rowOff>
    </xdr:from>
    <xdr:ext cx="184731" cy="264560"/>
    <xdr:sp macro="" textlink="">
      <xdr:nvSpPr>
        <xdr:cNvPr id="417" name="TextBox 17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609600" y="1257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18" name="TextBox 638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19" name="TextBox 64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0" name="TextBox 642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1" name="TextBox 64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2" name="TextBox 644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3" name="TextBox 64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4" name="TextBox 646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5" name="TextBox 647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6" name="TextBox 648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7" name="TextBox 649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8" name="TextBox 650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29" name="TextBox 65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0" name="TextBox 652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1" name="TextBox 65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2" name="TextBox 654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3" name="TextBox 65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4" name="TextBox 656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5" name="TextBox 657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6" name="TextBox 658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7" name="TextBox 659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8" name="TextBox 1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39" name="TextBox 1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0" name="TextBox 1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1" name="TextBox 1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2" name="TextBox 14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3" name="TextBox 15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4" name="TextBox 16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5" name="TextBox 17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6" name="TextBox 14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7" name="TextBox 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8" name="TextBox 16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49" name="TextBox 17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0" name="TextBox 14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1" name="TextBox 15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2" name="TextBox 16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3" name="TextBox 17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4" name="TextBox 14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5" name="TextBox 1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6" name="TextBox 16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7" name="TextBox 17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8" name="TextBox 14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59" name="TextBox 15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0" name="TextBox 16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1" name="TextBox 17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2" name="TextBox 14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3" name="TextBox 15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4" name="TextBox 16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5" name="TextBox 17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6" name="TextBox 14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7" name="TextBox 15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8" name="TextBox 16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69" name="TextBox 17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0" name="TextBox 14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1" name="TextBox 1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2" name="TextBox 16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3" name="TextBox 17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4" name="TextBox 14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5" name="TextBox 1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6" name="TextBox 16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7" name="TextBox 17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8" name="TextBox 14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79" name="TextBox 15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0" name="TextBox 16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1" name="TextBox 17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2" name="TextBox 14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3" name="TextBox 1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4" name="TextBox 16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5" name="TextBox 17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6" name="TextBox 14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7" name="TextBox 15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8" name="TextBox 16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89" name="TextBox 17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0" name="TextBox 14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1" name="TextBox 15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2" name="TextBox 16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3" name="TextBox 17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4" name="TextBox 14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5" name="TextBox 1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6" name="TextBox 1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7" name="TextBox 17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8" name="TextBox 14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499" name="TextBox 15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0" name="TextBox 16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1" name="TextBox 17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2" name="TextBox 14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3" name="TextBox 15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4" name="TextBox 16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5" name="TextBox 17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6" name="TextBox 14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7" name="TextBox 15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8" name="TextBox 16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09" name="TextBox 17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0" name="TextBox 14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1" name="TextBox 15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2" name="TextBox 16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3" name="TextBox 17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4" name="TextBox 14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5" name="TextBox 15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6" name="TextBox 16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7" name="TextBox 17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8" name="TextBox 1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19" name="TextBox 1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0" name="TextBox 1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1" name="TextBox 1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2" name="TextBox 14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3" name="TextBox 15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4" name="TextBox 16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5" name="TextBox 17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6" name="TextBox 14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7" name="TextBox 15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8" name="TextBox 1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29" name="TextBox 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0" name="TextBox 14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1" name="TextBox 15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2" name="TextBox 16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3" name="TextBox 17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4" name="TextBox 14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5" name="TextBox 15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6" name="TextBox 1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7" name="TextBox 17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8" name="TextBox 14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39" name="TextBox 15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0" name="TextBox 16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1" name="TextBox 17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2" name="TextBox 14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3" name="TextBox 1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4" name="TextBox 16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5" name="TextBox 17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6" name="TextBox 14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7" name="TextBox 1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8" name="TextBox 16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49" name="TextBox 17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0" name="TextBox 14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1" name="TextBox 15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2" name="TextBox 16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3" name="TextBox 17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4" name="TextBox 14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5" name="TextBox 1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6" name="TextBox 16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7" name="TextBox 17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8" name="TextBox 14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59" name="TextBox 1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0" name="TextBox 16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1" name="TextBox 17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2" name="TextBox 14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3" name="TextBox 1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4" name="TextBox 16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5" name="TextBox 17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6" name="TextBox 14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7" name="TextBox 15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8" name="TextBox 16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69" name="TextBox 17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0" name="TextBox 1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1" name="TextBox 15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2" name="TextBox 16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3" name="TextBox 17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4" name="TextBox 14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5" name="TextBox 15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6" name="TextBox 16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7" name="TextBox 17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8" name="TextBox 1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79" name="TextBox 15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0" name="TextBox 1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1" name="TextBox 1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2" name="TextBox 14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3" name="TextBox 1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4" name="TextBox 16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5" name="TextBox 17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6" name="TextBox 14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7" name="TextBox 15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8" name="TextBox 16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89" name="TextBox 17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0" name="TextBox 14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1" name="TextBox 15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2" name="TextBox 16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3" name="TextBox 17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4" name="TextBox 14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5" name="TextBox 15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6" name="TextBox 16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7" name="TextBox 17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8" name="TextBox 14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599" name="TextBox 15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0" name="TextBox 16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1" name="TextBox 17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2" name="TextBox 14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3" name="TextBox 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4" name="TextBox 16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5" name="TextBox 17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6" name="TextBox 14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7" name="TextBox 15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8" name="TextBox 16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09" name="TextBox 17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0" name="TextBox 14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1" name="TextBox 15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2" name="TextBox 16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3" name="TextBox 17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4" name="TextBox 14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5" name="TextBox 15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6" name="TextBox 16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7" name="TextBox 17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8" name="TextBox 14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19" name="TextBox 15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0" name="TextBox 16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1" name="TextBox 17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2" name="TextBox 14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3" name="TextBox 1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4" name="TextBox 16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5" name="TextBox 17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6" name="TextBox 848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7" name="TextBox 849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8" name="TextBox 850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29" name="TextBox 85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0" name="TextBox 85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1" name="TextBox 85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2" name="TextBox 854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3" name="TextBox 85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4" name="TextBox 856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5" name="TextBox 857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6" name="TextBox 858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7" name="TextBox 859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8" name="TextBox 860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39" name="TextBox 86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0" name="TextBox 86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1" name="TextBox 86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2" name="TextBox 864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3" name="TextBox 86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4" name="TextBox 866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5" name="TextBox 867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6" name="TextBox 14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7" name="TextBox 15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8" name="TextBox 16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49" name="TextBox 17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0" name="TextBox 14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1" name="TextBox 15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2" name="TextBox 16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3" name="TextBox 1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4" name="TextBox 14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5" name="TextBox 1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6" name="TextBox 16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7" name="TextBox 17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8" name="TextBox 14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59" name="TextBox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0" name="TextBox 16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1" name="TextBox 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2" name="TextBox 14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3" name="TextBox 1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4" name="TextBox 16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5" name="TextBox 17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6" name="TextBox 14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7" name="TextBox 15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8" name="TextBox 16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69" name="TextBox 17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0" name="TextBox 14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1" name="TextBox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2" name="TextBox 16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3" name="TextBox 17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4" name="TextBox 14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5" name="TextBox 1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6" name="TextBox 16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7" name="TextBox 17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8" name="TextBox 14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79" name="TextBox 1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0" name="TextBox 16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1" name="TextBox 17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2" name="TextBox 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3" name="TextBox 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4" name="TextBox 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5" name="TextBox 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6" name="TextBox 14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7" name="TextBox 15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8" name="TextBox 16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89" name="TextBox 17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0" name="TextBox 14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1" name="TextBox 15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2" name="TextBox 16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3" name="TextBox 17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4" name="TextBox 1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5" name="TextBox 1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6" name="TextBox 1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7" name="TextBox 17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8" name="TextBox 14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699" name="TextBox 15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0" name="TextBox 16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1" name="TextBox 17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2" name="TextBox 1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3" name="TextBox 1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4" name="TextBox 1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5" name="TextBox 1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6" name="TextBox 14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7" name="TextBox 15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8" name="TextBox 16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09" name="TextBox 17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0" name="TextBox 14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1" name="TextBox 15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2" name="TextBox 16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3" name="TextBox 17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4" name="TextBox 14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5" name="TextBox 15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6" name="TextBox 16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7" name="TextBox 17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8" name="TextBox 14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19" name="TextBox 15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0" name="TextBox 16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1" name="TextBox 17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2" name="TextBox 1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3" name="TextBox 1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4" name="TextBox 1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5" name="TextBox 1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6" name="TextBox 14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7" name="TextBox 15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8" name="TextBox 16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29" name="TextBox 17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0" name="TextBox 14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1" name="TextBox 15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2" name="TextBox 16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3" name="TextBox 17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4" name="TextBox 14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5" name="TextBox 15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6" name="TextBox 16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7" name="TextBox 17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8" name="TextBox 14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39" name="TextBox 15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0" name="TextBox 16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1" name="TextBox 17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2" name="TextBox 1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3" name="TextBox 1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4" name="TextBox 1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5" name="TextBox 1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6" name="TextBox 14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7" name="TextBox 15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8" name="TextBox 16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49" name="TextBox 17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0" name="TextBox 14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1" name="TextBox 15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2" name="TextBox 16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3" name="TextBox 17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4" name="TextBox 14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5" name="TextBox 15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6" name="TextBox 16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7" name="TextBox 17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8" name="TextBox 14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59" name="TextBox 15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0" name="TextBox 16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1" name="TextBox 17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2" name="TextBox 1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3" name="TextBox 1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4" name="TextBox 1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5" name="TextBox 1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6" name="TextBox 14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7" name="TextBox 15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8" name="TextBox 16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69" name="TextBox 17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0" name="TextBox 14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1" name="TextBox 15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2" name="TextBox 16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3" name="TextBox 17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4" name="TextBox 14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5" name="TextBox 1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6" name="TextBox 16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7" name="TextBox 17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8" name="TextBox 14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79" name="TextBox 15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0" name="TextBox 16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1" name="TextBox 17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2" name="TextBox 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3" name="TextBox 15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4" name="TextBox 16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5" name="TextBox 17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6" name="TextBox 14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7" name="TextBox 15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8" name="TextBox 16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89" name="TextBox 17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0" name="TextBox 14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1" name="TextBox 15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2" name="TextBox 16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3" name="TextBox 17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4" name="TextBox 14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5" name="TextBox 15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6" name="TextBox 16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7" name="TextBox 17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8" name="TextBox 14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799" name="TextBox 15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0" name="TextBox 16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1" name="TextBox 17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2" name="TextBox 14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3" name="TextBox 15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4" name="TextBox 16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5" name="TextBox 17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6" name="TextBox 14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7" name="TextBox 15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8" name="TextBox 16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09" name="TextBox 17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0" name="TextBox 14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1" name="TextBox 15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2" name="TextBox 16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3" name="TextBox 17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4" name="TextBox 14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5" name="TextBox 15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6" name="TextBox 16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7" name="TextBox 17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8" name="TextBox 14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19" name="TextBox 15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0" name="TextBox 16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1" name="TextBox 17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2" name="TextBox 14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3" name="TextBox 15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4" name="TextBox 16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5" name="TextBox 17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6" name="TextBox 14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7" name="TextBox 15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8" name="TextBox 16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29" name="TextBox 17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30" name="TextBox 14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31" name="TextBox 15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32" name="TextBox 16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1</xdr:col>
      <xdr:colOff>0</xdr:colOff>
      <xdr:row>124</xdr:row>
      <xdr:rowOff>0</xdr:rowOff>
    </xdr:from>
    <xdr:ext cx="184731" cy="264560"/>
    <xdr:sp macro="" textlink="">
      <xdr:nvSpPr>
        <xdr:cNvPr id="833" name="TextBox 17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60960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" name="TextBox 22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" name="TextBox 2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" name="TextBox 22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" name="TextBox 22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" name="TextBox 22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" name="TextBox 22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" name="TextBox 22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" name="TextBox 22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" name="TextBox 2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" name="TextBox 23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" name="TextBox 23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" name="TextBox 23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" name="TextBox 23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" name="TextBox 23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" name="TextBox 23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" name="TextBox 23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" name="TextBox 23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" name="TextBox 23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" name="TextBox 24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" name="TextBox 24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" name="TextBox 1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" name="TextBox 1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" name="TextBox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" name="TextBox 1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" name="TextBox 1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" name="TextBox 1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" name="TextBox 1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" name="TextBox 1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" name="TextBox 1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" name="TextBox 1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" name="TextBox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" name="TextBox 1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" name="TextBox 1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" name="TextBox 1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" name="TextBox 1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" name="TextBox 1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" name="TextBox 1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" name="TextBox 1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" name="TextBox 1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" name="TextBox 1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2" name="TextBox 1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3" name="TextBox 1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4" name="TextBox 1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5" name="TextBox 17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6" name="TextBox 1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7" name="TextBox 15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8" name="TextBox 16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9" name="TextBox 17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0" name="TextBox 14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1" name="TextBox 1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2" name="TextBox 16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3" name="TextBox 17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4" name="TextBox 1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5" name="TextBox 1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6" name="TextBox 1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7" name="TextBox 1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8" name="TextBox 1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59" name="TextBox 15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0" name="TextBox 1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1" name="TextBox 1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2" name="TextBox 14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3" name="TextBox 15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4" name="TextBox 16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5" name="TextBox 17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6" name="TextBox 14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7" name="TextBox 1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69" name="TextBox 17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0" name="TextBox 1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1" name="TextBox 15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2" name="TextBox 16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3" name="TextBox 17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4" name="TextBox 1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5" name="TextBox 1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6" name="TextBox 16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7" name="TextBox 17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8" name="TextBox 14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79" name="TextBox 15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0" name="TextBox 16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1" name="TextBox 17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2" name="TextBox 14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3" name="TextBox 15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4" name="TextBox 16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5" name="TextBox 17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6" name="TextBox 14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7" name="TextBox 15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8" name="TextBox 1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89" name="TextBox 17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0" name="TextBox 1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1" name="TextBox 15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2" name="TextBox 1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3" name="TextBox 17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4" name="TextBox 1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5" name="TextBox 1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6" name="TextBox 16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7" name="TextBox 17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8" name="TextBox 14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99" name="TextBox 15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0" name="TextBox 16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1" name="TextBox 1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2" name="TextBox 14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3" name="TextBox 15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4" name="TextBox 16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5" name="TextBox 17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6" name="TextBox 14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7" name="TextBox 1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8" name="TextBox 16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09" name="TextBox 17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0" name="TextBox 14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1" name="TextBox 1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3" name="TextBox 17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4" name="TextBox 1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5" name="TextBox 15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6" name="TextBox 1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7" name="TextBox 17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8" name="TextBox 14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19" name="TextBox 1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0" name="TextBox 16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1" name="TextBox 17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2" name="TextBox 14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3" name="TextBox 15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4" name="TextBox 16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5" name="TextBox 17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6" name="TextBox 14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7" name="TextBox 15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8" name="TextBox 16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29" name="TextBox 17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0" name="TextBox 14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1" name="TextBox 15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2" name="TextBox 16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3" name="TextBox 17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4" name="TextBox 1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5" name="TextBox 1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6" name="TextBox 1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7" name="TextBox 1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8" name="TextBox 14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39" name="TextBox 15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0" name="TextBox 16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1" name="TextBox 17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2" name="TextBox 14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3" name="TextBox 15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4" name="TextBox 16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5" name="TextBox 17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6" name="TextBox 14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7" name="TextBox 15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8" name="TextBox 16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49" name="TextBox 17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0" name="TextBox 14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1" name="TextBox 15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2" name="TextBox 16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3" name="TextBox 17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4" name="TextBox 14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5" name="TextBox 15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6" name="TextBox 16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7" name="TextBox 17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8" name="TextBox 14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59" name="TextBox 15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0" name="TextBox 16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1" name="TextBox 17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2" name="TextBox 14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3" name="TextBox 15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4" name="TextBox 16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5" name="TextBox 17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6" name="TextBox 14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7" name="TextBox 15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8" name="TextBox 16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69" name="TextBox 1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0" name="TextBox 1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1" name="TextBox 1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2" name="TextBox 1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3" name="TextBox 1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4" name="TextBox 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5" name="TextBox 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6" name="TextBox 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7" name="TextBox 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8" name="TextBox 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79" name="TextBox 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0" name="TextBox 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1" name="TextBox 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2" name="TextBox 1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3" name="TextBox 1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4" name="TextBox 1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5" name="TextBox 17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6" name="TextBox 14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7" name="TextBox 15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8" name="TextBox 16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89" name="TextBox 17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0" name="TextBox 14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1" name="TextBox 15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2" name="TextBox 16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3" name="TextBox 17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4" name="TextBox 14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5" name="TextBox 15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6" name="TextBox 16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7" name="TextBox 17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8" name="TextBox 14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199" name="TextBox 15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0" name="TextBox 16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1" name="TextBox 17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2" name="TextBox 14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3" name="TextBox 15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5" name="TextBox 17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6" name="TextBox 14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7" name="TextBox 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8" name="TextBox 16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09" name="TextBox 17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0" name="TextBox 430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1" name="TextBox 43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2" name="TextBox 432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3" name="TextBox 43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4" name="TextBox 43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5" name="TextBox 435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6" name="TextBox 436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7" name="TextBox 437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8" name="TextBox 438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19" name="TextBox 439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0" name="TextBox 440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1" name="TextBox 441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2" name="TextBox 442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3" name="TextBox 443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4" name="TextBox 444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5" name="TextBox 445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6" name="TextBox 446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7" name="TextBox 447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8" name="TextBox 448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29" name="TextBox 449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0" name="TextBox 14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1" name="TextBox 15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2" name="TextBox 16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3" name="TextBox 17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4" name="TextBox 14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5" name="TextBox 15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6" name="TextBox 16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7" name="TextBox 17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8" name="TextBox 14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39" name="TextBox 15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0" name="TextBox 16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1" name="TextBox 17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2" name="TextBox 14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3" name="TextBox 15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4" name="TextBox 16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5" name="TextBox 17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6" name="TextBox 14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7" name="TextBox 15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8" name="TextBox 16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49" name="TextBox 17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0" name="TextBox 14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1" name="TextBox 15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2" name="TextBox 16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3" name="TextBox 17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4" name="TextBox 14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5" name="TextBox 15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6" name="TextBox 16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7" name="TextBox 17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8" name="TextBox 14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59" name="TextBox 15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0" name="TextBox 16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1" name="TextBox 17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2" name="TextBox 14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3" name="TextBox 15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4" name="TextBox 16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5" name="TextBox 17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6" name="TextBox 14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7" name="TextBox 15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8" name="TextBox 16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69" name="TextBox 17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0" name="TextBox 14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1" name="TextBox 1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2" name="TextBox 16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3" name="TextBox 17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4" name="TextBox 14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5" name="TextBox 15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6" name="TextBox 16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7" name="TextBox 17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8" name="TextBox 14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79" name="TextBox 15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0" name="TextBox 16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1" name="TextBox 17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2" name="TextBox 14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3" name="TextBox 15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4" name="TextBox 16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5" name="TextBox 17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6" name="TextBox 14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7" name="TextBox 15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8" name="TextBox 16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89" name="TextBox 17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0" name="TextBox 14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1" name="TextBox 15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2" name="TextBox 16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3" name="TextBox 17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4" name="TextBox 14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5" name="TextBox 15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6" name="TextBox 16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7" name="TextBox 17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8" name="TextBox 14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299" name="TextBox 15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1" name="TextBox 17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2" name="TextBox 14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3" name="TextBox 15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4" name="TextBox 16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5" name="TextBox 17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6" name="TextBox 14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7" name="TextBox 15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8" name="TextBox 16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09" name="TextBox 17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0" name="TextBox 14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1" name="TextBox 15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2" name="TextBox 16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3" name="TextBox 17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4" name="TextBox 14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5" name="TextBox 15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6" name="TextBox 16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7" name="TextBox 17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8" name="TextBox 14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19" name="TextBox 15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0" name="TextBox 16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1" name="TextBox 17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2" name="TextBox 14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3" name="TextBox 15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4" name="TextBox 16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5" name="TextBox 17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6" name="TextBox 14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7" name="TextBox 15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8" name="TextBox 16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29" name="TextBox 17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0" name="TextBox 14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1" name="TextBox 15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2" name="TextBox 16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3" name="TextBox 17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4" name="TextBox 14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5" name="TextBox 15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6" name="TextBox 16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7" name="TextBox 17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8" name="TextBox 14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39" name="TextBox 15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0" name="TextBox 16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1" name="TextBox 17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2" name="TextBox 14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3" name="TextBox 15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4" name="TextBox 16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5" name="TextBox 17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6" name="TextBox 14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7" name="TextBox 15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8" name="TextBox 16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49" name="TextBox 17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0" name="TextBox 14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1" name="TextBox 15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2" name="TextBox 16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3" name="TextBox 17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4" name="TextBox 14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5" name="TextBox 15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6" name="TextBox 16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7" name="TextBox 17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8" name="TextBox 14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59" name="TextBox 15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0" name="TextBox 16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1" name="TextBox 17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2" name="TextBox 14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3" name="TextBox 15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4" name="TextBox 16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5" name="TextBox 17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6" name="TextBox 14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7" name="TextBox 15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8" name="TextBox 16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69" name="TextBox 17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0" name="TextBox 14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1" name="TextBox 15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2" name="TextBox 16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3" name="TextBox 17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4" name="TextBox 14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5" name="TextBox 15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6" name="TextBox 16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7" name="TextBox 17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8" name="TextBox 14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79" name="TextBox 15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0" name="TextBox 16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1" name="TextBox 17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2" name="TextBox 14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3" name="TextBox 15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4" name="TextBox 16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5" name="TextBox 17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6" name="TextBox 14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7" name="TextBox 15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8" name="TextBox 16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89" name="TextBox 17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0" name="TextBox 14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1" name="TextBox 15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2" name="TextBox 16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3" name="TextBox 17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4" name="TextBox 14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5" name="TextBox 15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6" name="TextBox 16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7" name="TextBox 17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8" name="TextBox 14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399" name="TextBox 15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0" name="TextBox 16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1" name="TextBox 17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2" name="TextBox 14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3" name="TextBox 15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4" name="TextBox 16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5" name="TextBox 17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6" name="TextBox 14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7" name="TextBox 15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8" name="TextBox 16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09" name="TextBox 17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0" name="TextBox 14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1" name="TextBox 15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2" name="TextBox 16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3" name="TextBox 17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4" name="TextBox 14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5" name="TextBox 15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6" name="TextBox 16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46</xdr:row>
      <xdr:rowOff>0</xdr:rowOff>
    </xdr:from>
    <xdr:ext cx="184731" cy="264560"/>
    <xdr:sp macro="" textlink="">
      <xdr:nvSpPr>
        <xdr:cNvPr id="417" name="TextBox 17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0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18" name="TextBox 638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19" name="TextBox 640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0" name="TextBox 642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1" name="TextBox 643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2" name="TextBox 644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3" name="TextBox 645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4" name="TextBox 646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5" name="TextBox 647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6" name="TextBox 648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7" name="TextBox 649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8" name="TextBox 650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29" name="TextBox 651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0" name="TextBox 652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1" name="TextBox 653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2" name="TextBox 654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3" name="TextBox 655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4" name="TextBox 656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5" name="TextBox 657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6" name="TextBox 658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7" name="TextBox 659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8" name="TextBox 14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39" name="TextBox 15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0" name="TextBox 16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1" name="TextBox 17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2" name="TextBox 14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3" name="TextBox 15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4" name="TextBox 16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5" name="TextBox 17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6" name="TextBox 14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7" name="TextBox 15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8" name="TextBox 16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49" name="TextBox 17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0" name="TextBox 14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1" name="TextBox 15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2" name="TextBox 16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3" name="TextBox 17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4" name="TextBox 14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5" name="TextBox 15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6" name="TextBox 16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7" name="TextBox 17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8" name="TextBox 14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59" name="TextBox 15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0" name="TextBox 16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1" name="TextBox 17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2" name="TextBox 14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3" name="TextBox 15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4" name="TextBox 16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5" name="TextBox 17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6" name="TextBox 14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7" name="TextBox 15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8" name="TextBox 16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69" name="TextBox 17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0" name="TextBox 14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1" name="TextBox 15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2" name="TextBox 16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3" name="TextBox 17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4" name="TextBox 14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5" name="TextBox 15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6" name="TextBox 16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7" name="TextBox 17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8" name="TextBox 14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79" name="TextBox 15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0" name="TextBox 16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1" name="TextBox 17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2" name="TextBox 14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3" name="TextBox 15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4" name="TextBox 16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5" name="TextBox 17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6" name="TextBox 14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7" name="TextBox 15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8" name="TextBox 16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89" name="TextBox 17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0" name="TextBox 14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1" name="TextBox 15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2" name="TextBox 16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3" name="TextBox 17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4" name="TextBox 14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5" name="TextBox 15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6" name="TextBox 16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7" name="TextBox 17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8" name="TextBox 14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499" name="TextBox 15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0" name="TextBox 16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1" name="TextBox 17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2" name="TextBox 14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3" name="TextBox 15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4" name="TextBox 16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5" name="TextBox 17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6" name="TextBox 14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7" name="TextBox 15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8" name="TextBox 16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09" name="TextBox 17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0" name="TextBox 14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1" name="TextBox 15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2" name="TextBox 16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3" name="TextBox 17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4" name="TextBox 14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5" name="TextBox 15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6" name="TextBox 16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7" name="TextBox 17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8" name="TextBox 14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19" name="TextBox 15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0" name="TextBox 16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1" name="TextBox 17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2" name="TextBox 14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3" name="TextBox 15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4" name="TextBox 16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5" name="TextBox 17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6" name="TextBox 14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7" name="TextBox 15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8" name="TextBox 16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29" name="TextBox 17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0" name="TextBox 14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1" name="TextBox 15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2" name="TextBox 16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3" name="TextBox 17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4" name="TextBox 14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5" name="TextBox 15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6" name="TextBox 16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7" name="TextBox 17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8" name="TextBox 14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39" name="TextBox 15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0" name="TextBox 16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1" name="TextBox 17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2" name="TextBox 14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3" name="TextBox 15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4" name="TextBox 16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5" name="TextBox 17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6" name="TextBox 14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7" name="TextBox 15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8" name="TextBox 16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49" name="TextBox 17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0" name="TextBox 14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1" name="TextBox 15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2" name="TextBox 16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3" name="TextBox 17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4" name="TextBox 14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5" name="TextBox 15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6" name="TextBox 16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7" name="TextBox 17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8" name="TextBox 14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59" name="TextBox 15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0" name="TextBox 16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1" name="TextBox 17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2" name="TextBox 14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3" name="TextBox 15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4" name="TextBox 16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5" name="TextBox 17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6" name="TextBox 14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7" name="TextBox 15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8" name="TextBox 16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69" name="TextBox 17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0" name="TextBox 14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1" name="TextBox 15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2" name="TextBox 16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3" name="TextBox 17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4" name="TextBox 14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5" name="TextBox 15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6" name="TextBox 16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7" name="TextBox 17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8" name="TextBox 14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79" name="TextBox 15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0" name="TextBox 16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1" name="TextBox 17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2" name="TextBox 14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3" name="TextBox 15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4" name="TextBox 16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5" name="TextBox 17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6" name="TextBox 14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7" name="TextBox 15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8" name="TextBox 16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89" name="TextBox 17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0" name="TextBox 14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1" name="TextBox 15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2" name="TextBox 16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3" name="TextBox 17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4" name="TextBox 14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5" name="TextBox 15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6" name="TextBox 16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7" name="TextBox 17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8" name="TextBox 14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599" name="TextBox 15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0" name="TextBox 16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1" name="TextBox 17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2" name="TextBox 14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3" name="TextBox 15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4" name="TextBox 16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5" name="TextBox 17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6" name="TextBox 14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7" name="TextBox 15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8" name="TextBox 16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09" name="TextBox 17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0" name="TextBox 14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1" name="TextBox 15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2" name="TextBox 16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3" name="TextBox 17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4" name="TextBox 14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5" name="TextBox 15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6" name="TextBox 16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7" name="TextBox 17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8" name="TextBox 14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19" name="TextBox 15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0" name="TextBox 16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1" name="TextBox 17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2" name="TextBox 14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3" name="TextBox 15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4" name="TextBox 16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5" name="TextBox 17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6" name="TextBox 848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7" name="TextBox 849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8" name="TextBox 850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29" name="TextBox 851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0" name="TextBox 852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1" name="TextBox 853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2" name="TextBox 854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3" name="TextBox 855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4" name="TextBox 856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5" name="TextBox 857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6" name="TextBox 858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7" name="TextBox 859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8" name="TextBox 860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39" name="TextBox 861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0" name="TextBox 862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1" name="TextBox 863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2" name="TextBox 864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3" name="TextBox 865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4" name="TextBox 866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5" name="TextBox 867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6" name="TextBox 14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7" name="TextBox 15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8" name="TextBox 16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49" name="TextBox 17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0" name="TextBox 14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1" name="TextBox 15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2" name="TextBox 16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3" name="TextBox 17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4" name="TextBox 14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5" name="TextBox 15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6" name="TextBox 16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7" name="TextBox 17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8" name="TextBox 14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59" name="TextBox 15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0" name="TextBox 16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1" name="TextBox 17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2" name="TextBox 14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3" name="TextBox 15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4" name="TextBox 16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5" name="TextBox 17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6" name="TextBox 14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7" name="TextBox 15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8" name="TextBox 16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69" name="TextBox 17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0" name="TextBox 14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1" name="TextBox 15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2" name="TextBox 16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3" name="TextBox 17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4" name="TextBox 14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5" name="TextBox 15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6" name="TextBox 16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7" name="TextBox 17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8" name="TextBox 14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79" name="TextBox 15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0" name="TextBox 16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1" name="TextBox 17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2" name="TextBox 14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3" name="TextBox 15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4" name="TextBox 16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5" name="TextBox 17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6" name="TextBox 14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7" name="TextBox 15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8" name="TextBox 16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89" name="TextBox 17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0" name="TextBox 14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1" name="TextBox 15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2" name="TextBox 16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3" name="TextBox 17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4" name="TextBox 14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5" name="TextBox 15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6" name="TextBox 16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7" name="TextBox 17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8" name="TextBox 14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699" name="TextBox 15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0" name="TextBox 16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1" name="TextBox 17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2" name="TextBox 14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3" name="TextBox 15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4" name="TextBox 16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5" name="TextBox 17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6" name="TextBox 14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7" name="TextBox 15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8" name="TextBox 16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09" name="TextBox 17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0" name="TextBox 14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1" name="TextBox 15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2" name="TextBox 16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3" name="TextBox 17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4" name="TextBox 14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5" name="TextBox 15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6" name="TextBox 16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7" name="TextBox 17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8" name="TextBox 14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19" name="TextBox 15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0" name="TextBox 16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1" name="TextBox 17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2" name="TextBox 14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3" name="TextBox 15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4" name="TextBox 16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5" name="TextBox 17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6" name="TextBox 14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7" name="TextBox 15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8" name="TextBox 16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29" name="TextBox 17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0" name="TextBox 14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1" name="TextBox 15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2" name="TextBox 16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3" name="TextBox 17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4" name="TextBox 14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5" name="TextBox 15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6" name="TextBox 16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7" name="TextBox 17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8" name="TextBox 14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39" name="TextBox 15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0" name="TextBox 16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1" name="TextBox 17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2" name="TextBox 14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3" name="TextBox 15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4" name="TextBox 16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5" name="TextBox 17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6" name="TextBox 14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7" name="TextBox 15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8" name="TextBox 16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49" name="TextBox 17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0" name="TextBox 14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1" name="TextBox 15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2" name="TextBox 16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3" name="TextBox 17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4" name="TextBox 14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5" name="TextBox 15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6" name="TextBox 16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7" name="TextBox 17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8" name="TextBox 14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59" name="TextBox 15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0" name="TextBox 16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1" name="TextBox 17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2" name="TextBox 14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3" name="TextBox 15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4" name="TextBox 16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5" name="TextBox 17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6" name="TextBox 14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7" name="TextBox 15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8" name="TextBox 16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69" name="TextBox 17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0" name="TextBox 14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1" name="TextBox 15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2" name="TextBox 16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3" name="TextBox 17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4" name="TextBox 14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5" name="TextBox 15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6" name="TextBox 16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7" name="TextBox 17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8" name="TextBox 14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79" name="TextBox 15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0" name="TextBox 16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1" name="TextBox 17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2" name="TextBox 14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3" name="TextBox 15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4" name="TextBox 16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5" name="TextBox 17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6" name="TextBox 14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7" name="TextBox 15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8" name="TextBox 16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89" name="TextBox 17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0" name="TextBox 14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1" name="TextBox 15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2" name="TextBox 16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3" name="TextBox 17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4" name="TextBox 14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5" name="TextBox 15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6" name="TextBox 16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7" name="TextBox 17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8" name="TextBox 14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799" name="TextBox 15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0" name="TextBox 16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1" name="TextBox 17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2" name="TextBox 14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3" name="TextBox 15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4" name="TextBox 16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5" name="TextBox 17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6" name="TextBox 14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7" name="TextBox 15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8" name="TextBox 16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09" name="TextBox 17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0" name="TextBox 14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1" name="TextBox 15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2" name="TextBox 16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3" name="TextBox 17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4" name="TextBox 14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5" name="TextBox 15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6" name="TextBox 16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7" name="TextBox 17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8" name="TextBox 14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19" name="TextBox 15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0" name="TextBox 16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1" name="TextBox 17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2" name="TextBox 14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3" name="TextBox 15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4" name="TextBox 16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5" name="TextBox 17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6" name="TextBox 14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7" name="TextBox 15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8" name="TextBox 16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29" name="TextBox 17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30" name="TextBox 14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31" name="TextBox 15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32" name="TextBox 16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  <xdr:oneCellAnchor>
    <xdr:from>
      <xdr:col>0</xdr:col>
      <xdr:colOff>0</xdr:colOff>
      <xdr:row>92</xdr:row>
      <xdr:rowOff>0</xdr:rowOff>
    </xdr:from>
    <xdr:ext cx="184731" cy="264560"/>
    <xdr:sp macro="" textlink="">
      <xdr:nvSpPr>
        <xdr:cNvPr id="833" name="TextBox 17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0" y="1752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130"/>
  <sheetViews>
    <sheetView tabSelected="1" topLeftCell="A136" zoomScaleNormal="100" workbookViewId="0">
      <selection activeCell="I6" sqref="I6"/>
    </sheetView>
  </sheetViews>
  <sheetFormatPr defaultColWidth="9.109375" defaultRowHeight="14.4" x14ac:dyDescent="0.3"/>
  <cols>
    <col min="1" max="1" width="8.6640625" style="1" bestFit="1" customWidth="1"/>
    <col min="2" max="2" width="67.44140625" style="2" bestFit="1" customWidth="1"/>
    <col min="3" max="3" width="44.33203125" style="2" bestFit="1" customWidth="1"/>
    <col min="4" max="16384" width="9.109375" style="1"/>
  </cols>
  <sheetData>
    <row r="1" spans="1:3" x14ac:dyDescent="0.3">
      <c r="A1" s="5" t="s">
        <v>161</v>
      </c>
      <c r="B1" s="5" t="s">
        <v>160</v>
      </c>
      <c r="C1" s="5" t="s">
        <v>159</v>
      </c>
    </row>
    <row r="2" spans="1:3" x14ac:dyDescent="0.3">
      <c r="A2" s="7" t="str">
        <f>IFERROR(IF(B2=VLOOKUP(B2,F_EKİM!$A$2:$A$97,1,FALSE),"OK"),"NOK")</f>
        <v>OK</v>
      </c>
      <c r="B2" s="3" t="s">
        <v>158</v>
      </c>
      <c r="C2" s="3" t="s">
        <v>156</v>
      </c>
    </row>
    <row r="3" spans="1:3" x14ac:dyDescent="0.3">
      <c r="A3" s="7" t="str">
        <f>IFERROR(IF(B3=VLOOKUP(B3,F_EKİM!$A$2:$A$97,1,FALSE),"OK"),"NOK")</f>
        <v>OK</v>
      </c>
      <c r="B3" s="3" t="s">
        <v>157</v>
      </c>
      <c r="C3" s="3" t="s">
        <v>156</v>
      </c>
    </row>
    <row r="4" spans="1:3" x14ac:dyDescent="0.3">
      <c r="A4" s="7" t="str">
        <f>IFERROR(IF(B4=VLOOKUP(B4,F_EKİM!$A$2:$A$97,1,FALSE),"OK"),"NOK")</f>
        <v>OK</v>
      </c>
      <c r="B4" s="3" t="s">
        <v>155</v>
      </c>
      <c r="C4" s="3" t="s">
        <v>118</v>
      </c>
    </row>
    <row r="5" spans="1:3" x14ac:dyDescent="0.3">
      <c r="A5" s="7" t="str">
        <f>IFERROR(IF(B5=VLOOKUP(B5,F_EKİM!$A$2:$A$97,1,FALSE),"OK"),"NOK")</f>
        <v>OK</v>
      </c>
      <c r="B5" s="3" t="s">
        <v>154</v>
      </c>
      <c r="C5" s="3" t="s">
        <v>118</v>
      </c>
    </row>
    <row r="6" spans="1:3" x14ac:dyDescent="0.3">
      <c r="A6" s="7" t="str">
        <f>IFERROR(IF(B6=VLOOKUP(B6,F_EKİM!$A$2:$A$97,1,FALSE),"OK"),"NOK")</f>
        <v>NOK</v>
      </c>
      <c r="B6" s="3" t="s">
        <v>153</v>
      </c>
      <c r="C6" s="3" t="s">
        <v>118</v>
      </c>
    </row>
    <row r="7" spans="1:3" x14ac:dyDescent="0.3">
      <c r="A7" s="7" t="str">
        <f>IFERROR(IF(B7=VLOOKUP(B7,F_EKİM!$A$2:$A$97,1,FALSE),"OK"),"NOK")</f>
        <v>NOK</v>
      </c>
      <c r="B7" s="4" t="s">
        <v>152</v>
      </c>
      <c r="C7" s="3" t="s">
        <v>118</v>
      </c>
    </row>
    <row r="8" spans="1:3" x14ac:dyDescent="0.3">
      <c r="A8" s="7" t="str">
        <f>IFERROR(IF(B8=VLOOKUP(B8,F_EKİM!$A$2:$A$97,1,FALSE),"OK"),"NOK")</f>
        <v>NOK</v>
      </c>
      <c r="B8" s="3" t="s">
        <v>151</v>
      </c>
      <c r="C8" s="3" t="s">
        <v>118</v>
      </c>
    </row>
    <row r="9" spans="1:3" x14ac:dyDescent="0.3">
      <c r="A9" s="7" t="str">
        <f>IFERROR(IF(B9=VLOOKUP(B9,F_EKİM!$A$2:$A$97,1,FALSE),"OK"),"NOK")</f>
        <v>OK</v>
      </c>
      <c r="B9" s="3" t="s">
        <v>150</v>
      </c>
      <c r="C9" s="3" t="s">
        <v>118</v>
      </c>
    </row>
    <row r="10" spans="1:3" x14ac:dyDescent="0.3">
      <c r="A10" s="7" t="str">
        <f>IFERROR(IF(B10=VLOOKUP(B10,F_EKİM!$A$2:$A$97,1,FALSE),"OK"),"NOK")</f>
        <v>OK</v>
      </c>
      <c r="B10" s="3" t="s">
        <v>149</v>
      </c>
      <c r="C10" s="3" t="s">
        <v>118</v>
      </c>
    </row>
    <row r="11" spans="1:3" x14ac:dyDescent="0.3">
      <c r="A11" s="7" t="str">
        <f>IFERROR(IF(B11=VLOOKUP(B11,F_EKİM!$A$2:$A$97,1,FALSE),"OK"),"NOK")</f>
        <v>OK</v>
      </c>
      <c r="B11" s="3" t="s">
        <v>148</v>
      </c>
      <c r="C11" s="3" t="s">
        <v>146</v>
      </c>
    </row>
    <row r="12" spans="1:3" x14ac:dyDescent="0.3">
      <c r="A12" s="7" t="str">
        <f>IFERROR(IF(B12=VLOOKUP(B12,F_EKİM!$A$2:$A$97,1,FALSE),"OK"),"NOK")</f>
        <v>OK</v>
      </c>
      <c r="B12" s="3" t="s">
        <v>147</v>
      </c>
      <c r="C12" s="3" t="s">
        <v>146</v>
      </c>
    </row>
    <row r="13" spans="1:3" x14ac:dyDescent="0.3">
      <c r="A13" s="7" t="str">
        <f>IFERROR(IF(B13=VLOOKUP(B13,F_EKİM!$A$2:$A$97,1,FALSE),"OK"),"NOK")</f>
        <v>OK</v>
      </c>
      <c r="B13" s="3" t="s">
        <v>145</v>
      </c>
      <c r="C13" s="3" t="s">
        <v>118</v>
      </c>
    </row>
    <row r="14" spans="1:3" x14ac:dyDescent="0.3">
      <c r="A14" s="7" t="str">
        <f>IFERROR(IF(B14=VLOOKUP(B14,F_EKİM!$A$2:$A$97,1,FALSE),"OK"),"NOK")</f>
        <v>OK</v>
      </c>
      <c r="B14" s="3" t="s">
        <v>144</v>
      </c>
      <c r="C14" s="3" t="s">
        <v>118</v>
      </c>
    </row>
    <row r="15" spans="1:3" x14ac:dyDescent="0.3">
      <c r="A15" s="7" t="str">
        <f>IFERROR(IF(B15=VLOOKUP(B15,F_EKİM!$A$2:$A$97,1,FALSE),"OK"),"NOK")</f>
        <v>OK</v>
      </c>
      <c r="B15" s="4" t="s">
        <v>143</v>
      </c>
      <c r="C15" s="3" t="s">
        <v>118</v>
      </c>
    </row>
    <row r="16" spans="1:3" x14ac:dyDescent="0.3">
      <c r="A16" s="7" t="str">
        <f>IFERROR(IF(B16=VLOOKUP(B16,F_EKİM!$A$2:$A$97,1,FALSE),"OK"),"NOK")</f>
        <v>OK</v>
      </c>
      <c r="B16" s="4" t="s">
        <v>142</v>
      </c>
      <c r="C16" s="3" t="s">
        <v>118</v>
      </c>
    </row>
    <row r="17" spans="1:3" x14ac:dyDescent="0.3">
      <c r="A17" s="7" t="str">
        <f>IFERROR(IF(B17=VLOOKUP(B17,F_EKİM!$A$2:$A$97,1,FALSE),"OK"),"NOK")</f>
        <v>OK</v>
      </c>
      <c r="B17" s="3" t="s">
        <v>141</v>
      </c>
      <c r="C17" s="3" t="s">
        <v>118</v>
      </c>
    </row>
    <row r="18" spans="1:3" x14ac:dyDescent="0.3">
      <c r="A18" s="7" t="str">
        <f>IFERROR(IF(B18=VLOOKUP(B18,F_EKİM!$A$2:$A$97,1,FALSE),"OK"),"NOK")</f>
        <v>NOK</v>
      </c>
      <c r="B18" s="3" t="s">
        <v>140</v>
      </c>
      <c r="C18" s="3" t="s">
        <v>118</v>
      </c>
    </row>
    <row r="19" spans="1:3" x14ac:dyDescent="0.3">
      <c r="A19" s="7" t="str">
        <f>IFERROR(IF(B19=VLOOKUP(B19,F_EKİM!$A$2:$A$97,1,FALSE),"OK"),"NOK")</f>
        <v>NOK</v>
      </c>
      <c r="B19" s="3" t="s">
        <v>139</v>
      </c>
      <c r="C19" s="3" t="s">
        <v>118</v>
      </c>
    </row>
    <row r="20" spans="1:3" x14ac:dyDescent="0.3">
      <c r="A20" s="7" t="str">
        <f>IFERROR(IF(B20=VLOOKUP(B20,F_EKİM!$A$2:$A$97,1,FALSE),"OK"),"NOK")</f>
        <v>NOK</v>
      </c>
      <c r="B20" s="3" t="s">
        <v>138</v>
      </c>
      <c r="C20" s="3" t="s">
        <v>118</v>
      </c>
    </row>
    <row r="21" spans="1:3" x14ac:dyDescent="0.3">
      <c r="A21" s="7" t="str">
        <f>IFERROR(IF(B21=VLOOKUP(B21,F_EKİM!$A$2:$A$97,1,FALSE),"OK"),"NOK")</f>
        <v>OK</v>
      </c>
      <c r="B21" s="3" t="s">
        <v>137</v>
      </c>
      <c r="C21" s="3" t="s">
        <v>118</v>
      </c>
    </row>
    <row r="22" spans="1:3" x14ac:dyDescent="0.3">
      <c r="A22" s="7" t="str">
        <f>IFERROR(IF(B22=VLOOKUP(B22,F_EKİM!$A$2:$A$97,1,FALSE),"OK"),"NOK")</f>
        <v>OK</v>
      </c>
      <c r="B22" s="4" t="s">
        <v>136</v>
      </c>
      <c r="C22" s="3" t="s">
        <v>118</v>
      </c>
    </row>
    <row r="23" spans="1:3" x14ac:dyDescent="0.3">
      <c r="A23" s="7" t="str">
        <f>IFERROR(IF(B23=VLOOKUP(B23,F_EKİM!$A$2:$A$97,1,FALSE),"OK"),"NOK")</f>
        <v>OK</v>
      </c>
      <c r="B23" s="3" t="s">
        <v>135</v>
      </c>
      <c r="C23" s="3" t="s">
        <v>118</v>
      </c>
    </row>
    <row r="24" spans="1:3" x14ac:dyDescent="0.3">
      <c r="A24" s="7" t="str">
        <f>IFERROR(IF(B24=VLOOKUP(B24,F_EKİM!$A$2:$A$97,1,FALSE),"OK"),"NOK")</f>
        <v>OK</v>
      </c>
      <c r="B24" s="3" t="s">
        <v>134</v>
      </c>
      <c r="C24" s="3" t="s">
        <v>118</v>
      </c>
    </row>
    <row r="25" spans="1:3" x14ac:dyDescent="0.3">
      <c r="A25" s="7" t="str">
        <f>IFERROR(IF(B25=VLOOKUP(B25,F_EKİM!$A$2:$A$97,1,FALSE),"OK"),"NOK")</f>
        <v>OK</v>
      </c>
      <c r="B25" s="3" t="s">
        <v>133</v>
      </c>
      <c r="C25" s="3" t="s">
        <v>118</v>
      </c>
    </row>
    <row r="26" spans="1:3" x14ac:dyDescent="0.3">
      <c r="A26" s="7" t="str">
        <f>IFERROR(IF(B26=VLOOKUP(B26,F_EKİM!$A$2:$A$97,1,FALSE),"OK"),"NOK")</f>
        <v>OK</v>
      </c>
      <c r="B26" s="3" t="s">
        <v>132</v>
      </c>
      <c r="C26" s="3" t="s">
        <v>118</v>
      </c>
    </row>
    <row r="27" spans="1:3" x14ac:dyDescent="0.3">
      <c r="A27" s="7" t="str">
        <f>IFERROR(IF(B27=VLOOKUP(B27,F_EKİM!$A$2:$A$97,1,FALSE),"OK"),"NOK")</f>
        <v>OK</v>
      </c>
      <c r="B27" s="4" t="s">
        <v>131</v>
      </c>
      <c r="C27" s="3" t="s">
        <v>118</v>
      </c>
    </row>
    <row r="28" spans="1:3" x14ac:dyDescent="0.3">
      <c r="A28" s="7" t="str">
        <f>IFERROR(IF(B28=VLOOKUP(B28,F_EKİM!$A$2:$A$97,1,FALSE),"OK"),"NOK")</f>
        <v>OK</v>
      </c>
      <c r="B28" s="4" t="s">
        <v>130</v>
      </c>
      <c r="C28" s="3" t="s">
        <v>118</v>
      </c>
    </row>
    <row r="29" spans="1:3" x14ac:dyDescent="0.3">
      <c r="A29" s="7" t="str">
        <f>IFERROR(IF(B29=VLOOKUP(B29,F_EKİM!$A$2:$A$97,1,FALSE),"OK"),"NOK")</f>
        <v>NOK</v>
      </c>
      <c r="B29" s="4" t="s">
        <v>129</v>
      </c>
      <c r="C29" s="3" t="s">
        <v>118</v>
      </c>
    </row>
    <row r="30" spans="1:3" x14ac:dyDescent="0.3">
      <c r="A30" s="7" t="str">
        <f>IFERROR(IF(B30=VLOOKUP(B30,F_EKİM!$A$2:$A$97,1,FALSE),"OK"),"NOK")</f>
        <v>OK</v>
      </c>
      <c r="B30" s="4" t="s">
        <v>128</v>
      </c>
      <c r="C30" s="3" t="s">
        <v>118</v>
      </c>
    </row>
    <row r="31" spans="1:3" x14ac:dyDescent="0.3">
      <c r="A31" s="7" t="str">
        <f>IFERROR(IF(B31=VLOOKUP(B31,F_EKİM!$A$2:$A$97,1,FALSE),"OK"),"NOK")</f>
        <v>OK</v>
      </c>
      <c r="B31" s="4" t="s">
        <v>127</v>
      </c>
      <c r="C31" s="3" t="s">
        <v>118</v>
      </c>
    </row>
    <row r="32" spans="1:3" x14ac:dyDescent="0.3">
      <c r="A32" s="7" t="str">
        <f>IFERROR(IF(B32=VLOOKUP(B32,F_EKİM!$A$2:$A$97,1,FALSE),"OK"),"NOK")</f>
        <v>NOK</v>
      </c>
      <c r="B32" s="4" t="s">
        <v>126</v>
      </c>
      <c r="C32" s="3" t="s">
        <v>118</v>
      </c>
    </row>
    <row r="33" spans="1:3" x14ac:dyDescent="0.3">
      <c r="A33" s="7" t="str">
        <f>IFERROR(IF(B33=VLOOKUP(B33,F_EKİM!$A$2:$A$97,1,FALSE),"OK"),"NOK")</f>
        <v>OK</v>
      </c>
      <c r="B33" s="4" t="s">
        <v>125</v>
      </c>
      <c r="C33" s="3" t="s">
        <v>118</v>
      </c>
    </row>
    <row r="34" spans="1:3" x14ac:dyDescent="0.3">
      <c r="A34" s="7" t="str">
        <f>IFERROR(IF(B34=VLOOKUP(B34,F_EKİM!$A$2:$A$97,1,FALSE),"OK"),"NOK")</f>
        <v>OK</v>
      </c>
      <c r="B34" s="4" t="s">
        <v>124</v>
      </c>
      <c r="C34" s="3" t="s">
        <v>118</v>
      </c>
    </row>
    <row r="35" spans="1:3" x14ac:dyDescent="0.3">
      <c r="A35" s="7" t="str">
        <f>IFERROR(IF(B35=VLOOKUP(B35,F_EKİM!$A$2:$A$97,1,FALSE),"OK"),"NOK")</f>
        <v>OK</v>
      </c>
      <c r="B35" s="4" t="s">
        <v>123</v>
      </c>
      <c r="C35" s="3" t="s">
        <v>118</v>
      </c>
    </row>
    <row r="36" spans="1:3" x14ac:dyDescent="0.3">
      <c r="A36" s="7" t="str">
        <f>IFERROR(IF(B36=VLOOKUP(B36,F_EKİM!$A$2:$A$97,1,FALSE),"OK"),"NOK")</f>
        <v>NOK</v>
      </c>
      <c r="B36" s="4" t="s">
        <v>122</v>
      </c>
      <c r="C36" s="3" t="s">
        <v>118</v>
      </c>
    </row>
    <row r="37" spans="1:3" x14ac:dyDescent="0.3">
      <c r="A37" s="7" t="str">
        <f>IFERROR(IF(B37=VLOOKUP(B37,F_EKİM!$A$2:$A$97,1,FALSE),"OK"),"NOK")</f>
        <v>OK</v>
      </c>
      <c r="B37" s="3" t="s">
        <v>121</v>
      </c>
      <c r="C37" s="3" t="s">
        <v>118</v>
      </c>
    </row>
    <row r="38" spans="1:3" x14ac:dyDescent="0.3">
      <c r="A38" s="7" t="str">
        <f>IFERROR(IF(B38=VLOOKUP(B38,F_EKİM!$A$2:$A$97,1,FALSE),"OK"),"NOK")</f>
        <v>OK</v>
      </c>
      <c r="B38" s="3" t="s">
        <v>120</v>
      </c>
      <c r="C38" s="3" t="s">
        <v>118</v>
      </c>
    </row>
    <row r="39" spans="1:3" x14ac:dyDescent="0.3">
      <c r="A39" s="7" t="str">
        <f>IFERROR(IF(B39=VLOOKUP(B39,F_EKİM!$A$2:$A$97,1,FALSE),"OK"),"NOK")</f>
        <v>OK</v>
      </c>
      <c r="B39" s="3" t="s">
        <v>119</v>
      </c>
      <c r="C39" s="3" t="s">
        <v>118</v>
      </c>
    </row>
    <row r="40" spans="1:3" x14ac:dyDescent="0.3">
      <c r="A40" s="7" t="str">
        <f>IFERROR(IF(B40=VLOOKUP(B40,F_EKİM!$A$2:$A$97,1,FALSE),"OK"),"NOK")</f>
        <v>OK</v>
      </c>
      <c r="B40" s="3" t="s">
        <v>117</v>
      </c>
      <c r="C40" s="3" t="s">
        <v>116</v>
      </c>
    </row>
    <row r="41" spans="1:3" x14ac:dyDescent="0.3">
      <c r="A41" s="7" t="str">
        <f>IFERROR(IF(B41=VLOOKUP(B41,F_EKİM!$A$2:$A$97,1,FALSE),"OK"),"NOK")</f>
        <v>NOK</v>
      </c>
      <c r="B41" s="3" t="s">
        <v>115</v>
      </c>
      <c r="C41" s="3" t="s">
        <v>109</v>
      </c>
    </row>
    <row r="42" spans="1:3" x14ac:dyDescent="0.3">
      <c r="A42" s="7" t="str">
        <f>IFERROR(IF(B42=VLOOKUP(B42,F_EKİM!$A$2:$A$97,1,FALSE),"OK"),"NOK")</f>
        <v>OK</v>
      </c>
      <c r="B42" s="3" t="s">
        <v>114</v>
      </c>
      <c r="C42" s="3" t="s">
        <v>109</v>
      </c>
    </row>
    <row r="43" spans="1:3" x14ac:dyDescent="0.3">
      <c r="A43" s="7" t="str">
        <f>IFERROR(IF(B43=VLOOKUP(B43,F_EKİM!$A$2:$A$97,1,FALSE),"OK"),"NOK")</f>
        <v>OK</v>
      </c>
      <c r="B43" s="3" t="s">
        <v>113</v>
      </c>
      <c r="C43" s="3" t="s">
        <v>109</v>
      </c>
    </row>
    <row r="44" spans="1:3" x14ac:dyDescent="0.3">
      <c r="A44" s="7" t="str">
        <f>IFERROR(IF(B44=VLOOKUP(B44,F_EKİM!$A$2:$A$97,1,FALSE),"OK"),"NOK")</f>
        <v>OK</v>
      </c>
      <c r="B44" s="3" t="s">
        <v>112</v>
      </c>
      <c r="C44" s="3" t="s">
        <v>109</v>
      </c>
    </row>
    <row r="45" spans="1:3" x14ac:dyDescent="0.3">
      <c r="A45" s="7" t="str">
        <f>IFERROR(IF(B45=VLOOKUP(B45,F_EKİM!$A$2:$A$97,1,FALSE),"OK"),"NOK")</f>
        <v>OK</v>
      </c>
      <c r="B45" s="3" t="s">
        <v>111</v>
      </c>
      <c r="C45" s="3" t="s">
        <v>109</v>
      </c>
    </row>
    <row r="46" spans="1:3" x14ac:dyDescent="0.3">
      <c r="A46" s="7" t="str">
        <f>IFERROR(IF(B46=VLOOKUP(B46,F_EKİM!$A$2:$A$97,1,FALSE),"OK"),"NOK")</f>
        <v>OK</v>
      </c>
      <c r="B46" s="3" t="s">
        <v>110</v>
      </c>
      <c r="C46" s="3" t="s">
        <v>109</v>
      </c>
    </row>
    <row r="47" spans="1:3" x14ac:dyDescent="0.3">
      <c r="A47" s="7" t="str">
        <f>IFERROR(IF(B47=VLOOKUP(B47,F_EKİM!$A$2:$A$97,1,FALSE),"OK"),"NOK")</f>
        <v>OK</v>
      </c>
      <c r="B47" s="3" t="s">
        <v>108</v>
      </c>
      <c r="C47" s="3" t="s">
        <v>107</v>
      </c>
    </row>
    <row r="48" spans="1:3" x14ac:dyDescent="0.3">
      <c r="A48" s="7" t="str">
        <f>IFERROR(IF(B48=VLOOKUP(B48,F_EKİM!$A$2:$A$97,1,FALSE),"OK"),"NOK")</f>
        <v>OK</v>
      </c>
      <c r="B48" s="3" t="s">
        <v>106</v>
      </c>
      <c r="C48" s="3" t="s">
        <v>105</v>
      </c>
    </row>
    <row r="49" spans="1:3" x14ac:dyDescent="0.3">
      <c r="A49" s="7" t="str">
        <f>IFERROR(IF(B49=VLOOKUP(B49,F_EKİM!$A$2:$A$97,1,FALSE),"OK"),"NOK")</f>
        <v>OK</v>
      </c>
      <c r="B49" s="3" t="s">
        <v>104</v>
      </c>
      <c r="C49" s="3" t="s">
        <v>103</v>
      </c>
    </row>
    <row r="50" spans="1:3" x14ac:dyDescent="0.3">
      <c r="A50" s="7" t="str">
        <f>IFERROR(IF(B50=VLOOKUP(B50,F_EKİM!$A$2:$A$97,1,FALSE),"OK"),"NOK")</f>
        <v>OK</v>
      </c>
      <c r="B50" s="3" t="s">
        <v>102</v>
      </c>
      <c r="C50" s="3" t="s">
        <v>101</v>
      </c>
    </row>
    <row r="51" spans="1:3" x14ac:dyDescent="0.3">
      <c r="A51" s="7" t="str">
        <f>IFERROR(IF(B51=VLOOKUP(B51,F_EKİM!$A$2:$A$97,1,FALSE),"OK"),"NOK")</f>
        <v>OK</v>
      </c>
      <c r="B51" s="3" t="s">
        <v>100</v>
      </c>
      <c r="C51" s="3" t="s">
        <v>99</v>
      </c>
    </row>
    <row r="52" spans="1:3" x14ac:dyDescent="0.3">
      <c r="A52" s="7" t="str">
        <f>IFERROR(IF(B52=VLOOKUP(B52,F_EKİM!$A$2:$A$97,1,FALSE),"OK"),"NOK")</f>
        <v>OK</v>
      </c>
      <c r="B52" s="4" t="str">
        <f>"Bioflavonóides Pharmakern"</f>
        <v>Bioflavonóides Pharmakern</v>
      </c>
      <c r="C52" s="4" t="str">
        <f>"Bioflavonoids"</f>
        <v>Bioflavonoids</v>
      </c>
    </row>
    <row r="53" spans="1:3" x14ac:dyDescent="0.3">
      <c r="A53" s="7" t="str">
        <f>IFERROR(IF(B53=VLOOKUP(B53,F_EKİM!$A$2:$A$97,1,FALSE),"OK"),"NOK")</f>
        <v>OK</v>
      </c>
      <c r="B53" s="4" t="str">
        <f>"L-Noradrenalina Braun IP"</f>
        <v>L-Noradrenalina Braun IP</v>
      </c>
      <c r="C53" s="4" t="str">
        <f>"Adrenaline"</f>
        <v>Adrenaline</v>
      </c>
    </row>
    <row r="54" spans="1:3" x14ac:dyDescent="0.3">
      <c r="A54" s="7" t="str">
        <f>IFERROR(IF(B54=VLOOKUP(B54,F_EKİM!$A$2:$A$97,1,FALSE),"OK"),"NOK")</f>
        <v>NOK</v>
      </c>
      <c r="B54" s="4" t="str">
        <f>"Sinvastatina Mepha"</f>
        <v>Sinvastatina Mepha</v>
      </c>
      <c r="C54" s="4" t="str">
        <f>"Simvastatin"</f>
        <v>Simvastatin</v>
      </c>
    </row>
    <row r="55" spans="1:3" x14ac:dyDescent="0.3">
      <c r="A55" s="7" t="str">
        <f>IFERROR(IF(B55=VLOOKUP(B55,F_EKİM!$A$2:$A$97,1,FALSE),"OK"),"NOK")</f>
        <v>NOK</v>
      </c>
      <c r="B55" s="3" t="s">
        <v>98</v>
      </c>
      <c r="C55" s="3" t="s">
        <v>96</v>
      </c>
    </row>
    <row r="56" spans="1:3" x14ac:dyDescent="0.3">
      <c r="A56" s="7" t="str">
        <f>IFERROR(IF(B56=VLOOKUP(B56,F_EKİM!$A$2:$A$97,1,FALSE),"OK"),"NOK")</f>
        <v>NOK</v>
      </c>
      <c r="B56" s="3" t="s">
        <v>97</v>
      </c>
      <c r="C56" s="3" t="s">
        <v>96</v>
      </c>
    </row>
    <row r="57" spans="1:3" x14ac:dyDescent="0.3">
      <c r="A57" s="7" t="str">
        <f>IFERROR(IF(B57=VLOOKUP(B57,F_EKİM!$A$2:$A$97,1,FALSE),"OK"),"NOK")</f>
        <v>NOK</v>
      </c>
      <c r="B57" s="3" t="s">
        <v>95</v>
      </c>
      <c r="C57" s="3" t="s">
        <v>91</v>
      </c>
    </row>
    <row r="58" spans="1:3" x14ac:dyDescent="0.3">
      <c r="A58" s="7" t="str">
        <f>IFERROR(IF(B58=VLOOKUP(B58,F_EKİM!$A$2:$A$97,1,FALSE),"OK"),"NOK")</f>
        <v>NOK</v>
      </c>
      <c r="B58" s="3" t="s">
        <v>94</v>
      </c>
      <c r="C58" s="3" t="s">
        <v>91</v>
      </c>
    </row>
    <row r="59" spans="1:3" x14ac:dyDescent="0.3">
      <c r="A59" s="7" t="str">
        <f>IFERROR(IF(B59=VLOOKUP(B59,F_EKİM!$A$2:$A$97,1,FALSE),"OK"),"NOK")</f>
        <v>NOK</v>
      </c>
      <c r="B59" s="3" t="s">
        <v>93</v>
      </c>
      <c r="C59" s="3" t="s">
        <v>91</v>
      </c>
    </row>
    <row r="60" spans="1:3" x14ac:dyDescent="0.3">
      <c r="A60" s="7" t="str">
        <f>IFERROR(IF(B60=VLOOKUP(B60,F_EKİM!$A$2:$A$97,1,FALSE),"OK"),"NOK")</f>
        <v>NOK</v>
      </c>
      <c r="B60" s="3" t="s">
        <v>92</v>
      </c>
      <c r="C60" s="3" t="s">
        <v>91</v>
      </c>
    </row>
    <row r="61" spans="1:3" x14ac:dyDescent="0.3">
      <c r="A61" s="7" t="str">
        <f>IFERROR(IF(B61=VLOOKUP(B61,F_EKİM!$A$2:$A$97,1,FALSE),"OK"),"NOK")</f>
        <v>NOK</v>
      </c>
      <c r="B61" s="3" t="s">
        <v>90</v>
      </c>
      <c r="C61" s="3" t="s">
        <v>88</v>
      </c>
    </row>
    <row r="62" spans="1:3" x14ac:dyDescent="0.3">
      <c r="A62" s="7" t="str">
        <f>IFERROR(IF(B62=VLOOKUP(B62,F_EKİM!$A$2:$A$97,1,FALSE),"OK"),"NOK")</f>
        <v>NOK</v>
      </c>
      <c r="B62" s="3" t="s">
        <v>89</v>
      </c>
      <c r="C62" s="3" t="s">
        <v>88</v>
      </c>
    </row>
    <row r="63" spans="1:3" x14ac:dyDescent="0.3">
      <c r="A63" s="7" t="str">
        <f>IFERROR(IF(B63=VLOOKUP(B63,F_EKİM!$A$2:$A$97,1,FALSE),"OK"),"NOK")</f>
        <v>NOK</v>
      </c>
      <c r="B63" s="3" t="s">
        <v>87</v>
      </c>
      <c r="C63" s="3" t="s">
        <v>86</v>
      </c>
    </row>
    <row r="64" spans="1:3" x14ac:dyDescent="0.3">
      <c r="A64" s="7" t="str">
        <f>IFERROR(IF(B64=VLOOKUP(B64,F_EKİM!$A$2:$A$97,1,FALSE),"OK"),"NOK")</f>
        <v>OK</v>
      </c>
      <c r="B64" s="3" t="s">
        <v>85</v>
      </c>
      <c r="C64" s="3" t="s">
        <v>84</v>
      </c>
    </row>
    <row r="65" spans="1:3" x14ac:dyDescent="0.3">
      <c r="A65" s="7" t="str">
        <f>IFERROR(IF(B65=VLOOKUP(B65,F_EKİM!$A$2:$A$97,1,FALSE),"OK"),"NOK")</f>
        <v>OK</v>
      </c>
      <c r="B65" s="3" t="s">
        <v>83</v>
      </c>
      <c r="C65" s="3" t="s">
        <v>82</v>
      </c>
    </row>
    <row r="66" spans="1:3" x14ac:dyDescent="0.3">
      <c r="A66" s="7" t="str">
        <f>IFERROR(IF(B66=VLOOKUP(B66,F_EKİM!$A$2:$A$97,1,FALSE),"OK"),"NOK")</f>
        <v>OK</v>
      </c>
      <c r="B66" s="4" t="s">
        <v>81</v>
      </c>
      <c r="C66" s="4" t="s">
        <v>80</v>
      </c>
    </row>
    <row r="67" spans="1:3" x14ac:dyDescent="0.3">
      <c r="A67" s="7" t="str">
        <f>IFERROR(IF(B67=VLOOKUP(B67,F_EKİM!$A$2:$A$97,1,FALSE),"OK"),"NOK")</f>
        <v>OK</v>
      </c>
      <c r="B67" s="4" t="s">
        <v>79</v>
      </c>
      <c r="C67" s="3" t="s">
        <v>53</v>
      </c>
    </row>
    <row r="68" spans="1:3" x14ac:dyDescent="0.3">
      <c r="A68" s="7" t="str">
        <f>IFERROR(IF(B68=VLOOKUP(B68,F_EKİM!$A$2:$A$97,1,FALSE),"OK"),"NOK")</f>
        <v>OK</v>
      </c>
      <c r="B68" s="4" t="s">
        <v>78</v>
      </c>
      <c r="C68" s="3" t="s">
        <v>53</v>
      </c>
    </row>
    <row r="69" spans="1:3" x14ac:dyDescent="0.3">
      <c r="A69" s="7" t="str">
        <f>IFERROR(IF(B69=VLOOKUP(B69,F_EKİM!$A$2:$A$97,1,FALSE),"OK"),"NOK")</f>
        <v>OK</v>
      </c>
      <c r="B69" s="4" t="s">
        <v>77</v>
      </c>
      <c r="C69" s="3" t="s">
        <v>53</v>
      </c>
    </row>
    <row r="70" spans="1:3" x14ac:dyDescent="0.3">
      <c r="A70" s="7" t="str">
        <f>IFERROR(IF(B70=VLOOKUP(B70,F_EKİM!$A$2:$A$97,1,FALSE),"OK"),"NOK")</f>
        <v>OK</v>
      </c>
      <c r="B70" s="4" t="s">
        <v>76</v>
      </c>
      <c r="C70" s="3" t="s">
        <v>53</v>
      </c>
    </row>
    <row r="71" spans="1:3" x14ac:dyDescent="0.3">
      <c r="A71" s="7" t="str">
        <f>IFERROR(IF(B71=VLOOKUP(B71,F_EKİM!$A$2:$A$97,1,FALSE),"OK"),"NOK")</f>
        <v>OK</v>
      </c>
      <c r="B71" s="4" t="s">
        <v>75</v>
      </c>
      <c r="C71" s="3" t="s">
        <v>53</v>
      </c>
    </row>
    <row r="72" spans="1:3" x14ac:dyDescent="0.3">
      <c r="A72" s="7" t="str">
        <f>IFERROR(IF(B72=VLOOKUP(B72,F_EKİM!$A$2:$A$97,1,FALSE),"OK"),"NOK")</f>
        <v>OK</v>
      </c>
      <c r="B72" s="4" t="s">
        <v>74</v>
      </c>
      <c r="C72" s="3" t="s">
        <v>53</v>
      </c>
    </row>
    <row r="73" spans="1:3" x14ac:dyDescent="0.3">
      <c r="A73" s="7" t="str">
        <f>IFERROR(IF(B73=VLOOKUP(B73,F_EKİM!$A$2:$A$97,1,FALSE),"OK"),"NOK")</f>
        <v>NOK</v>
      </c>
      <c r="B73" s="4" t="s">
        <v>73</v>
      </c>
      <c r="C73" s="3" t="s">
        <v>53</v>
      </c>
    </row>
    <row r="74" spans="1:3" x14ac:dyDescent="0.3">
      <c r="A74" s="7" t="str">
        <f>IFERROR(IF(B74=VLOOKUP(B74,F_EKİM!$A$2:$A$97,1,FALSE),"OK"),"NOK")</f>
        <v>OK</v>
      </c>
      <c r="B74" s="4" t="s">
        <v>72</v>
      </c>
      <c r="C74" s="3" t="s">
        <v>53</v>
      </c>
    </row>
    <row r="75" spans="1:3" x14ac:dyDescent="0.3">
      <c r="A75" s="7" t="str">
        <f>IFERROR(IF(B75=VLOOKUP(B75,F_EKİM!$A$2:$A$97,1,FALSE),"OK"),"NOK")</f>
        <v>NOK</v>
      </c>
      <c r="B75" s="4" t="s">
        <v>71</v>
      </c>
      <c r="C75" s="3" t="s">
        <v>53</v>
      </c>
    </row>
    <row r="76" spans="1:3" x14ac:dyDescent="0.3">
      <c r="A76" s="7" t="str">
        <f>IFERROR(IF(B76=VLOOKUP(B76,F_EKİM!$A$2:$A$97,1,FALSE),"OK"),"NOK")</f>
        <v>OK</v>
      </c>
      <c r="B76" s="4" t="s">
        <v>70</v>
      </c>
      <c r="C76" s="3" t="s">
        <v>53</v>
      </c>
    </row>
    <row r="77" spans="1:3" x14ac:dyDescent="0.3">
      <c r="A77" s="7" t="str">
        <f>IFERROR(IF(B77=VLOOKUP(B77,F_EKİM!$A$2:$A$97,1,FALSE),"OK"),"NOK")</f>
        <v>OK</v>
      </c>
      <c r="B77" s="4" t="s">
        <v>69</v>
      </c>
      <c r="C77" s="3" t="s">
        <v>53</v>
      </c>
    </row>
    <row r="78" spans="1:3" x14ac:dyDescent="0.3">
      <c r="A78" s="7" t="str">
        <f>IFERROR(IF(B78=VLOOKUP(B78,F_EKİM!$A$2:$A$97,1,FALSE),"OK"),"NOK")</f>
        <v>OK</v>
      </c>
      <c r="B78" s="4" t="s">
        <v>68</v>
      </c>
      <c r="C78" s="3" t="s">
        <v>53</v>
      </c>
    </row>
    <row r="79" spans="1:3" x14ac:dyDescent="0.3">
      <c r="A79" s="7" t="str">
        <f>IFERROR(IF(B79=VLOOKUP(B79,F_EKİM!$A$2:$A$97,1,FALSE),"OK"),"NOK")</f>
        <v>OK</v>
      </c>
      <c r="B79" s="4" t="s">
        <v>67</v>
      </c>
      <c r="C79" s="3" t="s">
        <v>53</v>
      </c>
    </row>
    <row r="80" spans="1:3" x14ac:dyDescent="0.3">
      <c r="A80" s="7" t="str">
        <f>IFERROR(IF(B80=VLOOKUP(B80,F_EKİM!$A$2:$A$97,1,FALSE),"OK"),"NOK")</f>
        <v>OK</v>
      </c>
      <c r="B80" s="4" t="s">
        <v>66</v>
      </c>
      <c r="C80" s="3" t="s">
        <v>53</v>
      </c>
    </row>
    <row r="81" spans="1:3" x14ac:dyDescent="0.3">
      <c r="A81" s="7" t="str">
        <f>IFERROR(IF(B81=VLOOKUP(B81,F_EKİM!$A$2:$A$97,1,FALSE),"OK"),"NOK")</f>
        <v>OK</v>
      </c>
      <c r="B81" s="4" t="s">
        <v>65</v>
      </c>
      <c r="C81" s="3" t="s">
        <v>53</v>
      </c>
    </row>
    <row r="82" spans="1:3" x14ac:dyDescent="0.3">
      <c r="A82" s="7" t="str">
        <f>IFERROR(IF(B82=VLOOKUP(B82,F_EKİM!$A$2:$A$97,1,FALSE),"OK"),"NOK")</f>
        <v>OK</v>
      </c>
      <c r="B82" s="4" t="s">
        <v>64</v>
      </c>
      <c r="C82" s="3" t="s">
        <v>53</v>
      </c>
    </row>
    <row r="83" spans="1:3" x14ac:dyDescent="0.3">
      <c r="A83" s="7" t="str">
        <f>IFERROR(IF(B83=VLOOKUP(B83,F_EKİM!$A$2:$A$97,1,FALSE),"OK"),"NOK")</f>
        <v>OK</v>
      </c>
      <c r="B83" s="4" t="s">
        <v>63</v>
      </c>
      <c r="C83" s="3" t="s">
        <v>53</v>
      </c>
    </row>
    <row r="84" spans="1:3" x14ac:dyDescent="0.3">
      <c r="A84" s="7" t="str">
        <f>IFERROR(IF(B84=VLOOKUP(B84,F_EKİM!$A$2:$A$97,1,FALSE),"OK"),"NOK")</f>
        <v>OK</v>
      </c>
      <c r="B84" s="4" t="s">
        <v>62</v>
      </c>
      <c r="C84" s="3" t="s">
        <v>53</v>
      </c>
    </row>
    <row r="85" spans="1:3" x14ac:dyDescent="0.3">
      <c r="A85" s="7" t="str">
        <f>IFERROR(IF(B85=VLOOKUP(B85,F_EKİM!$A$2:$A$97,1,FALSE),"OK"),"NOK")</f>
        <v>OK</v>
      </c>
      <c r="B85" s="4" t="s">
        <v>61</v>
      </c>
      <c r="C85" s="3" t="s">
        <v>53</v>
      </c>
    </row>
    <row r="86" spans="1:3" x14ac:dyDescent="0.3">
      <c r="A86" s="7" t="str">
        <f>IFERROR(IF(B86=VLOOKUP(B86,F_EKİM!$A$2:$A$97,1,FALSE),"OK"),"NOK")</f>
        <v>NOK</v>
      </c>
      <c r="B86" s="4" t="s">
        <v>60</v>
      </c>
      <c r="C86" s="3" t="s">
        <v>53</v>
      </c>
    </row>
    <row r="87" spans="1:3" x14ac:dyDescent="0.3">
      <c r="A87" s="7" t="str">
        <f>IFERROR(IF(B87=VLOOKUP(B87,F_EKİM!$A$2:$A$97,1,FALSE),"OK"),"NOK")</f>
        <v>OK</v>
      </c>
      <c r="B87" s="4" t="s">
        <v>59</v>
      </c>
      <c r="C87" s="3" t="s">
        <v>53</v>
      </c>
    </row>
    <row r="88" spans="1:3" x14ac:dyDescent="0.3">
      <c r="A88" s="7" t="str">
        <f>IFERROR(IF(B88=VLOOKUP(B88,F_EKİM!$A$2:$A$97,1,FALSE),"OK"),"NOK")</f>
        <v>OK</v>
      </c>
      <c r="B88" s="4" t="s">
        <v>58</v>
      </c>
      <c r="C88" s="3" t="s">
        <v>53</v>
      </c>
    </row>
    <row r="89" spans="1:3" x14ac:dyDescent="0.3">
      <c r="A89" s="7" t="str">
        <f>IFERROR(IF(B89=VLOOKUP(B89,F_EKİM!$A$2:$A$97,1,FALSE),"OK"),"NOK")</f>
        <v>OK</v>
      </c>
      <c r="B89" s="4" t="s">
        <v>57</v>
      </c>
      <c r="C89" s="3" t="s">
        <v>53</v>
      </c>
    </row>
    <row r="90" spans="1:3" x14ac:dyDescent="0.3">
      <c r="A90" s="7" t="str">
        <f>IFERROR(IF(B90=VLOOKUP(B90,F_EKİM!$A$2:$A$97,1,FALSE),"OK"),"NOK")</f>
        <v>OK</v>
      </c>
      <c r="B90" s="4" t="s">
        <v>56</v>
      </c>
      <c r="C90" s="3" t="s">
        <v>53</v>
      </c>
    </row>
    <row r="91" spans="1:3" x14ac:dyDescent="0.3">
      <c r="A91" s="7" t="str">
        <f>IFERROR(IF(B91=VLOOKUP(B91,F_EKİM!$A$2:$A$97,1,FALSE),"OK"),"NOK")</f>
        <v>OK</v>
      </c>
      <c r="B91" s="4" t="s">
        <v>55</v>
      </c>
      <c r="C91" s="3" t="s">
        <v>53</v>
      </c>
    </row>
    <row r="92" spans="1:3" x14ac:dyDescent="0.3">
      <c r="A92" s="7" t="str">
        <f>IFERROR(IF(B92=VLOOKUP(B92,F_EKİM!$A$2:$A$97,1,FALSE),"OK"),"NOK")</f>
        <v>OK</v>
      </c>
      <c r="B92" s="4" t="s">
        <v>54</v>
      </c>
      <c r="C92" s="3" t="s">
        <v>53</v>
      </c>
    </row>
    <row r="93" spans="1:3" x14ac:dyDescent="0.3">
      <c r="A93" s="7" t="str">
        <f>IFERROR(IF(B93=VLOOKUP(B93,F_EKİM!$A$2:$A$97,1,FALSE),"OK"),"NOK")</f>
        <v>OK</v>
      </c>
      <c r="B93" s="3" t="s">
        <v>52</v>
      </c>
      <c r="C93" s="3" t="s">
        <v>51</v>
      </c>
    </row>
    <row r="94" spans="1:3" x14ac:dyDescent="0.3">
      <c r="A94" s="7" t="str">
        <f>IFERROR(IF(B94=VLOOKUP(B94,F_EKİM!$A$2:$A$97,1,FALSE),"OK"),"NOK")</f>
        <v>OK</v>
      </c>
      <c r="B94" s="3" t="s">
        <v>50</v>
      </c>
      <c r="C94" s="3" t="s">
        <v>49</v>
      </c>
    </row>
    <row r="95" spans="1:3" x14ac:dyDescent="0.3">
      <c r="A95" s="7" t="str">
        <f>IFERROR(IF(B95=VLOOKUP(B95,F_EKİM!$A$2:$A$97,1,FALSE),"OK"),"NOK")</f>
        <v>OK</v>
      </c>
      <c r="B95" s="3" t="s">
        <v>48</v>
      </c>
      <c r="C95" s="3" t="s">
        <v>47</v>
      </c>
    </row>
    <row r="96" spans="1:3" x14ac:dyDescent="0.3">
      <c r="A96" s="7" t="str">
        <f>IFERROR(IF(B96=VLOOKUP(B96,F_EKİM!$A$2:$A$97,1,FALSE),"OK"),"NOK")</f>
        <v>OK</v>
      </c>
      <c r="B96" s="3" t="s">
        <v>46</v>
      </c>
      <c r="C96" s="3"/>
    </row>
    <row r="97" spans="1:3" x14ac:dyDescent="0.3">
      <c r="A97" s="7" t="str">
        <f>IFERROR(IF(B97=VLOOKUP(B97,F_EKİM!$A$2:$A$97,1,FALSE),"OK"),"NOK")</f>
        <v>OK</v>
      </c>
      <c r="B97" s="3" t="s">
        <v>45</v>
      </c>
      <c r="C97" s="3" t="s">
        <v>44</v>
      </c>
    </row>
    <row r="98" spans="1:3" x14ac:dyDescent="0.3">
      <c r="A98" s="7" t="str">
        <f>IFERROR(IF(B98=VLOOKUP(B98,F_EKİM!$A$2:$A$97,1,FALSE),"OK"),"NOK")</f>
        <v>OK</v>
      </c>
      <c r="B98" s="3" t="s">
        <v>43</v>
      </c>
      <c r="C98" s="3" t="s">
        <v>42</v>
      </c>
    </row>
    <row r="99" spans="1:3" x14ac:dyDescent="0.3">
      <c r="A99" s="7" t="str">
        <f>IFERROR(IF(B99=VLOOKUP(B99,F_EKİM!$A$2:$A$97,1,FALSE),"OK"),"NOK")</f>
        <v>OK</v>
      </c>
      <c r="B99" s="3" t="s">
        <v>41</v>
      </c>
      <c r="C99" s="3" t="s">
        <v>39</v>
      </c>
    </row>
    <row r="100" spans="1:3" x14ac:dyDescent="0.3">
      <c r="A100" s="7" t="str">
        <f>IFERROR(IF(B100=VLOOKUP(B100,F_EKİM!$A$2:$A$97,1,FALSE),"OK"),"NOK")</f>
        <v>OK</v>
      </c>
      <c r="B100" s="3" t="s">
        <v>40</v>
      </c>
      <c r="C100" s="3" t="s">
        <v>39</v>
      </c>
    </row>
    <row r="101" spans="1:3" x14ac:dyDescent="0.3">
      <c r="A101" s="7" t="str">
        <f>IFERROR(IF(B101=VLOOKUP(B101,F_EKİM!$A$2:$A$97,1,FALSE),"OK"),"NOK")</f>
        <v>OK</v>
      </c>
      <c r="B101" s="3" t="s">
        <v>38</v>
      </c>
      <c r="C101" s="3" t="s">
        <v>36</v>
      </c>
    </row>
    <row r="102" spans="1:3" x14ac:dyDescent="0.3">
      <c r="A102" s="7" t="str">
        <f>IFERROR(IF(B102=VLOOKUP(B102,F_EKİM!$A$2:$A$97,1,FALSE),"OK"),"NOK")</f>
        <v>NOK</v>
      </c>
      <c r="B102" s="3" t="s">
        <v>37</v>
      </c>
      <c r="C102" s="3" t="s">
        <v>36</v>
      </c>
    </row>
    <row r="103" spans="1:3" x14ac:dyDescent="0.3">
      <c r="A103" s="7" t="str">
        <f>IFERROR(IF(B103=VLOOKUP(B103,F_EKİM!$A$2:$A$97,1,FALSE),"OK"),"NOK")</f>
        <v>OK</v>
      </c>
      <c r="B103" s="3" t="s">
        <v>35</v>
      </c>
      <c r="C103" s="3"/>
    </row>
    <row r="104" spans="1:3" x14ac:dyDescent="0.3">
      <c r="A104" s="7" t="str">
        <f>IFERROR(IF(B104=VLOOKUP(B104,F_EKİM!$A$2:$A$97,1,FALSE),"OK"),"NOK")</f>
        <v>OK</v>
      </c>
      <c r="B104" s="3" t="s">
        <v>34</v>
      </c>
      <c r="C104" s="3" t="s">
        <v>33</v>
      </c>
    </row>
    <row r="105" spans="1:3" x14ac:dyDescent="0.3">
      <c r="A105" s="7" t="str">
        <f>IFERROR(IF(B105=VLOOKUP(B105,F_EKİM!$A$2:$A$97,1,FALSE),"OK"),"NOK")</f>
        <v>OK</v>
      </c>
      <c r="B105" s="3" t="s">
        <v>32</v>
      </c>
      <c r="C105" s="3" t="s">
        <v>10</v>
      </c>
    </row>
    <row r="106" spans="1:3" x14ac:dyDescent="0.3">
      <c r="A106" s="7" t="str">
        <f>IFERROR(IF(B106=VLOOKUP(B106,F_EKİM!$A$2:$A$97,1,FALSE),"OK"),"NOK")</f>
        <v>OK</v>
      </c>
      <c r="B106" s="3" t="s">
        <v>31</v>
      </c>
      <c r="C106" s="3" t="s">
        <v>10</v>
      </c>
    </row>
    <row r="107" spans="1:3" x14ac:dyDescent="0.3">
      <c r="A107" s="7" t="str">
        <f>IFERROR(IF(B107=VLOOKUP(B107,F_EKİM!$A$2:$A$97,1,FALSE),"OK"),"NOK")</f>
        <v>OK</v>
      </c>
      <c r="B107" s="3" t="s">
        <v>30</v>
      </c>
      <c r="C107" s="3" t="s">
        <v>28</v>
      </c>
    </row>
    <row r="108" spans="1:3" x14ac:dyDescent="0.3">
      <c r="A108" s="7" t="str">
        <f>IFERROR(IF(B108=VLOOKUP(B108,F_EKİM!$A$2:$A$97,1,FALSE),"OK"),"NOK")</f>
        <v>OK</v>
      </c>
      <c r="B108" s="3" t="s">
        <v>29</v>
      </c>
      <c r="C108" s="3" t="s">
        <v>28</v>
      </c>
    </row>
    <row r="109" spans="1:3" x14ac:dyDescent="0.3">
      <c r="A109" s="7" t="str">
        <f>IFERROR(IF(B109=VLOOKUP(B109,F_EKİM!$A$2:$A$97,1,FALSE),"OK"),"NOK")</f>
        <v>OK</v>
      </c>
      <c r="B109" s="3" t="s">
        <v>27</v>
      </c>
      <c r="C109" s="3" t="s">
        <v>23</v>
      </c>
    </row>
    <row r="110" spans="1:3" x14ac:dyDescent="0.3">
      <c r="A110" s="7" t="str">
        <f>IFERROR(IF(B110=VLOOKUP(B110,F_EKİM!$A$2:$A$97,1,FALSE),"OK"),"NOK")</f>
        <v>OK</v>
      </c>
      <c r="B110" s="3" t="s">
        <v>26</v>
      </c>
      <c r="C110" s="3" t="s">
        <v>23</v>
      </c>
    </row>
    <row r="111" spans="1:3" x14ac:dyDescent="0.3">
      <c r="A111" s="7" t="str">
        <f>IFERROR(IF(B111=VLOOKUP(B111,F_EKİM!$A$2:$A$97,1,FALSE),"OK"),"NOK")</f>
        <v>NOK</v>
      </c>
      <c r="B111" s="3" t="s">
        <v>25</v>
      </c>
      <c r="C111" s="3" t="s">
        <v>23</v>
      </c>
    </row>
    <row r="112" spans="1:3" x14ac:dyDescent="0.3">
      <c r="A112" s="7" t="str">
        <f>IFERROR(IF(B112=VLOOKUP(B112,F_EKİM!$A$2:$A$97,1,FALSE),"OK"),"NOK")</f>
        <v>NOK</v>
      </c>
      <c r="B112" s="3" t="s">
        <v>24</v>
      </c>
      <c r="C112" s="3" t="s">
        <v>23</v>
      </c>
    </row>
    <row r="113" spans="1:3" x14ac:dyDescent="0.3">
      <c r="A113" s="7" t="str">
        <f>IFERROR(IF(B113=VLOOKUP(B113,F_EKİM!$A$2:$A$97,1,FALSE),"OK"),"NOK")</f>
        <v>NOK</v>
      </c>
      <c r="B113" s="3" t="s">
        <v>22</v>
      </c>
      <c r="C113" s="3" t="s">
        <v>10</v>
      </c>
    </row>
    <row r="114" spans="1:3" x14ac:dyDescent="0.3">
      <c r="A114" s="7" t="str">
        <f>IFERROR(IF(B114=VLOOKUP(B114,F_EKİM!$A$2:$A$97,1,FALSE),"OK"),"NOK")</f>
        <v>NOK</v>
      </c>
      <c r="B114" s="3" t="s">
        <v>21</v>
      </c>
      <c r="C114" s="3" t="s">
        <v>10</v>
      </c>
    </row>
    <row r="115" spans="1:3" x14ac:dyDescent="0.3">
      <c r="A115" s="7" t="str">
        <f>IFERROR(IF(B115=VLOOKUP(B115,F_EKİM!$A$2:$A$97,1,FALSE),"OK"),"NOK")</f>
        <v>NOK</v>
      </c>
      <c r="B115" s="3" t="s">
        <v>20</v>
      </c>
      <c r="C115" s="3" t="s">
        <v>10</v>
      </c>
    </row>
    <row r="116" spans="1:3" x14ac:dyDescent="0.3">
      <c r="A116" s="7" t="str">
        <f>IFERROR(IF(B116=VLOOKUP(B116,F_EKİM!$A$2:$A$97,1,FALSE),"OK"),"NOK")</f>
        <v>OK</v>
      </c>
      <c r="B116" s="3" t="s">
        <v>19</v>
      </c>
      <c r="C116" s="3" t="s">
        <v>10</v>
      </c>
    </row>
    <row r="117" spans="1:3" x14ac:dyDescent="0.3">
      <c r="A117" s="7" t="str">
        <f>IFERROR(IF(B117=VLOOKUP(B117,F_EKİM!$A$2:$A$97,1,FALSE),"OK"),"NOK")</f>
        <v>OK</v>
      </c>
      <c r="B117" s="4" t="s">
        <v>18</v>
      </c>
      <c r="C117" s="3" t="s">
        <v>10</v>
      </c>
    </row>
    <row r="118" spans="1:3" x14ac:dyDescent="0.3">
      <c r="A118" s="7" t="str">
        <f>IFERROR(IF(B118=VLOOKUP(B118,F_EKİM!$A$2:$A$97,1,FALSE),"OK"),"NOK")</f>
        <v>OK</v>
      </c>
      <c r="B118" s="3" t="s">
        <v>17</v>
      </c>
      <c r="C118" s="3" t="s">
        <v>10</v>
      </c>
    </row>
    <row r="119" spans="1:3" x14ac:dyDescent="0.3">
      <c r="A119" s="7" t="str">
        <f>IFERROR(IF(B119=VLOOKUP(B119,F_EKİM!$A$2:$A$97,1,FALSE),"OK"),"NOK")</f>
        <v>OK</v>
      </c>
      <c r="B119" s="3" t="s">
        <v>16</v>
      </c>
      <c r="C119" s="3" t="s">
        <v>10</v>
      </c>
    </row>
    <row r="120" spans="1:3" x14ac:dyDescent="0.3">
      <c r="A120" s="7" t="str">
        <f>IFERROR(IF(B120=VLOOKUP(B120,F_EKİM!$A$2:$A$97,1,FALSE),"OK"),"NOK")</f>
        <v>OK</v>
      </c>
      <c r="B120" s="3" t="s">
        <v>15</v>
      </c>
      <c r="C120" s="3" t="s">
        <v>10</v>
      </c>
    </row>
    <row r="121" spans="1:3" x14ac:dyDescent="0.3">
      <c r="A121" s="7" t="str">
        <f>IFERROR(IF(B121=VLOOKUP(B121,F_EKİM!$A$2:$A$97,1,FALSE),"OK"),"NOK")</f>
        <v>OK</v>
      </c>
      <c r="B121" s="3" t="s">
        <v>14</v>
      </c>
      <c r="C121" s="3" t="s">
        <v>10</v>
      </c>
    </row>
    <row r="122" spans="1:3" x14ac:dyDescent="0.3">
      <c r="A122" s="7" t="str">
        <f>IFERROR(IF(B122=VLOOKUP(B122,F_EKİM!$A$2:$A$97,1,FALSE),"OK"),"NOK")</f>
        <v>NOK</v>
      </c>
      <c r="B122" s="3" t="s">
        <v>13</v>
      </c>
      <c r="C122" s="3" t="s">
        <v>10</v>
      </c>
    </row>
    <row r="123" spans="1:3" x14ac:dyDescent="0.3">
      <c r="A123" s="7" t="str">
        <f>IFERROR(IF(B123=VLOOKUP(B123,F_EKİM!$A$2:$A$97,1,FALSE),"OK"),"NOK")</f>
        <v>NOK</v>
      </c>
      <c r="B123" s="3" t="s">
        <v>12</v>
      </c>
      <c r="C123" s="3" t="s">
        <v>10</v>
      </c>
    </row>
    <row r="124" spans="1:3" x14ac:dyDescent="0.3">
      <c r="A124" s="7" t="str">
        <f>IFERROR(IF(B124=VLOOKUP(B124,F_EKİM!$A$2:$A$97,1,FALSE),"OK"),"NOK")</f>
        <v>NOK</v>
      </c>
      <c r="B124" s="3" t="s">
        <v>11</v>
      </c>
      <c r="C124" s="3" t="s">
        <v>10</v>
      </c>
    </row>
    <row r="125" spans="1:3" x14ac:dyDescent="0.3">
      <c r="A125" s="7" t="str">
        <f>IFERROR(IF(B125=VLOOKUP(B125,F_EKİM!$A$2:$A$97,1,FALSE),"OK"),"NOK")</f>
        <v>NOK</v>
      </c>
      <c r="B125" s="3" t="s">
        <v>9</v>
      </c>
      <c r="C125" s="3" t="s">
        <v>8</v>
      </c>
    </row>
    <row r="126" spans="1:3" x14ac:dyDescent="0.3">
      <c r="A126" s="7" t="str">
        <f>IFERROR(IF(B126=VLOOKUP(B126,F_EKİM!$A$2:$A$97,1,FALSE),"OK"),"NOK")</f>
        <v>OK</v>
      </c>
      <c r="B126" s="3" t="s">
        <v>7</v>
      </c>
      <c r="C126" s="3" t="s">
        <v>6</v>
      </c>
    </row>
    <row r="127" spans="1:3" x14ac:dyDescent="0.3">
      <c r="A127" s="7" t="str">
        <f>IFERROR(IF(B127=VLOOKUP(B127,F_EKİM!$A$2:$A$97,1,FALSE),"OK"),"NOK")</f>
        <v>OK</v>
      </c>
      <c r="B127" s="3" t="s">
        <v>5</v>
      </c>
      <c r="C127" s="3"/>
    </row>
    <row r="128" spans="1:3" x14ac:dyDescent="0.3">
      <c r="A128" s="7" t="str">
        <f>IFERROR(IF(B128=VLOOKUP(B128,F_EKİM!$A$2:$A$97,1,FALSE),"OK"),"NOK")</f>
        <v>OK</v>
      </c>
      <c r="B128" s="3" t="s">
        <v>4</v>
      </c>
      <c r="C128" s="3" t="s">
        <v>3</v>
      </c>
    </row>
    <row r="129" spans="1:3" x14ac:dyDescent="0.3">
      <c r="A129" s="7" t="str">
        <f>IFERROR(IF(B129=VLOOKUP(B129,F_EKİM!$A$2:$A$97,1,FALSE),"OK"),"NOK")</f>
        <v>OK</v>
      </c>
      <c r="B129" s="3" t="s">
        <v>2</v>
      </c>
      <c r="C129" s="3" t="s">
        <v>1</v>
      </c>
    </row>
    <row r="130" spans="1:3" x14ac:dyDescent="0.3">
      <c r="A130" s="7" t="str">
        <f>IFERROR(IF(B130=VLOOKUP(B130,F_EKİM!$A$2:$A$97,1,FALSE),"OK"),"NOK")</f>
        <v>OK</v>
      </c>
      <c r="B130" s="3" t="s">
        <v>0</v>
      </c>
      <c r="C13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97"/>
  <sheetViews>
    <sheetView workbookViewId="0">
      <selection activeCell="F19" sqref="F19"/>
    </sheetView>
  </sheetViews>
  <sheetFormatPr defaultColWidth="9.109375" defaultRowHeight="14.4" x14ac:dyDescent="0.3"/>
  <cols>
    <col min="1" max="1" width="67.44140625" style="2" bestFit="1" customWidth="1"/>
    <col min="2" max="2" width="44.33203125" style="2" bestFit="1" customWidth="1"/>
    <col min="3" max="3" width="35.44140625" style="2" bestFit="1" customWidth="1"/>
    <col min="4" max="4" width="37.5546875" style="2" bestFit="1" customWidth="1"/>
    <col min="5" max="5" width="48.6640625" style="2" bestFit="1" customWidth="1"/>
    <col min="6" max="16384" width="9.109375" style="1"/>
  </cols>
  <sheetData>
    <row r="1" spans="1:5" x14ac:dyDescent="0.3">
      <c r="A1" s="5" t="s">
        <v>160</v>
      </c>
      <c r="B1" s="5" t="s">
        <v>159</v>
      </c>
      <c r="C1" s="5" t="s">
        <v>287</v>
      </c>
      <c r="D1" s="5" t="s">
        <v>286</v>
      </c>
      <c r="E1" s="5" t="s">
        <v>285</v>
      </c>
    </row>
    <row r="2" spans="1:5" x14ac:dyDescent="0.3">
      <c r="A2" s="3" t="s">
        <v>158</v>
      </c>
      <c r="B2" s="3" t="s">
        <v>156</v>
      </c>
      <c r="C2" s="3" t="s">
        <v>284</v>
      </c>
      <c r="D2" s="3" t="s">
        <v>169</v>
      </c>
      <c r="E2" s="3" t="s">
        <v>263</v>
      </c>
    </row>
    <row r="3" spans="1:5" x14ac:dyDescent="0.3">
      <c r="A3" s="3" t="s">
        <v>157</v>
      </c>
      <c r="B3" s="3" t="s">
        <v>156</v>
      </c>
      <c r="C3" s="3" t="s">
        <v>283</v>
      </c>
      <c r="D3" s="3" t="s">
        <v>169</v>
      </c>
      <c r="E3" s="3" t="s">
        <v>282</v>
      </c>
    </row>
    <row r="4" spans="1:5" x14ac:dyDescent="0.3">
      <c r="A4" s="3" t="s">
        <v>155</v>
      </c>
      <c r="B4" s="3" t="s">
        <v>118</v>
      </c>
      <c r="C4" s="3" t="s">
        <v>268</v>
      </c>
      <c r="D4" s="3" t="s">
        <v>169</v>
      </c>
      <c r="E4" s="3" t="s">
        <v>281</v>
      </c>
    </row>
    <row r="5" spans="1:5" x14ac:dyDescent="0.3">
      <c r="A5" s="3" t="s">
        <v>154</v>
      </c>
      <c r="B5" s="3" t="s">
        <v>118</v>
      </c>
      <c r="C5" s="3" t="s">
        <v>267</v>
      </c>
      <c r="D5" s="3" t="s">
        <v>169</v>
      </c>
      <c r="E5" s="3" t="s">
        <v>281</v>
      </c>
    </row>
    <row r="6" spans="1:5" x14ac:dyDescent="0.3">
      <c r="A6" s="3" t="s">
        <v>150</v>
      </c>
      <c r="B6" s="3" t="s">
        <v>118</v>
      </c>
      <c r="C6" s="3" t="s">
        <v>265</v>
      </c>
      <c r="D6" s="3" t="s">
        <v>169</v>
      </c>
      <c r="E6" s="3" t="s">
        <v>281</v>
      </c>
    </row>
    <row r="7" spans="1:5" x14ac:dyDescent="0.3">
      <c r="A7" s="3" t="s">
        <v>149</v>
      </c>
      <c r="B7" s="3" t="s">
        <v>118</v>
      </c>
      <c r="C7" s="3" t="s">
        <v>270</v>
      </c>
      <c r="D7" s="3" t="s">
        <v>169</v>
      </c>
      <c r="E7" s="3" t="s">
        <v>281</v>
      </c>
    </row>
    <row r="8" spans="1:5" x14ac:dyDescent="0.3">
      <c r="A8" s="3" t="s">
        <v>148</v>
      </c>
      <c r="B8" s="3" t="s">
        <v>146</v>
      </c>
      <c r="C8" s="3" t="s">
        <v>280</v>
      </c>
      <c r="D8" s="3" t="s">
        <v>278</v>
      </c>
      <c r="E8" s="3" t="s">
        <v>277</v>
      </c>
    </row>
    <row r="9" spans="1:5" x14ac:dyDescent="0.3">
      <c r="A9" s="3" t="s">
        <v>147</v>
      </c>
      <c r="B9" s="3" t="s">
        <v>146</v>
      </c>
      <c r="C9" s="3" t="s">
        <v>279</v>
      </c>
      <c r="D9" s="3" t="s">
        <v>278</v>
      </c>
      <c r="E9" s="3" t="s">
        <v>277</v>
      </c>
    </row>
    <row r="10" spans="1:5" x14ac:dyDescent="0.3">
      <c r="A10" s="3" t="s">
        <v>145</v>
      </c>
      <c r="B10" s="3" t="s">
        <v>118</v>
      </c>
      <c r="C10" s="3" t="s">
        <v>268</v>
      </c>
      <c r="D10" s="3" t="s">
        <v>169</v>
      </c>
      <c r="E10" s="3" t="s">
        <v>275</v>
      </c>
    </row>
    <row r="11" spans="1:5" x14ac:dyDescent="0.3">
      <c r="A11" s="3" t="s">
        <v>144</v>
      </c>
      <c r="B11" s="3" t="s">
        <v>118</v>
      </c>
      <c r="C11" s="3" t="s">
        <v>267</v>
      </c>
      <c r="D11" s="3" t="s">
        <v>169</v>
      </c>
      <c r="E11" s="3" t="s">
        <v>275</v>
      </c>
    </row>
    <row r="12" spans="1:5" x14ac:dyDescent="0.3">
      <c r="A12" s="4" t="s">
        <v>143</v>
      </c>
      <c r="B12" s="3" t="s">
        <v>118</v>
      </c>
      <c r="C12" s="4" t="s">
        <v>276</v>
      </c>
      <c r="D12" s="4" t="s">
        <v>169</v>
      </c>
      <c r="E12" s="3" t="s">
        <v>275</v>
      </c>
    </row>
    <row r="13" spans="1:5" x14ac:dyDescent="0.3">
      <c r="A13" s="4" t="s">
        <v>142</v>
      </c>
      <c r="B13" s="3" t="s">
        <v>118</v>
      </c>
      <c r="C13" s="4" t="s">
        <v>271</v>
      </c>
      <c r="D13" s="4" t="s">
        <v>169</v>
      </c>
      <c r="E13" s="3" t="s">
        <v>275</v>
      </c>
    </row>
    <row r="14" spans="1:5" x14ac:dyDescent="0.3">
      <c r="A14" s="3" t="s">
        <v>141</v>
      </c>
      <c r="B14" s="3" t="s">
        <v>118</v>
      </c>
      <c r="C14" s="3" t="s">
        <v>266</v>
      </c>
      <c r="D14" s="3" t="s">
        <v>169</v>
      </c>
      <c r="E14" s="3" t="s">
        <v>275</v>
      </c>
    </row>
    <row r="15" spans="1:5" x14ac:dyDescent="0.3">
      <c r="A15" s="3" t="s">
        <v>137</v>
      </c>
      <c r="B15" s="3" t="s">
        <v>118</v>
      </c>
      <c r="C15" s="3" t="s">
        <v>267</v>
      </c>
      <c r="D15" s="3" t="s">
        <v>169</v>
      </c>
      <c r="E15" s="3" t="s">
        <v>272</v>
      </c>
    </row>
    <row r="16" spans="1:5" x14ac:dyDescent="0.3">
      <c r="A16" s="4" t="s">
        <v>136</v>
      </c>
      <c r="B16" s="3" t="s">
        <v>118</v>
      </c>
      <c r="C16" s="4" t="s">
        <v>271</v>
      </c>
      <c r="D16" s="3" t="s">
        <v>169</v>
      </c>
      <c r="E16" s="3" t="s">
        <v>272</v>
      </c>
    </row>
    <row r="17" spans="1:5" x14ac:dyDescent="0.3">
      <c r="A17" s="3" t="s">
        <v>135</v>
      </c>
      <c r="B17" s="3" t="s">
        <v>118</v>
      </c>
      <c r="C17" s="3" t="s">
        <v>266</v>
      </c>
      <c r="D17" s="3" t="s">
        <v>169</v>
      </c>
      <c r="E17" s="3" t="s">
        <v>272</v>
      </c>
    </row>
    <row r="18" spans="1:5" x14ac:dyDescent="0.3">
      <c r="A18" s="3" t="s">
        <v>134</v>
      </c>
      <c r="B18" s="3" t="s">
        <v>118</v>
      </c>
      <c r="C18" s="3" t="s">
        <v>265</v>
      </c>
      <c r="D18" s="3" t="s">
        <v>169</v>
      </c>
      <c r="E18" s="3" t="s">
        <v>272</v>
      </c>
    </row>
    <row r="19" spans="1:5" x14ac:dyDescent="0.3">
      <c r="A19" s="3" t="s">
        <v>133</v>
      </c>
      <c r="B19" s="3" t="s">
        <v>118</v>
      </c>
      <c r="C19" s="3" t="s">
        <v>274</v>
      </c>
      <c r="D19" s="3" t="s">
        <v>169</v>
      </c>
      <c r="E19" s="3" t="s">
        <v>272</v>
      </c>
    </row>
    <row r="20" spans="1:5" x14ac:dyDescent="0.3">
      <c r="A20" s="3" t="s">
        <v>132</v>
      </c>
      <c r="B20" s="3" t="s">
        <v>118</v>
      </c>
      <c r="C20" s="3" t="s">
        <v>273</v>
      </c>
      <c r="D20" s="3" t="s">
        <v>169</v>
      </c>
      <c r="E20" s="3" t="s">
        <v>272</v>
      </c>
    </row>
    <row r="21" spans="1:5" x14ac:dyDescent="0.3">
      <c r="A21" s="4" t="s">
        <v>131</v>
      </c>
      <c r="B21" s="3" t="s">
        <v>118</v>
      </c>
      <c r="C21" s="4" t="s">
        <v>268</v>
      </c>
      <c r="D21" s="4" t="s">
        <v>169</v>
      </c>
      <c r="E21" s="3" t="s">
        <v>269</v>
      </c>
    </row>
    <row r="22" spans="1:5" x14ac:dyDescent="0.3">
      <c r="A22" s="4" t="s">
        <v>130</v>
      </c>
      <c r="B22" s="3" t="s">
        <v>118</v>
      </c>
      <c r="C22" s="4" t="s">
        <v>267</v>
      </c>
      <c r="D22" s="4" t="s">
        <v>169</v>
      </c>
      <c r="E22" s="3" t="s">
        <v>269</v>
      </c>
    </row>
    <row r="23" spans="1:5" x14ac:dyDescent="0.3">
      <c r="A23" s="4" t="s">
        <v>128</v>
      </c>
      <c r="B23" s="3" t="s">
        <v>118</v>
      </c>
      <c r="C23" s="4" t="s">
        <v>271</v>
      </c>
      <c r="D23" s="4" t="s">
        <v>169</v>
      </c>
      <c r="E23" s="3" t="s">
        <v>269</v>
      </c>
    </row>
    <row r="24" spans="1:5" x14ac:dyDescent="0.3">
      <c r="A24" s="4" t="s">
        <v>127</v>
      </c>
      <c r="B24" s="3" t="s">
        <v>118</v>
      </c>
      <c r="C24" s="4" t="s">
        <v>266</v>
      </c>
      <c r="D24" s="4" t="s">
        <v>169</v>
      </c>
      <c r="E24" s="3" t="s">
        <v>269</v>
      </c>
    </row>
    <row r="25" spans="1:5" x14ac:dyDescent="0.3">
      <c r="A25" s="4" t="s">
        <v>125</v>
      </c>
      <c r="B25" s="3" t="s">
        <v>118</v>
      </c>
      <c r="C25" s="4" t="s">
        <v>270</v>
      </c>
      <c r="D25" s="4" t="s">
        <v>169</v>
      </c>
      <c r="E25" s="3" t="s">
        <v>269</v>
      </c>
    </row>
    <row r="26" spans="1:5" x14ac:dyDescent="0.3">
      <c r="A26" s="4" t="s">
        <v>124</v>
      </c>
      <c r="B26" s="3" t="s">
        <v>118</v>
      </c>
      <c r="C26" s="4" t="s">
        <v>268</v>
      </c>
      <c r="D26" s="4" t="s">
        <v>169</v>
      </c>
      <c r="E26" s="3" t="s">
        <v>263</v>
      </c>
    </row>
    <row r="27" spans="1:5" x14ac:dyDescent="0.3">
      <c r="A27" s="4" t="s">
        <v>123</v>
      </c>
      <c r="B27" s="3" t="s">
        <v>118</v>
      </c>
      <c r="C27" s="4" t="s">
        <v>267</v>
      </c>
      <c r="D27" s="4" t="s">
        <v>169</v>
      </c>
      <c r="E27" s="3" t="s">
        <v>263</v>
      </c>
    </row>
    <row r="28" spans="1:5" x14ac:dyDescent="0.3">
      <c r="A28" s="3" t="s">
        <v>121</v>
      </c>
      <c r="B28" s="3" t="s">
        <v>118</v>
      </c>
      <c r="C28" s="3" t="s">
        <v>266</v>
      </c>
      <c r="D28" s="3" t="s">
        <v>169</v>
      </c>
      <c r="E28" s="3" t="s">
        <v>263</v>
      </c>
    </row>
    <row r="29" spans="1:5" x14ac:dyDescent="0.3">
      <c r="A29" s="3" t="s">
        <v>120</v>
      </c>
      <c r="B29" s="3" t="s">
        <v>118</v>
      </c>
      <c r="C29" s="3" t="s">
        <v>265</v>
      </c>
      <c r="D29" s="3" t="s">
        <v>169</v>
      </c>
      <c r="E29" s="3" t="s">
        <v>263</v>
      </c>
    </row>
    <row r="30" spans="1:5" x14ac:dyDescent="0.3">
      <c r="A30" s="3" t="s">
        <v>119</v>
      </c>
      <c r="B30" s="3" t="s">
        <v>118</v>
      </c>
      <c r="C30" s="3" t="s">
        <v>264</v>
      </c>
      <c r="D30" s="3" t="s">
        <v>169</v>
      </c>
      <c r="E30" s="3" t="s">
        <v>263</v>
      </c>
    </row>
    <row r="31" spans="1:5" x14ac:dyDescent="0.3">
      <c r="A31" s="3" t="s">
        <v>117</v>
      </c>
      <c r="B31" s="3" t="s">
        <v>116</v>
      </c>
      <c r="C31" s="6">
        <v>1E-3</v>
      </c>
      <c r="D31" s="3" t="s">
        <v>262</v>
      </c>
      <c r="E31" s="3" t="s">
        <v>261</v>
      </c>
    </row>
    <row r="32" spans="1:5" x14ac:dyDescent="0.3">
      <c r="A32" s="3" t="s">
        <v>114</v>
      </c>
      <c r="B32" s="3" t="s">
        <v>109</v>
      </c>
      <c r="C32" s="3" t="s">
        <v>260</v>
      </c>
      <c r="D32" s="3" t="s">
        <v>250</v>
      </c>
      <c r="E32" s="3" t="s">
        <v>255</v>
      </c>
    </row>
    <row r="33" spans="1:5" x14ac:dyDescent="0.3">
      <c r="A33" s="3" t="s">
        <v>113</v>
      </c>
      <c r="B33" s="3" t="s">
        <v>109</v>
      </c>
      <c r="C33" s="3" t="s">
        <v>259</v>
      </c>
      <c r="D33" s="3" t="s">
        <v>250</v>
      </c>
      <c r="E33" s="3" t="s">
        <v>255</v>
      </c>
    </row>
    <row r="34" spans="1:5" x14ac:dyDescent="0.3">
      <c r="A34" s="3" t="s">
        <v>112</v>
      </c>
      <c r="B34" s="3" t="s">
        <v>109</v>
      </c>
      <c r="C34" s="3" t="s">
        <v>258</v>
      </c>
      <c r="D34" s="3" t="s">
        <v>250</v>
      </c>
      <c r="E34" s="3" t="s">
        <v>255</v>
      </c>
    </row>
    <row r="35" spans="1:5" x14ac:dyDescent="0.3">
      <c r="A35" s="3" t="s">
        <v>111</v>
      </c>
      <c r="B35" s="3" t="s">
        <v>109</v>
      </c>
      <c r="C35" s="3" t="s">
        <v>257</v>
      </c>
      <c r="D35" s="3" t="s">
        <v>250</v>
      </c>
      <c r="E35" s="3" t="s">
        <v>255</v>
      </c>
    </row>
    <row r="36" spans="1:5" x14ac:dyDescent="0.3">
      <c r="A36" s="3" t="s">
        <v>110</v>
      </c>
      <c r="B36" s="3" t="s">
        <v>109</v>
      </c>
      <c r="C36" s="3" t="s">
        <v>256</v>
      </c>
      <c r="D36" s="3" t="s">
        <v>250</v>
      </c>
      <c r="E36" s="3" t="s">
        <v>255</v>
      </c>
    </row>
    <row r="37" spans="1:5" x14ac:dyDescent="0.3">
      <c r="A37" s="3" t="s">
        <v>108</v>
      </c>
      <c r="B37" s="3" t="s">
        <v>107</v>
      </c>
      <c r="C37" s="3" t="s">
        <v>254</v>
      </c>
      <c r="D37" s="3" t="s">
        <v>253</v>
      </c>
      <c r="E37" s="3" t="s">
        <v>244</v>
      </c>
    </row>
    <row r="38" spans="1:5" x14ac:dyDescent="0.3">
      <c r="A38" s="3" t="s">
        <v>106</v>
      </c>
      <c r="B38" s="3" t="s">
        <v>105</v>
      </c>
      <c r="C38" s="3" t="s">
        <v>252</v>
      </c>
      <c r="D38" s="3" t="s">
        <v>175</v>
      </c>
      <c r="E38" s="3" t="s">
        <v>244</v>
      </c>
    </row>
    <row r="39" spans="1:5" x14ac:dyDescent="0.3">
      <c r="A39" s="3" t="s">
        <v>104</v>
      </c>
      <c r="B39" s="3" t="s">
        <v>103</v>
      </c>
      <c r="C39" s="3" t="s">
        <v>251</v>
      </c>
      <c r="D39" s="3" t="s">
        <v>250</v>
      </c>
      <c r="E39" s="3" t="s">
        <v>249</v>
      </c>
    </row>
    <row r="40" spans="1:5" x14ac:dyDescent="0.3">
      <c r="A40" s="3" t="s">
        <v>102</v>
      </c>
      <c r="B40" s="3" t="s">
        <v>101</v>
      </c>
      <c r="C40" s="3" t="s">
        <v>248</v>
      </c>
      <c r="D40" s="3" t="s">
        <v>238</v>
      </c>
      <c r="E40" s="3" t="s">
        <v>247</v>
      </c>
    </row>
    <row r="41" spans="1:5" x14ac:dyDescent="0.3">
      <c r="A41" s="3" t="s">
        <v>100</v>
      </c>
      <c r="B41" s="3" t="s">
        <v>99</v>
      </c>
      <c r="C41" s="3" t="s">
        <v>246</v>
      </c>
      <c r="D41" s="3" t="s">
        <v>245</v>
      </c>
      <c r="E41" s="3" t="s">
        <v>244</v>
      </c>
    </row>
    <row r="42" spans="1:5" x14ac:dyDescent="0.3">
      <c r="A42" s="4" t="str">
        <f>"Bioflavonóides Pharmakern"</f>
        <v>Bioflavonóides Pharmakern</v>
      </c>
      <c r="B42" s="4" t="str">
        <f>"Bioflavonoids"</f>
        <v>Bioflavonoids</v>
      </c>
      <c r="C42" s="4" t="str">
        <f>"500 mg"</f>
        <v>500 mg</v>
      </c>
      <c r="D42" s="4" t="s">
        <v>169</v>
      </c>
      <c r="E42" s="4"/>
    </row>
    <row r="43" spans="1:5" x14ac:dyDescent="0.3">
      <c r="A43" s="4" t="str">
        <f>"L-Noradrenalina Braun IP"</f>
        <v>L-Noradrenalina Braun IP</v>
      </c>
      <c r="B43" s="4" t="str">
        <f>"Adrenaline"</f>
        <v>Adrenaline</v>
      </c>
      <c r="C43" s="4" t="str">
        <f>"1 mg/ml "</f>
        <v xml:space="preserve">1 mg/ml </v>
      </c>
      <c r="D43" s="4" t="str">
        <f>"Solution for injection"</f>
        <v>Solution for injection</v>
      </c>
      <c r="E43" s="4"/>
    </row>
    <row r="44" spans="1:5" x14ac:dyDescent="0.3">
      <c r="A44" s="3" t="s">
        <v>85</v>
      </c>
      <c r="B44" s="3" t="s">
        <v>84</v>
      </c>
      <c r="C44" s="3" t="s">
        <v>243</v>
      </c>
      <c r="D44" s="3" t="s">
        <v>185</v>
      </c>
      <c r="E44" s="3" t="s">
        <v>242</v>
      </c>
    </row>
    <row r="45" spans="1:5" x14ac:dyDescent="0.3">
      <c r="A45" s="3" t="s">
        <v>83</v>
      </c>
      <c r="B45" s="3" t="s">
        <v>82</v>
      </c>
      <c r="C45" s="3" t="s">
        <v>241</v>
      </c>
      <c r="D45" s="3" t="s">
        <v>185</v>
      </c>
      <c r="E45" s="3" t="s">
        <v>240</v>
      </c>
    </row>
    <row r="46" spans="1:5" x14ac:dyDescent="0.3">
      <c r="A46" s="4" t="s">
        <v>81</v>
      </c>
      <c r="B46" s="4" t="s">
        <v>80</v>
      </c>
      <c r="C46" s="4" t="s">
        <v>239</v>
      </c>
      <c r="D46" s="4" t="s">
        <v>238</v>
      </c>
      <c r="E46" s="4" t="s">
        <v>237</v>
      </c>
    </row>
    <row r="47" spans="1:5" x14ac:dyDescent="0.3">
      <c r="A47" s="4" t="s">
        <v>79</v>
      </c>
      <c r="B47" s="3" t="s">
        <v>53</v>
      </c>
      <c r="C47" s="4" t="s">
        <v>221</v>
      </c>
      <c r="D47" s="4" t="s">
        <v>218</v>
      </c>
      <c r="E47" s="3" t="s">
        <v>236</v>
      </c>
    </row>
    <row r="48" spans="1:5" x14ac:dyDescent="0.3">
      <c r="A48" s="4" t="s">
        <v>78</v>
      </c>
      <c r="B48" s="3" t="s">
        <v>53</v>
      </c>
      <c r="C48" s="4" t="s">
        <v>219</v>
      </c>
      <c r="D48" s="4" t="s">
        <v>218</v>
      </c>
      <c r="E48" s="3" t="s">
        <v>235</v>
      </c>
    </row>
    <row r="49" spans="1:5" x14ac:dyDescent="0.3">
      <c r="A49" s="4" t="s">
        <v>77</v>
      </c>
      <c r="B49" s="3" t="s">
        <v>53</v>
      </c>
      <c r="C49" s="4" t="s">
        <v>227</v>
      </c>
      <c r="D49" s="3" t="s">
        <v>169</v>
      </c>
      <c r="E49" s="3" t="s">
        <v>212</v>
      </c>
    </row>
    <row r="50" spans="1:5" x14ac:dyDescent="0.3">
      <c r="A50" s="4" t="s">
        <v>76</v>
      </c>
      <c r="B50" s="3" t="s">
        <v>53</v>
      </c>
      <c r="C50" s="4" t="s">
        <v>227</v>
      </c>
      <c r="D50" s="4" t="s">
        <v>234</v>
      </c>
      <c r="E50" s="3" t="s">
        <v>212</v>
      </c>
    </row>
    <row r="51" spans="1:5" x14ac:dyDescent="0.3">
      <c r="A51" s="4" t="s">
        <v>75</v>
      </c>
      <c r="B51" s="3" t="s">
        <v>53</v>
      </c>
      <c r="C51" s="4" t="s">
        <v>227</v>
      </c>
      <c r="D51" s="3" t="s">
        <v>169</v>
      </c>
      <c r="E51" s="3" t="s">
        <v>233</v>
      </c>
    </row>
    <row r="52" spans="1:5" x14ac:dyDescent="0.3">
      <c r="A52" s="4" t="s">
        <v>74</v>
      </c>
      <c r="B52" s="3" t="s">
        <v>53</v>
      </c>
      <c r="C52" s="4" t="s">
        <v>227</v>
      </c>
      <c r="D52" s="3" t="s">
        <v>169</v>
      </c>
      <c r="E52" s="3" t="s">
        <v>232</v>
      </c>
    </row>
    <row r="53" spans="1:5" x14ac:dyDescent="0.3">
      <c r="A53" s="4" t="s">
        <v>72</v>
      </c>
      <c r="B53" s="3" t="s">
        <v>53</v>
      </c>
      <c r="C53" s="4" t="s">
        <v>227</v>
      </c>
      <c r="D53" s="3" t="s">
        <v>169</v>
      </c>
      <c r="E53" s="3" t="s">
        <v>231</v>
      </c>
    </row>
    <row r="54" spans="1:5" x14ac:dyDescent="0.3">
      <c r="A54" s="4" t="s">
        <v>70</v>
      </c>
      <c r="B54" s="3" t="s">
        <v>53</v>
      </c>
      <c r="C54" s="4" t="s">
        <v>227</v>
      </c>
      <c r="D54" s="3" t="s">
        <v>169</v>
      </c>
      <c r="E54" s="3" t="s">
        <v>230</v>
      </c>
    </row>
    <row r="55" spans="1:5" x14ac:dyDescent="0.3">
      <c r="A55" s="4" t="s">
        <v>69</v>
      </c>
      <c r="B55" s="3" t="s">
        <v>53</v>
      </c>
      <c r="C55" s="4" t="s">
        <v>227</v>
      </c>
      <c r="D55" s="3" t="s">
        <v>169</v>
      </c>
      <c r="E55" s="3" t="s">
        <v>229</v>
      </c>
    </row>
    <row r="56" spans="1:5" x14ac:dyDescent="0.3">
      <c r="A56" s="4" t="s">
        <v>68</v>
      </c>
      <c r="B56" s="3" t="s">
        <v>53</v>
      </c>
      <c r="C56" s="4" t="s">
        <v>227</v>
      </c>
      <c r="D56" s="3" t="s">
        <v>169</v>
      </c>
      <c r="E56" s="3" t="s">
        <v>229</v>
      </c>
    </row>
    <row r="57" spans="1:5" x14ac:dyDescent="0.3">
      <c r="A57" s="4" t="s">
        <v>67</v>
      </c>
      <c r="B57" s="3" t="s">
        <v>53</v>
      </c>
      <c r="C57" s="4" t="s">
        <v>227</v>
      </c>
      <c r="D57" s="3" t="s">
        <v>169</v>
      </c>
      <c r="E57" s="3" t="s">
        <v>228</v>
      </c>
    </row>
    <row r="58" spans="1:5" x14ac:dyDescent="0.3">
      <c r="A58" s="4" t="s">
        <v>66</v>
      </c>
      <c r="B58" s="3" t="s">
        <v>53</v>
      </c>
      <c r="C58" s="4" t="s">
        <v>227</v>
      </c>
      <c r="D58" s="3" t="s">
        <v>169</v>
      </c>
      <c r="E58" s="3" t="s">
        <v>213</v>
      </c>
    </row>
    <row r="59" spans="1:5" x14ac:dyDescent="0.3">
      <c r="A59" s="4" t="s">
        <v>65</v>
      </c>
      <c r="B59" s="3" t="s">
        <v>53</v>
      </c>
      <c r="C59" s="4" t="s">
        <v>221</v>
      </c>
      <c r="D59" s="4" t="s">
        <v>218</v>
      </c>
      <c r="E59" s="3" t="s">
        <v>226</v>
      </c>
    </row>
    <row r="60" spans="1:5" x14ac:dyDescent="0.3">
      <c r="A60" s="4" t="s">
        <v>64</v>
      </c>
      <c r="B60" s="3" t="s">
        <v>53</v>
      </c>
      <c r="C60" s="4" t="s">
        <v>219</v>
      </c>
      <c r="D60" s="4" t="s">
        <v>218</v>
      </c>
      <c r="E60" s="3" t="s">
        <v>226</v>
      </c>
    </row>
    <row r="61" spans="1:5" x14ac:dyDescent="0.3">
      <c r="A61" s="4" t="s">
        <v>63</v>
      </c>
      <c r="B61" s="3" t="s">
        <v>53</v>
      </c>
      <c r="C61" s="4" t="s">
        <v>221</v>
      </c>
      <c r="D61" s="4" t="s">
        <v>218</v>
      </c>
      <c r="E61" s="3" t="s">
        <v>225</v>
      </c>
    </row>
    <row r="62" spans="1:5" x14ac:dyDescent="0.3">
      <c r="A62" s="4" t="s">
        <v>62</v>
      </c>
      <c r="B62" s="3" t="s">
        <v>53</v>
      </c>
      <c r="C62" s="4" t="s">
        <v>219</v>
      </c>
      <c r="D62" s="4" t="s">
        <v>218</v>
      </c>
      <c r="E62" s="3" t="s">
        <v>225</v>
      </c>
    </row>
    <row r="63" spans="1:5" x14ac:dyDescent="0.3">
      <c r="A63" s="4" t="s">
        <v>61</v>
      </c>
      <c r="B63" s="3" t="s">
        <v>53</v>
      </c>
      <c r="C63" s="4" t="s">
        <v>221</v>
      </c>
      <c r="D63" s="4" t="s">
        <v>218</v>
      </c>
      <c r="E63" s="3" t="s">
        <v>222</v>
      </c>
    </row>
    <row r="64" spans="1:5" x14ac:dyDescent="0.3">
      <c r="A64" s="4" t="s">
        <v>59</v>
      </c>
      <c r="B64" s="3" t="s">
        <v>53</v>
      </c>
      <c r="C64" s="4" t="s">
        <v>221</v>
      </c>
      <c r="D64" s="4" t="s">
        <v>218</v>
      </c>
      <c r="E64" s="3" t="s">
        <v>224</v>
      </c>
    </row>
    <row r="65" spans="1:5" x14ac:dyDescent="0.3">
      <c r="A65" s="4" t="s">
        <v>58</v>
      </c>
      <c r="B65" s="3" t="s">
        <v>53</v>
      </c>
      <c r="C65" s="4" t="s">
        <v>219</v>
      </c>
      <c r="D65" s="4" t="s">
        <v>218</v>
      </c>
      <c r="E65" s="3" t="s">
        <v>223</v>
      </c>
    </row>
    <row r="66" spans="1:5" x14ac:dyDescent="0.3">
      <c r="A66" s="4" t="s">
        <v>57</v>
      </c>
      <c r="B66" s="3" t="s">
        <v>53</v>
      </c>
      <c r="C66" s="4" t="s">
        <v>219</v>
      </c>
      <c r="D66" s="4" t="s">
        <v>218</v>
      </c>
      <c r="E66" s="3" t="s">
        <v>222</v>
      </c>
    </row>
    <row r="67" spans="1:5" x14ac:dyDescent="0.3">
      <c r="A67" s="4" t="s">
        <v>56</v>
      </c>
      <c r="B67" s="3" t="s">
        <v>53</v>
      </c>
      <c r="C67" s="4" t="s">
        <v>221</v>
      </c>
      <c r="D67" s="4" t="s">
        <v>218</v>
      </c>
      <c r="E67" s="3" t="s">
        <v>220</v>
      </c>
    </row>
    <row r="68" spans="1:5" x14ac:dyDescent="0.3">
      <c r="A68" s="4" t="s">
        <v>55</v>
      </c>
      <c r="B68" s="3" t="s">
        <v>53</v>
      </c>
      <c r="C68" s="4" t="s">
        <v>219</v>
      </c>
      <c r="D68" s="4" t="s">
        <v>218</v>
      </c>
      <c r="E68" s="3" t="s">
        <v>217</v>
      </c>
    </row>
    <row r="69" spans="1:5" x14ac:dyDescent="0.3">
      <c r="A69" s="4" t="s">
        <v>54</v>
      </c>
      <c r="B69" s="3" t="s">
        <v>53</v>
      </c>
      <c r="C69" s="4" t="s">
        <v>216</v>
      </c>
      <c r="D69" s="4" t="s">
        <v>169</v>
      </c>
      <c r="E69" s="3" t="s">
        <v>215</v>
      </c>
    </row>
    <row r="70" spans="1:5" x14ac:dyDescent="0.3">
      <c r="A70" s="3" t="s">
        <v>52</v>
      </c>
      <c r="B70" s="3" t="s">
        <v>51</v>
      </c>
      <c r="C70" s="3" t="s">
        <v>214</v>
      </c>
      <c r="D70" s="3" t="s">
        <v>189</v>
      </c>
      <c r="E70" s="3" t="s">
        <v>213</v>
      </c>
    </row>
    <row r="71" spans="1:5" x14ac:dyDescent="0.3">
      <c r="A71" s="3" t="s">
        <v>50</v>
      </c>
      <c r="B71" s="3" t="s">
        <v>49</v>
      </c>
      <c r="C71" s="3" t="s">
        <v>187</v>
      </c>
      <c r="D71" s="3" t="s">
        <v>169</v>
      </c>
      <c r="E71" s="3" t="s">
        <v>212</v>
      </c>
    </row>
    <row r="72" spans="1:5" x14ac:dyDescent="0.3">
      <c r="A72" s="3" t="s">
        <v>48</v>
      </c>
      <c r="B72" s="3" t="s">
        <v>47</v>
      </c>
      <c r="C72" s="3" t="s">
        <v>211</v>
      </c>
      <c r="D72" s="3" t="s">
        <v>210</v>
      </c>
      <c r="E72" s="3" t="s">
        <v>209</v>
      </c>
    </row>
    <row r="73" spans="1:5" x14ac:dyDescent="0.3">
      <c r="A73" s="3" t="s">
        <v>46</v>
      </c>
      <c r="B73" s="3"/>
      <c r="C73" s="3" t="s">
        <v>208</v>
      </c>
      <c r="D73" s="3" t="s">
        <v>207</v>
      </c>
      <c r="E73" s="3" t="s">
        <v>206</v>
      </c>
    </row>
    <row r="74" spans="1:5" x14ac:dyDescent="0.3">
      <c r="A74" s="3" t="s">
        <v>45</v>
      </c>
      <c r="B74" s="3" t="s">
        <v>44</v>
      </c>
      <c r="C74" s="3" t="s">
        <v>205</v>
      </c>
      <c r="D74" s="3" t="s">
        <v>185</v>
      </c>
      <c r="E74" s="3" t="s">
        <v>204</v>
      </c>
    </row>
    <row r="75" spans="1:5" x14ac:dyDescent="0.3">
      <c r="A75" s="3" t="s">
        <v>43</v>
      </c>
      <c r="B75" s="3" t="s">
        <v>42</v>
      </c>
      <c r="C75" s="3" t="s">
        <v>203</v>
      </c>
      <c r="D75" s="3" t="s">
        <v>202</v>
      </c>
      <c r="E75" s="3" t="s">
        <v>197</v>
      </c>
    </row>
    <row r="76" spans="1:5" x14ac:dyDescent="0.3">
      <c r="A76" s="3" t="s">
        <v>41</v>
      </c>
      <c r="B76" s="3" t="s">
        <v>39</v>
      </c>
      <c r="C76" s="3" t="s">
        <v>201</v>
      </c>
      <c r="D76" s="3" t="s">
        <v>200</v>
      </c>
      <c r="E76" s="3" t="s">
        <v>197</v>
      </c>
    </row>
    <row r="77" spans="1:5" x14ac:dyDescent="0.3">
      <c r="A77" s="3" t="s">
        <v>40</v>
      </c>
      <c r="B77" s="3" t="s">
        <v>39</v>
      </c>
      <c r="C77" s="3" t="s">
        <v>201</v>
      </c>
      <c r="D77" s="3" t="s">
        <v>200</v>
      </c>
      <c r="E77" s="3" t="s">
        <v>197</v>
      </c>
    </row>
    <row r="78" spans="1:5" x14ac:dyDescent="0.3">
      <c r="A78" s="3" t="s">
        <v>38</v>
      </c>
      <c r="B78" s="3" t="s">
        <v>36</v>
      </c>
      <c r="C78" s="3" t="s">
        <v>199</v>
      </c>
      <c r="D78" s="3" t="s">
        <v>198</v>
      </c>
      <c r="E78" s="3" t="s">
        <v>197</v>
      </c>
    </row>
    <row r="79" spans="1:5" x14ac:dyDescent="0.3">
      <c r="A79" s="3" t="s">
        <v>35</v>
      </c>
      <c r="B79" s="3"/>
      <c r="C79" s="3"/>
      <c r="D79" s="3"/>
      <c r="E79" s="3" t="s">
        <v>196</v>
      </c>
    </row>
    <row r="80" spans="1:5" x14ac:dyDescent="0.3">
      <c r="A80" s="3" t="s">
        <v>34</v>
      </c>
      <c r="B80" s="3" t="s">
        <v>33</v>
      </c>
      <c r="C80" s="3" t="s">
        <v>195</v>
      </c>
      <c r="D80" s="3" t="s">
        <v>175</v>
      </c>
      <c r="E80" s="3" t="s">
        <v>194</v>
      </c>
    </row>
    <row r="81" spans="1:5" x14ac:dyDescent="0.3">
      <c r="A81" s="3" t="s">
        <v>32</v>
      </c>
      <c r="B81" s="3" t="s">
        <v>10</v>
      </c>
      <c r="C81" s="3" t="s">
        <v>180</v>
      </c>
      <c r="D81" s="3" t="s">
        <v>178</v>
      </c>
      <c r="E81" s="3" t="s">
        <v>193</v>
      </c>
    </row>
    <row r="82" spans="1:5" x14ac:dyDescent="0.3">
      <c r="A82" s="3" t="s">
        <v>31</v>
      </c>
      <c r="B82" s="3" t="s">
        <v>10</v>
      </c>
      <c r="C82" s="3" t="s">
        <v>183</v>
      </c>
      <c r="D82" s="3" t="s">
        <v>178</v>
      </c>
      <c r="E82" s="3" t="s">
        <v>193</v>
      </c>
    </row>
    <row r="83" spans="1:5" x14ac:dyDescent="0.3">
      <c r="A83" s="3" t="s">
        <v>30</v>
      </c>
      <c r="B83" s="3" t="s">
        <v>28</v>
      </c>
      <c r="C83" s="3" t="s">
        <v>192</v>
      </c>
      <c r="D83" s="3" t="s">
        <v>191</v>
      </c>
      <c r="E83" s="3" t="s">
        <v>188</v>
      </c>
    </row>
    <row r="84" spans="1:5" x14ac:dyDescent="0.3">
      <c r="A84" s="3" t="s">
        <v>29</v>
      </c>
      <c r="B84" s="3" t="s">
        <v>28</v>
      </c>
      <c r="C84" s="3" t="s">
        <v>190</v>
      </c>
      <c r="D84" s="3" t="s">
        <v>189</v>
      </c>
      <c r="E84" s="3" t="s">
        <v>188</v>
      </c>
    </row>
    <row r="85" spans="1:5" x14ac:dyDescent="0.3">
      <c r="A85" s="3" t="s">
        <v>27</v>
      </c>
      <c r="B85" s="3" t="s">
        <v>23</v>
      </c>
      <c r="C85" s="3" t="s">
        <v>187</v>
      </c>
      <c r="D85" s="3" t="s">
        <v>185</v>
      </c>
      <c r="E85" s="3" t="s">
        <v>184</v>
      </c>
    </row>
    <row r="86" spans="1:5" x14ac:dyDescent="0.3">
      <c r="A86" s="3" t="s">
        <v>26</v>
      </c>
      <c r="B86" s="3" t="s">
        <v>23</v>
      </c>
      <c r="C86" s="3" t="s">
        <v>186</v>
      </c>
      <c r="D86" s="3" t="s">
        <v>185</v>
      </c>
      <c r="E86" s="3" t="s">
        <v>184</v>
      </c>
    </row>
    <row r="87" spans="1:5" x14ac:dyDescent="0.3">
      <c r="A87" s="3" t="s">
        <v>19</v>
      </c>
      <c r="B87" s="3" t="s">
        <v>10</v>
      </c>
      <c r="C87" s="3" t="s">
        <v>183</v>
      </c>
      <c r="D87" s="3" t="s">
        <v>178</v>
      </c>
      <c r="E87" s="3" t="s">
        <v>182</v>
      </c>
    </row>
    <row r="88" spans="1:5" x14ac:dyDescent="0.3">
      <c r="A88" s="4" t="s">
        <v>18</v>
      </c>
      <c r="B88" s="3" t="s">
        <v>10</v>
      </c>
      <c r="C88" s="4" t="s">
        <v>180</v>
      </c>
      <c r="D88" s="3" t="s">
        <v>178</v>
      </c>
      <c r="E88" s="3" t="s">
        <v>177</v>
      </c>
    </row>
    <row r="89" spans="1:5" x14ac:dyDescent="0.3">
      <c r="A89" s="3" t="s">
        <v>17</v>
      </c>
      <c r="B89" s="3" t="s">
        <v>10</v>
      </c>
      <c r="C89" s="4" t="s">
        <v>180</v>
      </c>
      <c r="D89" s="3" t="s">
        <v>178</v>
      </c>
      <c r="E89" s="3" t="s">
        <v>181</v>
      </c>
    </row>
    <row r="90" spans="1:5" x14ac:dyDescent="0.3">
      <c r="A90" s="3" t="s">
        <v>16</v>
      </c>
      <c r="B90" s="3" t="s">
        <v>10</v>
      </c>
      <c r="C90" s="4" t="s">
        <v>180</v>
      </c>
      <c r="D90" s="3" t="s">
        <v>178</v>
      </c>
      <c r="E90" s="3" t="s">
        <v>177</v>
      </c>
    </row>
    <row r="91" spans="1:5" x14ac:dyDescent="0.3">
      <c r="A91" s="3" t="s">
        <v>15</v>
      </c>
      <c r="B91" s="3" t="s">
        <v>10</v>
      </c>
      <c r="C91" s="4" t="s">
        <v>180</v>
      </c>
      <c r="D91" s="3" t="s">
        <v>178</v>
      </c>
      <c r="E91" s="3" t="s">
        <v>177</v>
      </c>
    </row>
    <row r="92" spans="1:5" x14ac:dyDescent="0.3">
      <c r="A92" s="3" t="s">
        <v>14</v>
      </c>
      <c r="B92" s="3" t="s">
        <v>10</v>
      </c>
      <c r="C92" s="4" t="s">
        <v>179</v>
      </c>
      <c r="D92" s="3" t="s">
        <v>178</v>
      </c>
      <c r="E92" s="3" t="s">
        <v>177</v>
      </c>
    </row>
    <row r="93" spans="1:5" x14ac:dyDescent="0.3">
      <c r="A93" s="3" t="s">
        <v>7</v>
      </c>
      <c r="B93" s="3" t="s">
        <v>6</v>
      </c>
      <c r="C93" s="3" t="s">
        <v>176</v>
      </c>
      <c r="D93" s="3" t="s">
        <v>175</v>
      </c>
      <c r="E93" s="3" t="s">
        <v>174</v>
      </c>
    </row>
    <row r="94" spans="1:5" x14ac:dyDescent="0.3">
      <c r="A94" s="3" t="s">
        <v>5</v>
      </c>
      <c r="B94" s="3"/>
      <c r="C94" s="3" t="s">
        <v>173</v>
      </c>
      <c r="D94" s="3" t="s">
        <v>172</v>
      </c>
      <c r="E94" s="3" t="s">
        <v>171</v>
      </c>
    </row>
    <row r="95" spans="1:5" x14ac:dyDescent="0.3">
      <c r="A95" s="3" t="s">
        <v>4</v>
      </c>
      <c r="B95" s="3" t="s">
        <v>3</v>
      </c>
      <c r="C95" s="3" t="s">
        <v>170</v>
      </c>
      <c r="D95" s="3" t="s">
        <v>169</v>
      </c>
      <c r="E95" s="3" t="s">
        <v>168</v>
      </c>
    </row>
    <row r="96" spans="1:5" x14ac:dyDescent="0.3">
      <c r="A96" s="3" t="s">
        <v>2</v>
      </c>
      <c r="B96" s="3" t="s">
        <v>1</v>
      </c>
      <c r="C96" s="3" t="s">
        <v>167</v>
      </c>
      <c r="D96" s="3" t="s">
        <v>166</v>
      </c>
      <c r="E96" s="3" t="s">
        <v>165</v>
      </c>
    </row>
    <row r="97" spans="1:5" x14ac:dyDescent="0.3">
      <c r="A97" s="3" t="s">
        <v>0</v>
      </c>
      <c r="B97" s="3"/>
      <c r="C97" s="3" t="s">
        <v>164</v>
      </c>
      <c r="D97" s="3" t="s">
        <v>163</v>
      </c>
      <c r="E97" s="3" t="s">
        <v>162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F_KASIM</vt:lpstr>
      <vt:lpstr>F_EKİM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2019-08-07T11:52:58Z</dcterms:created>
  <dcterms:modified xsi:type="dcterms:W3CDTF">2023-06-06T19:12:53Z</dcterms:modified>
</cp:coreProperties>
</file>