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han\Desktop\Excel_calisma_klasoru\"/>
    </mc:Choice>
  </mc:AlternateContent>
  <xr:revisionPtr revIDLastSave="0" documentId="8_{E3FD5B17-03D3-4BD1-BCED-81142A1D9AD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ORU 1" sheetId="1" r:id="rId1"/>
    <sheet name="SORU 2" sheetId="2" r:id="rId2"/>
    <sheet name="SORU 3" sheetId="3" r:id="rId3"/>
    <sheet name="SORU 4" sheetId="4" r:id="rId4"/>
    <sheet name="SORU 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5" l="1"/>
  <c r="N6" i="5"/>
  <c r="N5" i="5"/>
  <c r="N4" i="5"/>
  <c r="N3" i="5"/>
  <c r="B16" i="4"/>
  <c r="B15" i="4"/>
  <c r="B14" i="4"/>
  <c r="B13" i="4"/>
  <c r="B1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15" i="3"/>
  <c r="D15" i="3"/>
  <c r="E15" i="3"/>
  <c r="F15" i="3"/>
  <c r="C14" i="3"/>
  <c r="D14" i="3"/>
  <c r="E14" i="3"/>
  <c r="F14" i="3"/>
  <c r="C13" i="3"/>
  <c r="D13" i="3"/>
  <c r="E13" i="3"/>
  <c r="F13" i="3"/>
  <c r="B15" i="3"/>
  <c r="B14" i="3"/>
  <c r="B13" i="3"/>
  <c r="C12" i="3"/>
  <c r="D12" i="3"/>
  <c r="E12" i="3"/>
  <c r="F12" i="3"/>
  <c r="B12" i="3"/>
  <c r="J4" i="3"/>
  <c r="J5" i="3"/>
  <c r="J6" i="3"/>
  <c r="J7" i="3"/>
  <c r="J8" i="3"/>
  <c r="J9" i="3"/>
  <c r="I4" i="3"/>
  <c r="I5" i="3"/>
  <c r="I6" i="3"/>
  <c r="I7" i="3"/>
  <c r="I8" i="3"/>
  <c r="I9" i="3"/>
  <c r="J3" i="3"/>
  <c r="I3" i="3"/>
  <c r="H4" i="3"/>
  <c r="H5" i="3"/>
  <c r="H6" i="3"/>
  <c r="H7" i="3"/>
  <c r="H8" i="3"/>
  <c r="H9" i="3"/>
  <c r="G4" i="3"/>
  <c r="G5" i="3"/>
  <c r="G6" i="3"/>
  <c r="G7" i="3"/>
  <c r="G8" i="3"/>
  <c r="G9" i="3"/>
  <c r="G3" i="3"/>
  <c r="H3" i="3"/>
  <c r="C17" i="2"/>
  <c r="D17" i="2"/>
  <c r="C16" i="2"/>
  <c r="D16" i="2"/>
  <c r="B17" i="2"/>
  <c r="B16" i="2"/>
  <c r="C15" i="2"/>
  <c r="D15" i="2"/>
  <c r="B15" i="2"/>
  <c r="I4" i="2"/>
  <c r="I5" i="2"/>
  <c r="I6" i="2"/>
  <c r="I7" i="2"/>
  <c r="I8" i="2"/>
  <c r="I9" i="2"/>
  <c r="I10" i="2"/>
  <c r="I11" i="2"/>
  <c r="I3" i="2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G3" i="2"/>
  <c r="H3" i="2"/>
  <c r="B14" i="1"/>
  <c r="B13" i="1"/>
  <c r="D3" i="1"/>
  <c r="D4" i="1"/>
  <c r="D5" i="1"/>
  <c r="D6" i="1"/>
  <c r="D7" i="1"/>
  <c r="D8" i="1"/>
  <c r="D9" i="1"/>
  <c r="D10" i="1"/>
  <c r="D2" i="1"/>
  <c r="C14" i="2"/>
  <c r="D14" i="2"/>
  <c r="B14" i="2"/>
  <c r="F4" i="2"/>
  <c r="F5" i="2"/>
  <c r="F6" i="2"/>
  <c r="F7" i="2"/>
  <c r="F8" i="2"/>
  <c r="F9" i="2"/>
  <c r="F10" i="2"/>
  <c r="F11" i="2"/>
  <c r="F3" i="2"/>
  <c r="B12" i="1"/>
  <c r="B11" i="1"/>
  <c r="K14" i="3"/>
  <c r="K13" i="3"/>
  <c r="K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omer</author>
  </authors>
  <commentList>
    <comment ref="E11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162"/>
          </rPr>
          <t>Sarı Alanları Hesaplayınız.</t>
        </r>
        <r>
          <rPr>
            <sz val="8"/>
            <color indexed="81"/>
            <rFont val="Tahoma"/>
            <family val="2"/>
            <charset val="16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omer</author>
  </authors>
  <commentList>
    <comment ref="G14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162"/>
          </rPr>
          <t>Sarı Alanları Hesaplayınız.</t>
        </r>
        <r>
          <rPr>
            <sz val="8"/>
            <color indexed="81"/>
            <rFont val="Tahoma"/>
            <family val="2"/>
            <charset val="16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omer</author>
  </authors>
  <commentList>
    <comment ref="C13" authorId="0" shapeId="0" xr:uid="{00000000-0006-0000-0300-000001000000}">
      <text>
        <r>
          <rPr>
            <b/>
            <sz val="8"/>
            <color indexed="81"/>
            <rFont val="Tahoma"/>
            <family val="2"/>
            <charset val="162"/>
          </rPr>
          <t>Sarı Alanları Hesaplayınız.</t>
        </r>
        <r>
          <rPr>
            <sz val="8"/>
            <color indexed="81"/>
            <rFont val="Tahoma"/>
            <family val="2"/>
            <charset val="16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omer</author>
  </authors>
  <commentList>
    <comment ref="H10" authorId="0" shapeId="0" xr:uid="{00000000-0006-0000-0400-000001000000}">
      <text>
        <r>
          <rPr>
            <b/>
            <sz val="8"/>
            <color indexed="81"/>
            <rFont val="Tahoma"/>
            <family val="2"/>
            <charset val="162"/>
          </rPr>
          <t>Sarı Alanları Hesaplayınız.</t>
        </r>
        <r>
          <rPr>
            <sz val="8"/>
            <color indexed="81"/>
            <rFont val="Tahoma"/>
            <family val="2"/>
            <charset val="16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<sst xmlns="http://schemas.openxmlformats.org/spreadsheetml/2006/main" count="110" uniqueCount="98">
  <si>
    <t>Departmanlar</t>
  </si>
  <si>
    <t>Çalışan Kişi</t>
  </si>
  <si>
    <t>Maaş</t>
  </si>
  <si>
    <t>Departmana Ödenen Maaş</t>
  </si>
  <si>
    <t>Muhasebe</t>
  </si>
  <si>
    <t>Yönetim</t>
  </si>
  <si>
    <t>İnsan Kaynakları</t>
  </si>
  <si>
    <t>Eğitim</t>
  </si>
  <si>
    <t>Satış</t>
  </si>
  <si>
    <t>Reklam</t>
  </si>
  <si>
    <t>Pazarlama</t>
  </si>
  <si>
    <t>Üretim</t>
  </si>
  <si>
    <t>Ar-Ge</t>
  </si>
  <si>
    <t>Toplam Çalışan Kişi</t>
  </si>
  <si>
    <t>Ortalama Çalışan Kişi</t>
  </si>
  <si>
    <t>Ortalama Maaş</t>
  </si>
  <si>
    <t>YILLARA GÖRE TOPLAM SATIŞLAR</t>
  </si>
  <si>
    <t>ŞUBE BAZINDA</t>
  </si>
  <si>
    <t>Şube</t>
  </si>
  <si>
    <t>TOPLAM</t>
  </si>
  <si>
    <t>ORTALAMA</t>
  </si>
  <si>
    <t>EN BÜYÜK</t>
  </si>
  <si>
    <t>EN KÜÇÜK</t>
  </si>
  <si>
    <t>Kadıköy</t>
  </si>
  <si>
    <t>Mecidiyeköy</t>
  </si>
  <si>
    <t>Şişli</t>
  </si>
  <si>
    <t>Üsküdar</t>
  </si>
  <si>
    <t>Bostancı</t>
  </si>
  <si>
    <t>Beşiktaş</t>
  </si>
  <si>
    <t>Taksim</t>
  </si>
  <si>
    <t>Koşuyolu</t>
  </si>
  <si>
    <t>Bakırköy</t>
  </si>
  <si>
    <t>YIL BAZINDA</t>
  </si>
  <si>
    <t>İLLER</t>
  </si>
  <si>
    <t>OCAK</t>
  </si>
  <si>
    <t>ŞUBAT</t>
  </si>
  <si>
    <t>MART</t>
  </si>
  <si>
    <t>NİSAN</t>
  </si>
  <si>
    <t>MAYIS</t>
  </si>
  <si>
    <t>TOPLAM SATIŞ</t>
  </si>
  <si>
    <t>ORTALAMA
SATIŞ</t>
  </si>
  <si>
    <t>MAKSİMUM
SATIŞ</t>
  </si>
  <si>
    <t>MİNİMUM
SATIŞ</t>
  </si>
  <si>
    <t>ANKARA</t>
  </si>
  <si>
    <t>İSTANBUL</t>
  </si>
  <si>
    <t>İZMİR</t>
  </si>
  <si>
    <t>AYDIN</t>
  </si>
  <si>
    <t>BURSA</t>
  </si>
  <si>
    <t>SAMSUN</t>
  </si>
  <si>
    <t>YALOVA</t>
  </si>
  <si>
    <t>AYLARA GÖRE</t>
  </si>
  <si>
    <t>İLLERE GÖRE</t>
  </si>
  <si>
    <t>KIRIKKALE FABRİKA</t>
  </si>
  <si>
    <t>TOPLAM ADET</t>
  </si>
  <si>
    <t>KALAN</t>
  </si>
  <si>
    <t>DUVAR MESAFE 0,25 MT</t>
  </si>
  <si>
    <t>DİKEY SAC 3,0  MT</t>
  </si>
  <si>
    <t>YATAY SAC 3,00 MT</t>
  </si>
  <si>
    <t>YATAY SAC 2,50 MT</t>
  </si>
  <si>
    <t>YATAY SAC 2,00 MT</t>
  </si>
  <si>
    <t>YATAY SAC 0,95 MT</t>
  </si>
  <si>
    <t>BAŞLANGIÇ SACI</t>
  </si>
  <si>
    <t>ÇAPRAZ SAC</t>
  </si>
  <si>
    <t>Birim Fiyat</t>
  </si>
  <si>
    <t>CLARIANT ÇALIŞAN LİSTESİ</t>
  </si>
  <si>
    <t>MUHASEBE:</t>
  </si>
  <si>
    <t>ZEYNEP</t>
  </si>
  <si>
    <t>SENEM</t>
  </si>
  <si>
    <t>SEÇİL</t>
  </si>
  <si>
    <t>TANER</t>
  </si>
  <si>
    <t>YUSUF</t>
  </si>
  <si>
    <t>İSİM:</t>
  </si>
  <si>
    <t>YAŞ:</t>
  </si>
  <si>
    <t>MAAŞ:</t>
  </si>
  <si>
    <t>İZİN SÜRESİ:</t>
  </si>
  <si>
    <t>SATIŞ:</t>
  </si>
  <si>
    <t>DERYA</t>
  </si>
  <si>
    <t>GÖRKEM</t>
  </si>
  <si>
    <t>BİLLUR</t>
  </si>
  <si>
    <t>MELEK</t>
  </si>
  <si>
    <t>SAADET</t>
  </si>
  <si>
    <t>MUHASEBEDE ÇALIŞAN EN GENÇ KİŞİNİN YAŞI</t>
  </si>
  <si>
    <t>MUHASEBE VE SATIŞIN ALDIĞI TOPLAM MAAŞ</t>
  </si>
  <si>
    <t>SEÇİL, BİLLUR VE SAADETİN ORTALAMA MAAŞLARI</t>
  </si>
  <si>
    <t>ŞİRKETİN YAŞ ORTALAMASI</t>
  </si>
  <si>
    <t>HER İKİ DEPARTMANDAKİ EN YÜKSEK MAAŞ</t>
  </si>
  <si>
    <t>Tüm Departmanlara Ödenen 
Toplam Maaş</t>
  </si>
  <si>
    <t>Mayıs Ayı 
Gönderilen</t>
  </si>
  <si>
    <t>Haziran Ayı 
Gönderilen</t>
  </si>
  <si>
    <t>Mayıs Ayı
Tahsil edilecek
Tutar</t>
  </si>
  <si>
    <t>HAZİRAN AYINDA GÖNDERİLENLERİN TOPLAMI</t>
  </si>
  <si>
    <t>MAYIS VE HAZİRANDA GÖNDERİLENLERİN  TOPLAMI</t>
  </si>
  <si>
    <t>MAYIS AYI TOPLAM TAHSİL EDİLECEK TUTAR</t>
  </si>
  <si>
    <t>HAZİRAN AYINDA ORTALAMA GÖNDERİLEN MAL</t>
  </si>
  <si>
    <t>KALAN TOPLAM</t>
  </si>
  <si>
    <t>İzmir ve Yalova'nın Mart Ayı Toplamı</t>
  </si>
  <si>
    <t>İstanbul ve Bursa'nın Nisan Ayı Toplamı</t>
  </si>
  <si>
    <t>İstanbul, Aydın ve Yalova'nın Mayıs Ortalaması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</si>
</sst>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\ &quot;TL&quot;_-;\-* #,##0.00\ &quot;TL&quot;_-;_-* &quot;-&quot;??\ &quot;TL&quot;_-;_-@_-"/>
    <numFmt numFmtId="165" formatCode="#,###\ &quot;YTL&quot;"/>
    <numFmt numFmtId="166" formatCode="#,##0\ [$€-407]"/>
    <numFmt numFmtId="167" formatCode="#\ &quot;adet&quot;"/>
    <numFmt numFmtId="168" formatCode="#,##0\ [$€-180C]"/>
    <numFmt numFmtId="169" formatCode="#\ &quot;Gün&quot;"/>
    <numFmt numFmtId="170" formatCode="####"/>
    <numFmt numFmtId="171" formatCode="###"/>
    <numFmt numFmtId="172" formatCode="#\ &quot;Adet&quot;"/>
    <numFmt numFmtId="173" formatCode="_-* #,##0\ &quot;TL&quot;_-;\-* #,##0\ &quot;TL&quot;_-;_-* &quot;-&quot;??\ &quot;TL&quot;_-;_-@_-"/>
  </numFmts>
  <fonts count="18" x14ac:knownFonts="1">
    <font>
      <sz val="10"/>
      <name val="Arial"/>
      <charset val="162"/>
    </font>
    <font>
      <sz val="10"/>
      <name val="Arial"/>
      <family val="2"/>
      <charset val="162"/>
    </font>
    <font>
      <sz val="10"/>
      <name val="Arial Tur"/>
      <charset val="162"/>
    </font>
    <font>
      <b/>
      <i/>
      <sz val="10"/>
      <color indexed="13"/>
      <name val="Arial Tur"/>
      <charset val="162"/>
    </font>
    <font>
      <b/>
      <sz val="10"/>
      <name val="Arial Tur"/>
      <charset val="162"/>
    </font>
    <font>
      <sz val="8"/>
      <name val="Arial"/>
      <family val="2"/>
      <charset val="162"/>
    </font>
    <font>
      <b/>
      <i/>
      <sz val="10"/>
      <color indexed="13"/>
      <name val="Arial"/>
      <family val="2"/>
      <charset val="162"/>
    </font>
    <font>
      <b/>
      <sz val="10"/>
      <name val="Arial"/>
      <family val="2"/>
      <charset val="162"/>
    </font>
    <font>
      <sz val="8"/>
      <color indexed="81"/>
      <name val="Tahoma"/>
      <family val="2"/>
      <charset val="162"/>
    </font>
    <font>
      <b/>
      <sz val="8"/>
      <color indexed="81"/>
      <name val="Tahoma"/>
      <family val="2"/>
      <charset val="162"/>
    </font>
    <font>
      <b/>
      <sz val="10"/>
      <color indexed="9"/>
      <name val="Arial Tur"/>
      <charset val="162"/>
    </font>
    <font>
      <b/>
      <sz val="10"/>
      <name val="Arial"/>
      <family val="2"/>
      <charset val="162"/>
    </font>
    <font>
      <b/>
      <sz val="11"/>
      <color indexed="9"/>
      <name val="Arial Tur"/>
      <charset val="162"/>
    </font>
    <font>
      <b/>
      <sz val="12"/>
      <name val="Arial Tur"/>
      <charset val="162"/>
    </font>
    <font>
      <b/>
      <u/>
      <sz val="10"/>
      <name val="Arial"/>
      <family val="2"/>
      <charset val="162"/>
    </font>
    <font>
      <sz val="10"/>
      <name val="Arial"/>
      <family val="2"/>
      <charset val="162"/>
    </font>
    <font>
      <b/>
      <sz val="10"/>
      <color indexed="9"/>
      <name val="Arial"/>
      <family val="2"/>
      <charset val="162"/>
    </font>
    <font>
      <b/>
      <sz val="10"/>
      <color indexed="12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22"/>
      </left>
      <right/>
      <top style="thick">
        <color indexed="22"/>
      </top>
      <bottom style="thick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/>
      <diagonal/>
    </border>
    <border>
      <left style="thick">
        <color indexed="22"/>
      </left>
      <right/>
      <top style="thick">
        <color indexed="22"/>
      </top>
      <bottom/>
      <diagonal/>
    </border>
    <border>
      <left style="thick">
        <color indexed="22"/>
      </left>
      <right style="thick">
        <color indexed="22"/>
      </right>
      <top style="thick">
        <color indexed="22"/>
      </top>
      <bottom style="thick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70">
    <xf numFmtId="0" fontId="0" fillId="0" borderId="0" xfId="0"/>
    <xf numFmtId="0" fontId="2" fillId="0" borderId="1" xfId="2" applyBorder="1"/>
    <xf numFmtId="0" fontId="2" fillId="0" borderId="1" xfId="2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66" fontId="0" fillId="0" borderId="1" xfId="0" applyNumberFormat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12" fillId="4" borderId="2" xfId="0" applyFont="1" applyFill="1" applyBorder="1"/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/>
    </xf>
    <xf numFmtId="0" fontId="15" fillId="0" borderId="1" xfId="0" applyFont="1" applyBorder="1"/>
    <xf numFmtId="0" fontId="0" fillId="0" borderId="1" xfId="0" applyBorder="1"/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11" fillId="0" borderId="1" xfId="0" applyFont="1" applyBorder="1"/>
    <xf numFmtId="1" fontId="11" fillId="3" borderId="1" xfId="0" applyNumberFormat="1" applyFont="1" applyFill="1" applyBorder="1"/>
    <xf numFmtId="167" fontId="11" fillId="3" borderId="1" xfId="0" applyNumberFormat="1" applyFont="1" applyFill="1" applyBorder="1"/>
    <xf numFmtId="168" fontId="11" fillId="3" borderId="1" xfId="0" applyNumberFormat="1" applyFont="1" applyFill="1" applyBorder="1"/>
    <xf numFmtId="0" fontId="16" fillId="2" borderId="1" xfId="0" applyFont="1" applyFill="1" applyBorder="1"/>
    <xf numFmtId="0" fontId="0" fillId="0" borderId="1" xfId="0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17" fillId="3" borderId="0" xfId="0" applyFont="1" applyFill="1"/>
    <xf numFmtId="0" fontId="11" fillId="3" borderId="1" xfId="0" applyFont="1" applyFill="1" applyBorder="1"/>
    <xf numFmtId="165" fontId="11" fillId="3" borderId="1" xfId="0" applyNumberFormat="1" applyFont="1" applyFill="1" applyBorder="1"/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70" fontId="11" fillId="3" borderId="1" xfId="0" applyNumberFormat="1" applyFont="1" applyFill="1" applyBorder="1" applyAlignment="1">
      <alignment horizontal="center" vertical="center"/>
    </xf>
    <xf numFmtId="172" fontId="11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6" fontId="11" fillId="3" borderId="1" xfId="0" applyNumberFormat="1" applyFont="1" applyFill="1" applyBorder="1"/>
    <xf numFmtId="173" fontId="0" fillId="0" borderId="1" xfId="1" applyNumberFormat="1" applyFont="1" applyBorder="1" applyAlignment="1">
      <alignment horizontal="center"/>
    </xf>
    <xf numFmtId="173" fontId="2" fillId="0" borderId="1" xfId="1" applyNumberFormat="1" applyFont="1" applyBorder="1"/>
    <xf numFmtId="1" fontId="0" fillId="0" borderId="0" xfId="0" applyNumberFormat="1"/>
    <xf numFmtId="166" fontId="0" fillId="0" borderId="0" xfId="0" applyNumberFormat="1"/>
    <xf numFmtId="0" fontId="12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167" fontId="0" fillId="0" borderId="0" xfId="0" applyNumberFormat="1"/>
    <xf numFmtId="168" fontId="0" fillId="0" borderId="0" xfId="0" applyNumberFormat="1"/>
    <xf numFmtId="173" fontId="11" fillId="3" borderId="1" xfId="0" applyNumberFormat="1" applyFont="1" applyFill="1" applyBorder="1"/>
    <xf numFmtId="173" fontId="0" fillId="0" borderId="0" xfId="0" applyNumberFormat="1"/>
    <xf numFmtId="0" fontId="1" fillId="0" borderId="0" xfId="0" applyFont="1"/>
    <xf numFmtId="0" fontId="10" fillId="5" borderId="1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4" fillId="3" borderId="1" xfId="2" applyFont="1" applyFill="1" applyBorder="1" applyAlignment="1">
      <alignment horizontal="center" vertical="center"/>
    </xf>
    <xf numFmtId="1" fontId="4" fillId="3" borderId="1" xfId="2" applyNumberFormat="1" applyFont="1" applyFill="1" applyBorder="1" applyAlignment="1">
      <alignment horizontal="center" vertical="center"/>
    </xf>
    <xf numFmtId="173" fontId="4" fillId="3" borderId="1" xfId="1" applyNumberFormat="1" applyFont="1" applyFill="1" applyBorder="1"/>
    <xf numFmtId="173" fontId="7" fillId="3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71" fontId="11" fillId="3" borderId="11" xfId="0" applyNumberFormat="1" applyFont="1" applyFill="1" applyBorder="1" applyAlignment="1">
      <alignment horizontal="center" vertical="center"/>
    </xf>
    <xf numFmtId="171" fontId="11" fillId="3" borderId="1" xfId="0" applyNumberFormat="1" applyFont="1" applyFill="1" applyBorder="1" applyAlignment="1">
      <alignment horizontal="center" vertical="center"/>
    </xf>
    <xf numFmtId="171" fontId="11" fillId="3" borderId="10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_Sheet1" xfId="2" xr:uid="{00000000-0005-0000-0000-000001000000}"/>
    <cellStyle name="ParaBirimi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99392</xdr:colOff>
      <xdr:row>0</xdr:row>
      <xdr:rowOff>0</xdr:rowOff>
    </xdr:from>
    <xdr:to>
      <xdr:col>12</xdr:col>
      <xdr:colOff>258003</xdr:colOff>
      <xdr:row>14</xdr:row>
      <xdr:rowOff>9525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4609" y="0"/>
          <a:ext cx="5144742" cy="3794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49696</xdr:colOff>
      <xdr:row>16</xdr:row>
      <xdr:rowOff>107673</xdr:rowOff>
    </xdr:from>
    <xdr:to>
      <xdr:col>7</xdr:col>
      <xdr:colOff>157370</xdr:colOff>
      <xdr:row>22</xdr:row>
      <xdr:rowOff>149087</xdr:rowOff>
    </xdr:to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002696" y="3503543"/>
          <a:ext cx="1573696" cy="107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sayıları toplarken</a:t>
          </a:r>
          <a:r>
            <a:rPr lang="tr-TR" sz="1100" baseline="0"/>
            <a:t> aşağı doğru çektik</a:t>
          </a:r>
          <a:endParaRPr lang="tr-TR" sz="1100"/>
        </a:p>
        <a:p>
          <a:r>
            <a:rPr lang="tr-TR" sz="1100"/>
            <a:t>Sonucu</a:t>
          </a:r>
          <a:r>
            <a:rPr lang="tr-TR" sz="1100" baseline="0"/>
            <a:t> </a:t>
          </a:r>
          <a:r>
            <a:rPr lang="tr-TR" sz="1100"/>
            <a:t>sağa doğru</a:t>
          </a:r>
          <a:r>
            <a:rPr lang="tr-TR" sz="1100" baseline="0"/>
            <a:t> çekerek formulu sağdaki hücrelere göre çoğalttık</a:t>
          </a:r>
        </a:p>
      </xdr:txBody>
    </xdr:sp>
    <xdr:clientData/>
  </xdr:twoCellAnchor>
  <xdr:twoCellAnchor>
    <xdr:from>
      <xdr:col>9</xdr:col>
      <xdr:colOff>554934</xdr:colOff>
      <xdr:row>1</xdr:row>
      <xdr:rowOff>1</xdr:rowOff>
    </xdr:from>
    <xdr:to>
      <xdr:col>12</xdr:col>
      <xdr:colOff>289891</xdr:colOff>
      <xdr:row>7</xdr:row>
      <xdr:rowOff>74544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920369" y="389284"/>
          <a:ext cx="1573696" cy="11926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sayıları toplarken sağa</a:t>
          </a:r>
          <a:r>
            <a:rPr lang="tr-TR" sz="1100" baseline="0"/>
            <a:t> doğru çektik</a:t>
          </a:r>
          <a:endParaRPr lang="tr-TR" sz="1100"/>
        </a:p>
        <a:p>
          <a:r>
            <a:rPr lang="tr-TR" sz="1100"/>
            <a:t>Sonucu aşağı doğru</a:t>
          </a:r>
          <a:r>
            <a:rPr lang="tr-TR" sz="1100" baseline="0"/>
            <a:t> çekerek formulu aşağıdaki hücrelere göre çoğalttık</a:t>
          </a:r>
        </a:p>
      </xdr:txBody>
    </xdr:sp>
    <xdr:clientData/>
  </xdr:twoCellAnchor>
  <xdr:twoCellAnchor>
    <xdr:from>
      <xdr:col>9</xdr:col>
      <xdr:colOff>57978</xdr:colOff>
      <xdr:row>6</xdr:row>
      <xdr:rowOff>157369</xdr:rowOff>
    </xdr:from>
    <xdr:to>
      <xdr:col>10</xdr:col>
      <xdr:colOff>16565</xdr:colOff>
      <xdr:row>9</xdr:row>
      <xdr:rowOff>132522</xdr:rowOff>
    </xdr:to>
    <xdr:cxnSp macro="">
      <xdr:nvCxnSpPr>
        <xdr:cNvPr id="5" name="Düz Ok Bağlayıcısı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>
          <a:off x="8423413" y="1474304"/>
          <a:ext cx="571500" cy="5466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49695</xdr:colOff>
      <xdr:row>16</xdr:row>
      <xdr:rowOff>165652</xdr:rowOff>
    </xdr:from>
    <xdr:to>
      <xdr:col>6</xdr:col>
      <xdr:colOff>124239</xdr:colOff>
      <xdr:row>18</xdr:row>
      <xdr:rowOff>33130</xdr:rowOff>
    </xdr:to>
    <xdr:cxnSp macro="">
      <xdr:nvCxnSpPr>
        <xdr:cNvPr id="7" name="Düz Ok Bağlayıcısı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H="1" flipV="1">
          <a:off x="3445565" y="3561522"/>
          <a:ext cx="1631674" cy="2401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4"/>
  <sheetViews>
    <sheetView zoomScale="130" zoomScaleNormal="130" workbookViewId="0">
      <selection activeCell="D13" sqref="D13"/>
    </sheetView>
  </sheetViews>
  <sheetFormatPr defaultRowHeight="13.2" x14ac:dyDescent="0.25"/>
  <cols>
    <col min="1" max="1" width="20.6640625" bestFit="1" customWidth="1"/>
    <col min="2" max="2" width="14.6640625" customWidth="1"/>
    <col min="3" max="3" width="16.5546875" bestFit="1" customWidth="1"/>
    <col min="4" max="4" width="25.109375" bestFit="1" customWidth="1"/>
    <col min="6" max="6" width="10.44140625" bestFit="1" customWidth="1"/>
  </cols>
  <sheetData>
    <row r="1" spans="1:6" ht="27.75" customHeight="1" x14ac:dyDescent="0.25">
      <c r="A1" s="29" t="s">
        <v>0</v>
      </c>
      <c r="B1" s="29" t="s">
        <v>1</v>
      </c>
      <c r="C1" s="29" t="s">
        <v>2</v>
      </c>
      <c r="D1" s="29" t="s">
        <v>3</v>
      </c>
    </row>
    <row r="2" spans="1:6" x14ac:dyDescent="0.25">
      <c r="A2" s="1" t="s">
        <v>4</v>
      </c>
      <c r="B2" s="2">
        <v>6</v>
      </c>
      <c r="C2" s="40">
        <v>950</v>
      </c>
      <c r="D2" s="64">
        <f>B2*C2</f>
        <v>5700</v>
      </c>
      <c r="F2" s="37"/>
    </row>
    <row r="3" spans="1:6" x14ac:dyDescent="0.25">
      <c r="A3" s="1" t="s">
        <v>5</v>
      </c>
      <c r="B3" s="2">
        <v>12</v>
      </c>
      <c r="C3" s="40">
        <v>1200</v>
      </c>
      <c r="D3" s="64">
        <f t="shared" ref="D3:D10" si="0">B3*C3</f>
        <v>14400</v>
      </c>
    </row>
    <row r="4" spans="1:6" x14ac:dyDescent="0.25">
      <c r="A4" s="1" t="s">
        <v>6</v>
      </c>
      <c r="B4" s="2">
        <v>2</v>
      </c>
      <c r="C4" s="40">
        <v>985</v>
      </c>
      <c r="D4" s="64">
        <f t="shared" si="0"/>
        <v>1970</v>
      </c>
    </row>
    <row r="5" spans="1:6" x14ac:dyDescent="0.25">
      <c r="A5" s="1" t="s">
        <v>7</v>
      </c>
      <c r="B5" s="2">
        <v>3</v>
      </c>
      <c r="C5" s="40">
        <v>1000</v>
      </c>
      <c r="D5" s="64">
        <f t="shared" si="0"/>
        <v>3000</v>
      </c>
    </row>
    <row r="6" spans="1:6" x14ac:dyDescent="0.25">
      <c r="A6" s="1" t="s">
        <v>8</v>
      </c>
      <c r="B6" s="2">
        <v>4</v>
      </c>
      <c r="C6" s="40">
        <v>785</v>
      </c>
      <c r="D6" s="64">
        <f t="shared" si="0"/>
        <v>3140</v>
      </c>
    </row>
    <row r="7" spans="1:6" x14ac:dyDescent="0.25">
      <c r="A7" s="1" t="s">
        <v>9</v>
      </c>
      <c r="B7" s="2">
        <v>3</v>
      </c>
      <c r="C7" s="40">
        <v>850</v>
      </c>
      <c r="D7" s="64">
        <f t="shared" si="0"/>
        <v>2550</v>
      </c>
    </row>
    <row r="8" spans="1:6" x14ac:dyDescent="0.25">
      <c r="A8" s="1" t="s">
        <v>10</v>
      </c>
      <c r="B8" s="2">
        <v>3</v>
      </c>
      <c r="C8" s="40">
        <v>895</v>
      </c>
      <c r="D8" s="64">
        <f t="shared" si="0"/>
        <v>2685</v>
      </c>
    </row>
    <row r="9" spans="1:6" x14ac:dyDescent="0.25">
      <c r="A9" s="1" t="s">
        <v>11</v>
      </c>
      <c r="B9" s="2">
        <v>25</v>
      </c>
      <c r="C9" s="40">
        <v>900</v>
      </c>
      <c r="D9" s="64">
        <f t="shared" si="0"/>
        <v>22500</v>
      </c>
    </row>
    <row r="10" spans="1:6" x14ac:dyDescent="0.25">
      <c r="A10" s="1" t="s">
        <v>12</v>
      </c>
      <c r="B10" s="2">
        <v>2</v>
      </c>
      <c r="C10" s="40">
        <v>1100</v>
      </c>
      <c r="D10" s="64">
        <f t="shared" si="0"/>
        <v>2200</v>
      </c>
    </row>
    <row r="11" spans="1:6" ht="37.5" customHeight="1" x14ac:dyDescent="0.25">
      <c r="A11" s="29" t="s">
        <v>13</v>
      </c>
      <c r="B11" s="62">
        <f>SUM(B2:B10)</f>
        <v>60</v>
      </c>
    </row>
    <row r="12" spans="1:6" ht="39" customHeight="1" x14ac:dyDescent="0.25">
      <c r="A12" s="29" t="s">
        <v>14</v>
      </c>
      <c r="B12" s="63">
        <f>AVERAGE(B2:B10)</f>
        <v>6.666666666666667</v>
      </c>
      <c r="D12" s="37"/>
    </row>
    <row r="13" spans="1:6" ht="37.5" customHeight="1" x14ac:dyDescent="0.25">
      <c r="A13" s="30" t="s">
        <v>86</v>
      </c>
      <c r="B13" s="65">
        <f>SUM(D2:D10)</f>
        <v>58145</v>
      </c>
    </row>
    <row r="14" spans="1:6" ht="37.5" customHeight="1" x14ac:dyDescent="0.25">
      <c r="A14" s="31" t="s">
        <v>15</v>
      </c>
      <c r="B14" s="66">
        <f>AVERAGE(D2:D10)</f>
        <v>6460.5555555555557</v>
      </c>
    </row>
  </sheetData>
  <phoneticPr fontId="5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7"/>
  <sheetViews>
    <sheetView topLeftCell="A13" zoomScale="115" zoomScaleNormal="115" workbookViewId="0">
      <selection activeCell="B17" sqref="B17:D17"/>
    </sheetView>
  </sheetViews>
  <sheetFormatPr defaultRowHeight="13.2" x14ac:dyDescent="0.25"/>
  <cols>
    <col min="1" max="1" width="12.5546875" customWidth="1"/>
    <col min="2" max="2" width="13.44140625" customWidth="1"/>
    <col min="3" max="3" width="12.5546875" customWidth="1"/>
    <col min="4" max="4" width="12.44140625" customWidth="1"/>
    <col min="5" max="5" width="3.33203125" customWidth="1"/>
    <col min="6" max="6" width="20.109375" customWidth="1"/>
    <col min="7" max="7" width="22" customWidth="1"/>
    <col min="8" max="8" width="14.33203125" customWidth="1"/>
    <col min="9" max="9" width="14.88671875" customWidth="1"/>
  </cols>
  <sheetData>
    <row r="1" spans="1:9" ht="30.75" customHeight="1" x14ac:dyDescent="0.25">
      <c r="A1" s="51" t="s">
        <v>16</v>
      </c>
      <c r="B1" s="51"/>
      <c r="C1" s="51"/>
      <c r="D1" s="51"/>
      <c r="F1" s="52" t="s">
        <v>17</v>
      </c>
      <c r="G1" s="53"/>
      <c r="H1" s="53"/>
      <c r="I1" s="54"/>
    </row>
    <row r="2" spans="1:9" x14ac:dyDescent="0.25">
      <c r="A2" s="3" t="s">
        <v>18</v>
      </c>
      <c r="B2" s="3">
        <v>2011</v>
      </c>
      <c r="C2" s="3">
        <v>2012</v>
      </c>
      <c r="D2" s="3">
        <v>2013</v>
      </c>
      <c r="F2" s="3" t="s">
        <v>19</v>
      </c>
      <c r="G2" s="3" t="s">
        <v>20</v>
      </c>
      <c r="H2" s="3" t="s">
        <v>21</v>
      </c>
      <c r="I2" s="3" t="s">
        <v>22</v>
      </c>
    </row>
    <row r="3" spans="1:9" ht="15" customHeight="1" x14ac:dyDescent="0.25">
      <c r="A3" s="4" t="s">
        <v>23</v>
      </c>
      <c r="B3" s="5">
        <v>12500</v>
      </c>
      <c r="C3" s="5">
        <v>13400</v>
      </c>
      <c r="D3" s="5">
        <v>14400</v>
      </c>
      <c r="F3" s="38">
        <f>SUM(B3,C3,D3)</f>
        <v>40300</v>
      </c>
      <c r="G3" s="38">
        <f>AVERAGE(B3,C3,D3)</f>
        <v>13433.333333333334</v>
      </c>
      <c r="H3" s="38">
        <f>MAX(B3,C3,D3)</f>
        <v>14400</v>
      </c>
      <c r="I3" s="38">
        <f>MIN(B3,C3,D3)</f>
        <v>12500</v>
      </c>
    </row>
    <row r="4" spans="1:9" ht="15" customHeight="1" x14ac:dyDescent="0.25">
      <c r="A4" s="4" t="s">
        <v>24</v>
      </c>
      <c r="B4" s="5">
        <v>13750</v>
      </c>
      <c r="C4" s="5">
        <v>14850</v>
      </c>
      <c r="D4" s="5">
        <v>15250</v>
      </c>
      <c r="F4" s="38">
        <f t="shared" ref="F4:F11" si="0">SUM(B4,C4,D4)</f>
        <v>43850</v>
      </c>
      <c r="G4" s="38">
        <f t="shared" ref="G4:G11" si="1">AVERAGE(B4,C4,D4)</f>
        <v>14616.666666666666</v>
      </c>
      <c r="H4" s="38">
        <f t="shared" ref="H4:H11" si="2">MAX(B4,C4,D4)</f>
        <v>15250</v>
      </c>
      <c r="I4" s="38">
        <f t="shared" ref="I4:I11" si="3">MIN(B4,C4,D4)</f>
        <v>13750</v>
      </c>
    </row>
    <row r="5" spans="1:9" ht="15" customHeight="1" x14ac:dyDescent="0.25">
      <c r="A5" s="4" t="s">
        <v>25</v>
      </c>
      <c r="B5" s="5">
        <v>11900</v>
      </c>
      <c r="C5" s="5">
        <v>12300</v>
      </c>
      <c r="D5" s="5">
        <v>13600</v>
      </c>
      <c r="F5" s="38">
        <f t="shared" si="0"/>
        <v>37800</v>
      </c>
      <c r="G5" s="38">
        <f t="shared" si="1"/>
        <v>12600</v>
      </c>
      <c r="H5" s="38">
        <f t="shared" si="2"/>
        <v>13600</v>
      </c>
      <c r="I5" s="38">
        <f t="shared" si="3"/>
        <v>11900</v>
      </c>
    </row>
    <row r="6" spans="1:9" ht="15" customHeight="1" x14ac:dyDescent="0.25">
      <c r="A6" s="4" t="s">
        <v>26</v>
      </c>
      <c r="B6" s="5">
        <v>14000</v>
      </c>
      <c r="C6" s="5">
        <v>13200</v>
      </c>
      <c r="D6" s="5">
        <v>11850</v>
      </c>
      <c r="F6" s="38">
        <f t="shared" si="0"/>
        <v>39050</v>
      </c>
      <c r="G6" s="38">
        <f t="shared" si="1"/>
        <v>13016.666666666666</v>
      </c>
      <c r="H6" s="38">
        <f t="shared" si="2"/>
        <v>14000</v>
      </c>
      <c r="I6" s="38">
        <f t="shared" si="3"/>
        <v>11850</v>
      </c>
    </row>
    <row r="7" spans="1:9" ht="15" customHeight="1" x14ac:dyDescent="0.25">
      <c r="A7" s="4" t="s">
        <v>27</v>
      </c>
      <c r="B7" s="5">
        <v>12400</v>
      </c>
      <c r="C7" s="5">
        <v>13215</v>
      </c>
      <c r="D7" s="5">
        <v>10800</v>
      </c>
      <c r="F7" s="38">
        <f t="shared" si="0"/>
        <v>36415</v>
      </c>
      <c r="G7" s="38">
        <f t="shared" si="1"/>
        <v>12138.333333333334</v>
      </c>
      <c r="H7" s="38">
        <f t="shared" si="2"/>
        <v>13215</v>
      </c>
      <c r="I7" s="38">
        <f t="shared" si="3"/>
        <v>10800</v>
      </c>
    </row>
    <row r="8" spans="1:9" ht="15" customHeight="1" x14ac:dyDescent="0.25">
      <c r="A8" s="4" t="s">
        <v>28</v>
      </c>
      <c r="B8" s="5">
        <v>8500</v>
      </c>
      <c r="C8" s="5">
        <v>9500</v>
      </c>
      <c r="D8" s="5">
        <v>7500</v>
      </c>
      <c r="F8" s="38">
        <f t="shared" si="0"/>
        <v>25500</v>
      </c>
      <c r="G8" s="38">
        <f t="shared" si="1"/>
        <v>8500</v>
      </c>
      <c r="H8" s="38">
        <f t="shared" si="2"/>
        <v>9500</v>
      </c>
      <c r="I8" s="38">
        <f t="shared" si="3"/>
        <v>7500</v>
      </c>
    </row>
    <row r="9" spans="1:9" ht="15" customHeight="1" x14ac:dyDescent="0.25">
      <c r="A9" s="4" t="s">
        <v>29</v>
      </c>
      <c r="B9" s="5">
        <v>11740</v>
      </c>
      <c r="C9" s="5">
        <v>12470</v>
      </c>
      <c r="D9" s="5">
        <v>16200</v>
      </c>
      <c r="F9" s="38">
        <f t="shared" si="0"/>
        <v>40410</v>
      </c>
      <c r="G9" s="38">
        <f t="shared" si="1"/>
        <v>13470</v>
      </c>
      <c r="H9" s="38">
        <f t="shared" si="2"/>
        <v>16200</v>
      </c>
      <c r="I9" s="38">
        <f t="shared" si="3"/>
        <v>11740</v>
      </c>
    </row>
    <row r="10" spans="1:9" ht="15" customHeight="1" x14ac:dyDescent="0.25">
      <c r="A10" s="4" t="s">
        <v>30</v>
      </c>
      <c r="B10" s="5">
        <v>13650</v>
      </c>
      <c r="C10" s="5">
        <v>16540</v>
      </c>
      <c r="D10" s="5">
        <v>16580</v>
      </c>
      <c r="F10" s="38">
        <f t="shared" si="0"/>
        <v>46770</v>
      </c>
      <c r="G10" s="38">
        <f t="shared" si="1"/>
        <v>15590</v>
      </c>
      <c r="H10" s="38">
        <f t="shared" si="2"/>
        <v>16580</v>
      </c>
      <c r="I10" s="38">
        <f t="shared" si="3"/>
        <v>13650</v>
      </c>
    </row>
    <row r="11" spans="1:9" ht="15" customHeight="1" x14ac:dyDescent="0.25">
      <c r="A11" s="4" t="s">
        <v>31</v>
      </c>
      <c r="B11" s="5">
        <v>11265</v>
      </c>
      <c r="C11" s="5">
        <v>12354</v>
      </c>
      <c r="D11" s="5">
        <v>14500</v>
      </c>
      <c r="F11" s="38">
        <f t="shared" si="0"/>
        <v>38119</v>
      </c>
      <c r="G11" s="38">
        <f t="shared" si="1"/>
        <v>12706.333333333334</v>
      </c>
      <c r="H11" s="38">
        <f t="shared" si="2"/>
        <v>14500</v>
      </c>
      <c r="I11" s="38">
        <f t="shared" si="3"/>
        <v>11265</v>
      </c>
    </row>
    <row r="13" spans="1:9" ht="27" customHeight="1" x14ac:dyDescent="0.25">
      <c r="A13" s="52" t="s">
        <v>32</v>
      </c>
      <c r="B13" s="53"/>
      <c r="C13" s="53"/>
      <c r="D13" s="54"/>
    </row>
    <row r="14" spans="1:9" ht="16.5" customHeight="1" x14ac:dyDescent="0.25">
      <c r="A14" s="6" t="s">
        <v>19</v>
      </c>
      <c r="B14" s="38">
        <f>SUM(B3:B11)</f>
        <v>109705</v>
      </c>
      <c r="C14" s="38">
        <f t="shared" ref="C14:D14" si="4">SUM(C3:C11)</f>
        <v>117829</v>
      </c>
      <c r="D14" s="38">
        <f t="shared" si="4"/>
        <v>120680</v>
      </c>
      <c r="F14" s="42"/>
    </row>
    <row r="15" spans="1:9" ht="16.5" customHeight="1" x14ac:dyDescent="0.25">
      <c r="A15" s="6" t="s">
        <v>20</v>
      </c>
      <c r="B15" s="38">
        <f>AVERAGE(B3:B11)</f>
        <v>12189.444444444445</v>
      </c>
      <c r="C15" s="38">
        <f t="shared" ref="C15:D15" si="5">AVERAGE(C3:C11)</f>
        <v>13092.111111111111</v>
      </c>
      <c r="D15" s="38">
        <f t="shared" si="5"/>
        <v>13408.888888888889</v>
      </c>
    </row>
    <row r="16" spans="1:9" ht="16.5" customHeight="1" x14ac:dyDescent="0.25">
      <c r="A16" s="6" t="s">
        <v>21</v>
      </c>
      <c r="B16" s="38">
        <f>MAX(B3:B11)</f>
        <v>14000</v>
      </c>
      <c r="C16" s="38">
        <f t="shared" ref="C16:D16" si="6">MAX(C3:C11)</f>
        <v>16540</v>
      </c>
      <c r="D16" s="38">
        <f t="shared" si="6"/>
        <v>16580</v>
      </c>
    </row>
    <row r="17" spans="1:4" ht="16.5" customHeight="1" x14ac:dyDescent="0.25">
      <c r="A17" s="6" t="s">
        <v>22</v>
      </c>
      <c r="B17" s="38">
        <f>MIN(B3:B11)</f>
        <v>8500</v>
      </c>
      <c r="C17" s="38">
        <f t="shared" ref="C17:D17" si="7">MIN(C3:C11)</f>
        <v>9500</v>
      </c>
      <c r="D17" s="38">
        <f t="shared" si="7"/>
        <v>7500</v>
      </c>
    </row>
  </sheetData>
  <mergeCells count="3">
    <mergeCell ref="A1:D1"/>
    <mergeCell ref="F1:I1"/>
    <mergeCell ref="A13:D13"/>
  </mergeCells>
  <phoneticPr fontId="5" type="noConversion"/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5"/>
  <sheetViews>
    <sheetView topLeftCell="A7" workbookViewId="0">
      <selection activeCell="K13" sqref="K13"/>
    </sheetView>
  </sheetViews>
  <sheetFormatPr defaultRowHeight="13.2" x14ac:dyDescent="0.25"/>
  <cols>
    <col min="1" max="1" width="18.88671875" customWidth="1"/>
    <col min="2" max="6" width="10.33203125" customWidth="1"/>
    <col min="7" max="7" width="11.5546875" customWidth="1"/>
    <col min="8" max="8" width="13.109375" customWidth="1"/>
    <col min="9" max="9" width="13.88671875" customWidth="1"/>
    <col min="10" max="10" width="12.88671875" customWidth="1"/>
  </cols>
  <sheetData>
    <row r="1" spans="1:11" ht="16.2" thickBot="1" x14ac:dyDescent="0.3">
      <c r="G1" s="55" t="s">
        <v>51</v>
      </c>
      <c r="H1" s="55"/>
      <c r="I1" s="55"/>
      <c r="J1" s="55"/>
    </row>
    <row r="2" spans="1:11" ht="28.8" thickTop="1" thickBot="1" x14ac:dyDescent="0.3">
      <c r="A2" s="14" t="s">
        <v>33</v>
      </c>
      <c r="B2" s="10" t="s">
        <v>34</v>
      </c>
      <c r="C2" s="10" t="s">
        <v>35</v>
      </c>
      <c r="D2" s="10" t="s">
        <v>36</v>
      </c>
      <c r="E2" s="10" t="s">
        <v>37</v>
      </c>
      <c r="F2" s="11" t="s">
        <v>38</v>
      </c>
      <c r="G2" s="12" t="s">
        <v>39</v>
      </c>
      <c r="H2" s="13" t="s">
        <v>40</v>
      </c>
      <c r="I2" s="13" t="s">
        <v>41</v>
      </c>
      <c r="J2" s="13" t="s">
        <v>42</v>
      </c>
    </row>
    <row r="3" spans="1:11" ht="15" thickTop="1" thickBot="1" x14ac:dyDescent="0.3">
      <c r="A3" s="7" t="s">
        <v>43</v>
      </c>
      <c r="B3" s="8">
        <v>100</v>
      </c>
      <c r="C3" s="8">
        <v>250</v>
      </c>
      <c r="D3" s="8">
        <v>390</v>
      </c>
      <c r="E3" s="8">
        <v>240</v>
      </c>
      <c r="F3" s="9">
        <v>350</v>
      </c>
      <c r="G3" s="32">
        <f>SUM(B3:F3)</f>
        <v>1330</v>
      </c>
      <c r="H3" s="32">
        <f>AVERAGE(B3:F3)</f>
        <v>266</v>
      </c>
      <c r="I3" s="32">
        <f>MAX(B3:F3)</f>
        <v>390</v>
      </c>
      <c r="J3" s="32">
        <f>MIN(B3:F3)</f>
        <v>100</v>
      </c>
    </row>
    <row r="4" spans="1:11" ht="15" thickTop="1" thickBot="1" x14ac:dyDescent="0.3">
      <c r="A4" s="7" t="s">
        <v>44</v>
      </c>
      <c r="B4" s="8">
        <v>320</v>
      </c>
      <c r="C4" s="8">
        <v>240</v>
      </c>
      <c r="D4" s="8">
        <v>300</v>
      </c>
      <c r="E4" s="8">
        <v>500</v>
      </c>
      <c r="F4" s="9">
        <v>475</v>
      </c>
      <c r="G4" s="32">
        <f t="shared" ref="G4:G9" si="0">SUM(B4:F4)</f>
        <v>1835</v>
      </c>
      <c r="H4" s="32">
        <f t="shared" ref="H4:H9" si="1">AVERAGE(B4:F4)</f>
        <v>367</v>
      </c>
      <c r="I4" s="32">
        <f t="shared" ref="I4:I9" si="2">MAX(B4:F4)</f>
        <v>500</v>
      </c>
      <c r="J4" s="32">
        <f t="shared" ref="J4:J9" si="3">MIN(B4:F4)</f>
        <v>240</v>
      </c>
    </row>
    <row r="5" spans="1:11" ht="15" thickTop="1" thickBot="1" x14ac:dyDescent="0.3">
      <c r="A5" s="7" t="s">
        <v>45</v>
      </c>
      <c r="B5" s="8">
        <v>200</v>
      </c>
      <c r="C5" s="8">
        <v>340</v>
      </c>
      <c r="D5" s="8">
        <v>650</v>
      </c>
      <c r="E5" s="8">
        <v>560</v>
      </c>
      <c r="F5" s="9">
        <v>550</v>
      </c>
      <c r="G5" s="32">
        <f t="shared" si="0"/>
        <v>2300</v>
      </c>
      <c r="H5" s="32">
        <f t="shared" si="1"/>
        <v>460</v>
      </c>
      <c r="I5" s="32">
        <f t="shared" si="2"/>
        <v>650</v>
      </c>
      <c r="J5" s="32">
        <f t="shared" si="3"/>
        <v>200</v>
      </c>
    </row>
    <row r="6" spans="1:11" ht="15" thickTop="1" thickBot="1" x14ac:dyDescent="0.3">
      <c r="A6" s="7" t="s">
        <v>46</v>
      </c>
      <c r="B6" s="8">
        <v>325</v>
      </c>
      <c r="C6" s="8">
        <v>420</v>
      </c>
      <c r="D6" s="8">
        <v>255</v>
      </c>
      <c r="E6" s="8">
        <v>125</v>
      </c>
      <c r="F6" s="9">
        <v>250</v>
      </c>
      <c r="G6" s="32">
        <f t="shared" si="0"/>
        <v>1375</v>
      </c>
      <c r="H6" s="32">
        <f t="shared" si="1"/>
        <v>275</v>
      </c>
      <c r="I6" s="32">
        <f t="shared" si="2"/>
        <v>420</v>
      </c>
      <c r="J6" s="32">
        <f t="shared" si="3"/>
        <v>125</v>
      </c>
    </row>
    <row r="7" spans="1:11" ht="15" thickTop="1" thickBot="1" x14ac:dyDescent="0.3">
      <c r="A7" s="7" t="s">
        <v>47</v>
      </c>
      <c r="B7" s="8">
        <v>450</v>
      </c>
      <c r="C7" s="8">
        <v>415</v>
      </c>
      <c r="D7" s="8">
        <v>355</v>
      </c>
      <c r="E7" s="8">
        <v>415</v>
      </c>
      <c r="F7" s="9">
        <v>450</v>
      </c>
      <c r="G7" s="32">
        <f t="shared" si="0"/>
        <v>2085</v>
      </c>
      <c r="H7" s="32">
        <f t="shared" si="1"/>
        <v>417</v>
      </c>
      <c r="I7" s="32">
        <f t="shared" si="2"/>
        <v>450</v>
      </c>
      <c r="J7" s="32">
        <f t="shared" si="3"/>
        <v>355</v>
      </c>
    </row>
    <row r="8" spans="1:11" ht="15" thickTop="1" thickBot="1" x14ac:dyDescent="0.3">
      <c r="A8" s="7" t="s">
        <v>48</v>
      </c>
      <c r="B8" s="8">
        <v>250</v>
      </c>
      <c r="C8" s="8">
        <v>360</v>
      </c>
      <c r="D8" s="8">
        <v>420</v>
      </c>
      <c r="E8" s="8">
        <v>420</v>
      </c>
      <c r="F8" s="9">
        <v>350</v>
      </c>
      <c r="G8" s="32">
        <f t="shared" si="0"/>
        <v>1800</v>
      </c>
      <c r="H8" s="32">
        <f t="shared" si="1"/>
        <v>360</v>
      </c>
      <c r="I8" s="32">
        <f t="shared" si="2"/>
        <v>420</v>
      </c>
      <c r="J8" s="32">
        <f t="shared" si="3"/>
        <v>250</v>
      </c>
    </row>
    <row r="9" spans="1:11" ht="15" thickTop="1" thickBot="1" x14ac:dyDescent="0.3">
      <c r="A9" s="7" t="s">
        <v>49</v>
      </c>
      <c r="B9" s="8">
        <v>315</v>
      </c>
      <c r="C9" s="8">
        <v>430</v>
      </c>
      <c r="D9" s="8">
        <v>130</v>
      </c>
      <c r="E9" s="8">
        <v>430</v>
      </c>
      <c r="F9" s="9">
        <v>325</v>
      </c>
      <c r="G9" s="32">
        <f t="shared" si="0"/>
        <v>1630</v>
      </c>
      <c r="H9" s="32">
        <f t="shared" si="1"/>
        <v>326</v>
      </c>
      <c r="I9" s="32">
        <f t="shared" si="2"/>
        <v>430</v>
      </c>
      <c r="J9" s="32">
        <f t="shared" si="3"/>
        <v>130</v>
      </c>
    </row>
    <row r="10" spans="1:11" ht="14.4" thickTop="1" thickBot="1" x14ac:dyDescent="0.3"/>
    <row r="11" spans="1:11" ht="16.2" thickBot="1" x14ac:dyDescent="0.3">
      <c r="A11" s="56" t="s">
        <v>50</v>
      </c>
      <c r="B11" s="57"/>
      <c r="C11" s="57"/>
      <c r="D11" s="57"/>
      <c r="E11" s="57"/>
      <c r="F11" s="58"/>
    </row>
    <row r="12" spans="1:11" ht="47.25" customHeight="1" x14ac:dyDescent="0.25">
      <c r="A12" s="43" t="s">
        <v>39</v>
      </c>
      <c r="B12" s="67">
        <f>SUM(B3:B9)</f>
        <v>1960</v>
      </c>
      <c r="C12" s="67">
        <f t="shared" ref="C12:F12" si="4">SUM(C3:C9)</f>
        <v>2455</v>
      </c>
      <c r="D12" s="67">
        <f t="shared" si="4"/>
        <v>2500</v>
      </c>
      <c r="E12" s="67">
        <f t="shared" si="4"/>
        <v>2690</v>
      </c>
      <c r="F12" s="67">
        <f t="shared" si="4"/>
        <v>2750</v>
      </c>
      <c r="H12" t="s">
        <v>95</v>
      </c>
      <c r="K12" s="41">
        <f>SUM(D5,D9)</f>
        <v>780</v>
      </c>
    </row>
    <row r="13" spans="1:11" ht="47.25" customHeight="1" x14ac:dyDescent="0.25">
      <c r="A13" s="44" t="s">
        <v>40</v>
      </c>
      <c r="B13" s="68">
        <f>AVERAGE(B3:B9)</f>
        <v>280</v>
      </c>
      <c r="C13" s="68">
        <f t="shared" ref="C13:F13" si="5">AVERAGE(C3:C9)</f>
        <v>350.71428571428572</v>
      </c>
      <c r="D13" s="68">
        <f t="shared" si="5"/>
        <v>357.14285714285717</v>
      </c>
      <c r="E13" s="68">
        <f t="shared" si="5"/>
        <v>384.28571428571428</v>
      </c>
      <c r="F13" s="68">
        <f t="shared" si="5"/>
        <v>392.85714285714283</v>
      </c>
      <c r="H13" t="s">
        <v>96</v>
      </c>
      <c r="K13" s="41">
        <f>SUM(E4,E7)</f>
        <v>915</v>
      </c>
    </row>
    <row r="14" spans="1:11" ht="52.5" customHeight="1" x14ac:dyDescent="0.25">
      <c r="A14" s="44" t="s">
        <v>41</v>
      </c>
      <c r="B14" s="68">
        <f>MAX(B3:B9)</f>
        <v>450</v>
      </c>
      <c r="C14" s="68">
        <f t="shared" ref="C14:F14" si="6">MAX(C3:C9)</f>
        <v>430</v>
      </c>
      <c r="D14" s="68">
        <f t="shared" si="6"/>
        <v>650</v>
      </c>
      <c r="E14" s="68">
        <f t="shared" si="6"/>
        <v>560</v>
      </c>
      <c r="F14" s="68">
        <f t="shared" si="6"/>
        <v>550</v>
      </c>
      <c r="H14" t="s">
        <v>97</v>
      </c>
      <c r="K14" s="41">
        <f>AVERAGE(F4,F6,F9)</f>
        <v>350</v>
      </c>
    </row>
    <row r="15" spans="1:11" ht="55.5" customHeight="1" thickBot="1" x14ac:dyDescent="0.3">
      <c r="A15" s="45" t="s">
        <v>42</v>
      </c>
      <c r="B15" s="69">
        <f>MIN(B3:B9)</f>
        <v>100</v>
      </c>
      <c r="C15" s="69">
        <f t="shared" ref="C15:F15" si="7">MIN(C3:C9)</f>
        <v>240</v>
      </c>
      <c r="D15" s="69">
        <f t="shared" si="7"/>
        <v>130</v>
      </c>
      <c r="E15" s="69">
        <f t="shared" si="7"/>
        <v>125</v>
      </c>
      <c r="F15" s="69">
        <f t="shared" si="7"/>
        <v>250</v>
      </c>
    </row>
  </sheetData>
  <mergeCells count="2">
    <mergeCell ref="G1:J1"/>
    <mergeCell ref="A11:F11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6"/>
  <sheetViews>
    <sheetView workbookViewId="0">
      <selection activeCell="B17" sqref="B17"/>
    </sheetView>
  </sheetViews>
  <sheetFormatPr defaultRowHeight="13.2" x14ac:dyDescent="0.25"/>
  <cols>
    <col min="1" max="1" width="49.88671875" bestFit="1" customWidth="1"/>
    <col min="2" max="2" width="14.33203125" customWidth="1"/>
    <col min="3" max="3" width="19.44140625" bestFit="1" customWidth="1"/>
    <col min="4" max="4" width="11.33203125" customWidth="1"/>
    <col min="5" max="5" width="18.109375" bestFit="1" customWidth="1"/>
    <col min="6" max="6" width="12.109375" customWidth="1"/>
    <col min="7" max="7" width="15.5546875" customWidth="1"/>
  </cols>
  <sheetData>
    <row r="1" spans="1:7" ht="40.5" customHeight="1" x14ac:dyDescent="0.25">
      <c r="A1" s="34" t="s">
        <v>52</v>
      </c>
      <c r="B1" s="34" t="s">
        <v>53</v>
      </c>
      <c r="C1" s="35" t="s">
        <v>87</v>
      </c>
      <c r="D1" s="35" t="s">
        <v>88</v>
      </c>
      <c r="E1" s="34" t="s">
        <v>54</v>
      </c>
      <c r="F1" s="34" t="s">
        <v>63</v>
      </c>
      <c r="G1" s="36" t="s">
        <v>89</v>
      </c>
    </row>
    <row r="2" spans="1:7" ht="18" customHeight="1" x14ac:dyDescent="0.25">
      <c r="A2" s="15" t="s">
        <v>56</v>
      </c>
      <c r="B2" s="17">
        <v>1250</v>
      </c>
      <c r="C2" s="17">
        <v>980</v>
      </c>
      <c r="D2" s="17">
        <v>210</v>
      </c>
      <c r="E2" s="33">
        <f>B2-(C2+D2)</f>
        <v>60</v>
      </c>
      <c r="F2" s="18">
        <v>32</v>
      </c>
      <c r="G2" s="22">
        <f>C2*F2</f>
        <v>31360</v>
      </c>
    </row>
    <row r="3" spans="1:7" ht="18" customHeight="1" x14ac:dyDescent="0.25">
      <c r="A3" s="16" t="s">
        <v>57</v>
      </c>
      <c r="B3" s="17">
        <v>1900</v>
      </c>
      <c r="C3" s="17">
        <v>1500</v>
      </c>
      <c r="D3" s="17">
        <v>93</v>
      </c>
      <c r="E3" s="33">
        <f t="shared" ref="E3:E9" si="0">B3-(C3+D3)</f>
        <v>307</v>
      </c>
      <c r="F3" s="18">
        <v>31</v>
      </c>
      <c r="G3" s="22">
        <f t="shared" ref="G3:G9" si="1">C3*F3</f>
        <v>46500</v>
      </c>
    </row>
    <row r="4" spans="1:7" ht="18" customHeight="1" x14ac:dyDescent="0.25">
      <c r="A4" s="16" t="s">
        <v>58</v>
      </c>
      <c r="B4" s="17">
        <v>100</v>
      </c>
      <c r="C4" s="17">
        <v>70</v>
      </c>
      <c r="D4" s="17">
        <v>12</v>
      </c>
      <c r="E4" s="33">
        <f t="shared" si="0"/>
        <v>18</v>
      </c>
      <c r="F4" s="18">
        <v>25</v>
      </c>
      <c r="G4" s="22">
        <f t="shared" si="1"/>
        <v>1750</v>
      </c>
    </row>
    <row r="5" spans="1:7" ht="18" customHeight="1" x14ac:dyDescent="0.25">
      <c r="A5" s="16" t="s">
        <v>59</v>
      </c>
      <c r="B5" s="17">
        <v>100</v>
      </c>
      <c r="C5" s="17">
        <v>11</v>
      </c>
      <c r="D5" s="17">
        <v>78</v>
      </c>
      <c r="E5" s="33">
        <f t="shared" si="0"/>
        <v>11</v>
      </c>
      <c r="F5" s="18">
        <v>15</v>
      </c>
      <c r="G5" s="22">
        <f t="shared" si="1"/>
        <v>165</v>
      </c>
    </row>
    <row r="6" spans="1:7" ht="18" customHeight="1" x14ac:dyDescent="0.25">
      <c r="A6" s="16" t="s">
        <v>60</v>
      </c>
      <c r="B6" s="17">
        <v>1100</v>
      </c>
      <c r="C6" s="17">
        <v>950</v>
      </c>
      <c r="D6" s="17">
        <v>50</v>
      </c>
      <c r="E6" s="33">
        <f t="shared" si="0"/>
        <v>100</v>
      </c>
      <c r="F6" s="18">
        <v>10</v>
      </c>
      <c r="G6" s="22">
        <f t="shared" si="1"/>
        <v>9500</v>
      </c>
    </row>
    <row r="7" spans="1:7" ht="18" customHeight="1" x14ac:dyDescent="0.25">
      <c r="A7" s="16" t="s">
        <v>55</v>
      </c>
      <c r="B7" s="17">
        <v>500</v>
      </c>
      <c r="C7" s="17">
        <v>212</v>
      </c>
      <c r="D7" s="17">
        <v>178</v>
      </c>
      <c r="E7" s="33">
        <f t="shared" si="0"/>
        <v>110</v>
      </c>
      <c r="F7" s="18">
        <v>22</v>
      </c>
      <c r="G7" s="22">
        <f t="shared" si="1"/>
        <v>4664</v>
      </c>
    </row>
    <row r="8" spans="1:7" ht="18" customHeight="1" x14ac:dyDescent="0.25">
      <c r="A8" s="16" t="s">
        <v>61</v>
      </c>
      <c r="B8" s="17">
        <v>250</v>
      </c>
      <c r="C8" s="17">
        <v>210</v>
      </c>
      <c r="D8" s="17">
        <v>14</v>
      </c>
      <c r="E8" s="33">
        <f t="shared" si="0"/>
        <v>26</v>
      </c>
      <c r="F8" s="18">
        <v>98</v>
      </c>
      <c r="G8" s="22">
        <f t="shared" si="1"/>
        <v>20580</v>
      </c>
    </row>
    <row r="9" spans="1:7" ht="18" customHeight="1" x14ac:dyDescent="0.25">
      <c r="A9" s="16" t="s">
        <v>62</v>
      </c>
      <c r="B9" s="17">
        <v>50</v>
      </c>
      <c r="C9" s="17">
        <v>29</v>
      </c>
      <c r="D9" s="17">
        <v>13</v>
      </c>
      <c r="E9" s="33">
        <f t="shared" si="0"/>
        <v>8</v>
      </c>
      <c r="F9" s="18">
        <v>45</v>
      </c>
      <c r="G9" s="22">
        <f t="shared" si="1"/>
        <v>1305</v>
      </c>
    </row>
    <row r="12" spans="1:7" x14ac:dyDescent="0.25">
      <c r="A12" s="19" t="s">
        <v>94</v>
      </c>
      <c r="B12" s="20">
        <f>SUM(E2:E9)</f>
        <v>640</v>
      </c>
    </row>
    <row r="13" spans="1:7" x14ac:dyDescent="0.25">
      <c r="A13" s="19" t="s">
        <v>90</v>
      </c>
      <c r="B13" s="21">
        <f>SUM(D2:D9)</f>
        <v>648</v>
      </c>
      <c r="C13" s="46"/>
    </row>
    <row r="14" spans="1:7" x14ac:dyDescent="0.25">
      <c r="A14" s="19" t="s">
        <v>91</v>
      </c>
      <c r="B14" s="21">
        <f>SUM(C2:D9)</f>
        <v>4610</v>
      </c>
    </row>
    <row r="15" spans="1:7" x14ac:dyDescent="0.25">
      <c r="A15" s="19" t="s">
        <v>92</v>
      </c>
      <c r="B15" s="22">
        <f>SUM(G2:G9)</f>
        <v>115824</v>
      </c>
      <c r="C15" s="47"/>
    </row>
    <row r="16" spans="1:7" x14ac:dyDescent="0.25">
      <c r="A16" s="19" t="s">
        <v>93</v>
      </c>
      <c r="B16" s="21">
        <f>AVERAGE(D2:D9)</f>
        <v>81</v>
      </c>
    </row>
  </sheetData>
  <phoneticPr fontId="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13"/>
  <sheetViews>
    <sheetView tabSelected="1" workbookViewId="0">
      <selection activeCell="N8" sqref="N8"/>
    </sheetView>
  </sheetViews>
  <sheetFormatPr defaultRowHeight="13.2" x14ac:dyDescent="0.25"/>
  <cols>
    <col min="1" max="1" width="12.44140625" bestFit="1" customWidth="1"/>
    <col min="2" max="4" width="12" bestFit="1" customWidth="1"/>
    <col min="5" max="5" width="11.88671875" bestFit="1" customWidth="1"/>
    <col min="6" max="6" width="12" bestFit="1" customWidth="1"/>
    <col min="13" max="13" width="3" customWidth="1"/>
    <col min="14" max="14" width="12.5546875" customWidth="1"/>
  </cols>
  <sheetData>
    <row r="1" spans="1:15" ht="21.75" customHeight="1" x14ac:dyDescent="0.25">
      <c r="A1" s="61" t="s">
        <v>64</v>
      </c>
      <c r="B1" s="61"/>
      <c r="C1" s="61"/>
      <c r="D1" s="61"/>
      <c r="E1" s="61"/>
      <c r="F1" s="61"/>
    </row>
    <row r="2" spans="1:15" ht="17.25" customHeight="1" x14ac:dyDescent="0.25">
      <c r="A2" s="26" t="s">
        <v>65</v>
      </c>
    </row>
    <row r="3" spans="1:15" ht="18" customHeight="1" x14ac:dyDescent="0.25">
      <c r="A3" s="23" t="s">
        <v>71</v>
      </c>
      <c r="B3" s="16" t="s">
        <v>66</v>
      </c>
      <c r="C3" s="16" t="s">
        <v>67</v>
      </c>
      <c r="D3" s="16" t="s">
        <v>68</v>
      </c>
      <c r="E3" s="16" t="s">
        <v>69</v>
      </c>
      <c r="F3" s="16" t="s">
        <v>70</v>
      </c>
      <c r="H3" s="60" t="s">
        <v>81</v>
      </c>
      <c r="I3" s="60"/>
      <c r="J3" s="60"/>
      <c r="K3" s="60"/>
      <c r="L3" s="60"/>
      <c r="M3" s="60"/>
      <c r="N3" s="27">
        <f>MIN(B4:F4)</f>
        <v>22</v>
      </c>
    </row>
    <row r="4" spans="1:15" ht="18" customHeight="1" x14ac:dyDescent="0.25">
      <c r="A4" s="23" t="s">
        <v>72</v>
      </c>
      <c r="B4" s="24">
        <v>25</v>
      </c>
      <c r="C4" s="24">
        <v>22</v>
      </c>
      <c r="D4" s="24">
        <v>29</v>
      </c>
      <c r="E4" s="24">
        <v>24</v>
      </c>
      <c r="F4" s="24">
        <v>25</v>
      </c>
      <c r="H4" s="60" t="s">
        <v>82</v>
      </c>
      <c r="I4" s="60"/>
      <c r="J4" s="60"/>
      <c r="K4" s="60"/>
      <c r="L4" s="60"/>
      <c r="M4" s="60"/>
      <c r="N4" s="48">
        <f>SUM(SUM(B6:F6,SUM(B13:F13)))</f>
        <v>11900</v>
      </c>
    </row>
    <row r="5" spans="1:15" ht="18" customHeight="1" x14ac:dyDescent="0.25">
      <c r="A5" s="23" t="s">
        <v>74</v>
      </c>
      <c r="B5" s="25">
        <v>8</v>
      </c>
      <c r="C5" s="25">
        <v>14</v>
      </c>
      <c r="D5" s="25">
        <v>7</v>
      </c>
      <c r="E5" s="25">
        <v>9</v>
      </c>
      <c r="F5" s="25">
        <v>12</v>
      </c>
      <c r="H5" s="59" t="s">
        <v>85</v>
      </c>
      <c r="I5" s="59"/>
      <c r="J5" s="59"/>
      <c r="K5" s="59"/>
      <c r="L5" s="59"/>
      <c r="M5" s="59"/>
      <c r="N5" s="28">
        <f>MAX(B6:F6,B13:F13)</f>
        <v>1500</v>
      </c>
      <c r="O5" s="49"/>
    </row>
    <row r="6" spans="1:15" ht="18" customHeight="1" x14ac:dyDescent="0.25">
      <c r="A6" s="23" t="s">
        <v>73</v>
      </c>
      <c r="B6" s="39">
        <v>1000</v>
      </c>
      <c r="C6" s="39">
        <v>1250</v>
      </c>
      <c r="D6" s="39">
        <v>1500</v>
      </c>
      <c r="E6" s="39">
        <v>750</v>
      </c>
      <c r="F6" s="39">
        <v>1150</v>
      </c>
      <c r="H6" s="60" t="s">
        <v>83</v>
      </c>
      <c r="I6" s="60"/>
      <c r="J6" s="60"/>
      <c r="K6" s="60"/>
      <c r="L6" s="60"/>
      <c r="M6" s="60"/>
      <c r="N6" s="28">
        <f>AVERAGE(D6,D13,F13)</f>
        <v>1316.6666666666667</v>
      </c>
      <c r="O6" s="50"/>
    </row>
    <row r="7" spans="1:15" ht="20.25" customHeight="1" x14ac:dyDescent="0.25">
      <c r="H7" s="60" t="s">
        <v>84</v>
      </c>
      <c r="I7" s="60"/>
      <c r="J7" s="60"/>
      <c r="K7" s="60"/>
      <c r="L7" s="60"/>
      <c r="M7" s="60"/>
      <c r="N7" s="20">
        <f>AVERAGE(B4:F4,B11:F11)</f>
        <v>26.1</v>
      </c>
      <c r="O7" s="50"/>
    </row>
    <row r="8" spans="1:15" ht="19.5" customHeight="1" x14ac:dyDescent="0.25">
      <c r="N8" s="41"/>
      <c r="O8" s="50"/>
    </row>
    <row r="9" spans="1:15" x14ac:dyDescent="0.25">
      <c r="A9" s="26" t="s">
        <v>75</v>
      </c>
      <c r="O9" s="50"/>
    </row>
    <row r="10" spans="1:15" ht="18" customHeight="1" x14ac:dyDescent="0.25">
      <c r="A10" s="23" t="s">
        <v>71</v>
      </c>
      <c r="B10" s="16" t="s">
        <v>76</v>
      </c>
      <c r="C10" s="16" t="s">
        <v>77</v>
      </c>
      <c r="D10" s="16" t="s">
        <v>78</v>
      </c>
      <c r="E10" s="16" t="s">
        <v>79</v>
      </c>
      <c r="F10" s="16" t="s">
        <v>80</v>
      </c>
    </row>
    <row r="11" spans="1:15" ht="18" customHeight="1" x14ac:dyDescent="0.25">
      <c r="A11" s="23" t="s">
        <v>72</v>
      </c>
      <c r="B11" s="24">
        <v>25</v>
      </c>
      <c r="C11" s="24">
        <v>32</v>
      </c>
      <c r="D11" s="24">
        <v>33</v>
      </c>
      <c r="E11" s="24">
        <v>21</v>
      </c>
      <c r="F11" s="24">
        <v>25</v>
      </c>
    </row>
    <row r="12" spans="1:15" ht="18" customHeight="1" x14ac:dyDescent="0.25">
      <c r="A12" s="23" t="s">
        <v>74</v>
      </c>
      <c r="B12" s="25">
        <v>10</v>
      </c>
      <c r="C12" s="25"/>
      <c r="D12" s="25">
        <v>7</v>
      </c>
      <c r="E12" s="25">
        <v>7</v>
      </c>
      <c r="F12" s="25"/>
    </row>
    <row r="13" spans="1:15" ht="18" customHeight="1" x14ac:dyDescent="0.25">
      <c r="A13" s="23" t="s">
        <v>73</v>
      </c>
      <c r="B13" s="39">
        <v>1450</v>
      </c>
      <c r="C13" s="39">
        <v>1350</v>
      </c>
      <c r="D13" s="39">
        <v>1350</v>
      </c>
      <c r="E13" s="39">
        <v>1000</v>
      </c>
      <c r="F13" s="39">
        <v>1100</v>
      </c>
    </row>
  </sheetData>
  <mergeCells count="6">
    <mergeCell ref="H5:M5"/>
    <mergeCell ref="H6:M6"/>
    <mergeCell ref="H7:M7"/>
    <mergeCell ref="A1:F1"/>
    <mergeCell ref="H3:M3"/>
    <mergeCell ref="H4:M4"/>
  </mergeCells>
  <phoneticPr fontId="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SORU 1</vt:lpstr>
      <vt:lpstr>SORU 2</vt:lpstr>
      <vt:lpstr>SORU 3</vt:lpstr>
      <vt:lpstr>SORU 4</vt:lpstr>
      <vt:lpstr>SORU 5</vt:lpstr>
    </vt:vector>
  </TitlesOfParts>
  <Company>bilgeadam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</dc:creator>
  <cp:lastModifiedBy>Erhan BALKAN</cp:lastModifiedBy>
  <dcterms:created xsi:type="dcterms:W3CDTF">2006-06-19T07:33:52Z</dcterms:created>
  <dcterms:modified xsi:type="dcterms:W3CDTF">2023-05-27T21:57:31Z</dcterms:modified>
</cp:coreProperties>
</file>