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SSOC\SSOC_V3\SSOC_V3\Modules\SWH\CWindsor\"/>
    </mc:Choice>
  </mc:AlternateContent>
  <bookViews>
    <workbookView xWindow="0" yWindow="0" windowWidth="28800" windowHeight="11430"/>
  </bookViews>
  <sheets>
    <sheet name="Sheet1" sheetId="1" r:id="rId1"/>
    <sheet name="Sheet2" sheetId="5" r:id="rId2"/>
    <sheet name="Sheet3" sheetId="3" r:id="rId3"/>
  </sheets>
  <definedNames>
    <definedName name="_xlnm.Print_Area" localSheetId="0">Sheet1!$A$1:$L$264</definedName>
  </definedNames>
  <calcPr calcId="162913"/>
</workbook>
</file>

<file path=xl/calcChain.xml><?xml version="1.0" encoding="utf-8"?>
<calcChain xmlns="http://schemas.openxmlformats.org/spreadsheetml/2006/main">
  <c r="G26" i="1" l="1"/>
  <c r="D32" i="1" s="1"/>
  <c r="F26" i="1"/>
  <c r="J10" i="1"/>
  <c r="E32" i="1"/>
  <c r="F32" i="1"/>
  <c r="I32" i="1" l="1"/>
  <c r="G32" i="1"/>
  <c r="H32" i="1" l="1"/>
  <c r="H26" i="1" l="1"/>
  <c r="J32" i="1" l="1"/>
  <c r="J12" i="1" l="1"/>
  <c r="J11" i="1"/>
  <c r="L12" i="1" l="1"/>
  <c r="L11" i="1"/>
  <c r="L10" i="1"/>
  <c r="L259" i="1"/>
  <c r="L258" i="1"/>
  <c r="L257" i="1"/>
  <c r="L256" i="1"/>
  <c r="L255" i="1"/>
  <c r="L254" i="1"/>
  <c r="L252" i="1"/>
  <c r="L251" i="1"/>
  <c r="L250" i="1"/>
  <c r="L249" i="1"/>
  <c r="L248" i="1"/>
  <c r="L247" i="1"/>
  <c r="L245" i="1"/>
  <c r="L244" i="1"/>
  <c r="L243" i="1"/>
  <c r="L242" i="1"/>
  <c r="L241" i="1"/>
  <c r="L240" i="1"/>
  <c r="L238" i="1"/>
  <c r="L237" i="1"/>
  <c r="L236" i="1"/>
  <c r="L235" i="1"/>
  <c r="L234" i="1"/>
  <c r="L233" i="1"/>
  <c r="L231" i="1"/>
  <c r="L230" i="1"/>
  <c r="L229" i="1"/>
  <c r="L228" i="1"/>
  <c r="L227" i="1"/>
  <c r="L226" i="1"/>
  <c r="L224" i="1"/>
  <c r="L223" i="1"/>
  <c r="L222" i="1"/>
  <c r="L221" i="1"/>
  <c r="L220" i="1"/>
  <c r="L219" i="1"/>
  <c r="L217" i="1"/>
  <c r="L216" i="1"/>
  <c r="L215" i="1"/>
  <c r="L214" i="1"/>
  <c r="L213" i="1"/>
  <c r="L212" i="1"/>
  <c r="L210" i="1"/>
  <c r="L209" i="1"/>
  <c r="L208" i="1"/>
  <c r="L207" i="1"/>
  <c r="L206" i="1"/>
  <c r="L205" i="1"/>
  <c r="L203" i="1"/>
  <c r="L202" i="1"/>
  <c r="L201" i="1"/>
  <c r="L200" i="1"/>
  <c r="L199" i="1"/>
  <c r="L198" i="1"/>
  <c r="L196" i="1"/>
  <c r="L195" i="1"/>
  <c r="L194" i="1"/>
  <c r="L193" i="1"/>
  <c r="L192" i="1"/>
  <c r="L191" i="1"/>
  <c r="L189" i="1"/>
  <c r="L188" i="1"/>
  <c r="L187" i="1"/>
  <c r="L186" i="1"/>
  <c r="L185" i="1"/>
  <c r="L184" i="1"/>
  <c r="L182" i="1"/>
  <c r="L181" i="1"/>
  <c r="L180" i="1"/>
  <c r="L179" i="1"/>
  <c r="L178" i="1"/>
  <c r="L177" i="1"/>
  <c r="L175" i="1"/>
  <c r="L174" i="1"/>
  <c r="L173" i="1"/>
  <c r="L172" i="1"/>
  <c r="L171" i="1"/>
  <c r="L170" i="1"/>
  <c r="L168" i="1"/>
  <c r="L167" i="1"/>
  <c r="L166" i="1"/>
  <c r="L165" i="1"/>
  <c r="L164" i="1"/>
  <c r="L163" i="1"/>
  <c r="L161" i="1"/>
  <c r="L160" i="1"/>
  <c r="L159" i="1"/>
  <c r="L158" i="1"/>
  <c r="L157" i="1"/>
  <c r="L156" i="1"/>
  <c r="L154" i="1"/>
  <c r="L153" i="1"/>
  <c r="L152" i="1"/>
  <c r="L151" i="1"/>
  <c r="L150" i="1"/>
  <c r="L149" i="1"/>
  <c r="L147" i="1"/>
  <c r="L146" i="1"/>
  <c r="L145" i="1"/>
  <c r="L144" i="1"/>
  <c r="L143" i="1"/>
  <c r="L142" i="1"/>
  <c r="L140" i="1"/>
  <c r="L139" i="1"/>
  <c r="L138" i="1"/>
  <c r="L137" i="1"/>
  <c r="L136" i="1"/>
  <c r="L135" i="1"/>
  <c r="L133" i="1"/>
  <c r="L132" i="1"/>
  <c r="L131" i="1"/>
  <c r="L130" i="1"/>
  <c r="L129" i="1"/>
  <c r="L128" i="1"/>
  <c r="L126" i="1"/>
  <c r="L125" i="1"/>
  <c r="L124" i="1"/>
  <c r="L123" i="1"/>
  <c r="L122" i="1"/>
  <c r="L121" i="1"/>
  <c r="L119" i="1"/>
  <c r="L118" i="1"/>
  <c r="L117" i="1"/>
  <c r="L116" i="1"/>
  <c r="L115" i="1"/>
  <c r="L114" i="1"/>
  <c r="L112" i="1"/>
  <c r="L111" i="1"/>
  <c r="L110" i="1"/>
  <c r="L109" i="1"/>
  <c r="L108" i="1"/>
  <c r="L107" i="1"/>
  <c r="L105" i="1"/>
  <c r="L104" i="1"/>
  <c r="L103" i="1"/>
  <c r="L102" i="1"/>
  <c r="L101" i="1"/>
  <c r="L100" i="1"/>
  <c r="L98" i="1"/>
  <c r="L97" i="1"/>
  <c r="L96" i="1"/>
  <c r="L95" i="1"/>
  <c r="L94" i="1"/>
  <c r="L93" i="1"/>
  <c r="L91" i="1"/>
  <c r="L90" i="1"/>
  <c r="L89" i="1"/>
  <c r="L88" i="1"/>
  <c r="L87" i="1"/>
  <c r="L86" i="1"/>
  <c r="L84" i="1"/>
  <c r="L83" i="1"/>
  <c r="L82" i="1"/>
  <c r="L81" i="1"/>
  <c r="L80" i="1"/>
  <c r="L79" i="1"/>
  <c r="L77" i="1"/>
  <c r="L76" i="1"/>
  <c r="L75" i="1"/>
  <c r="L74" i="1"/>
  <c r="L73" i="1"/>
  <c r="L72" i="1"/>
  <c r="L70" i="1"/>
  <c r="L69" i="1"/>
  <c r="L68" i="1"/>
  <c r="L67" i="1"/>
  <c r="L66" i="1"/>
  <c r="L65" i="1"/>
  <c r="L63" i="1"/>
  <c r="L62" i="1"/>
  <c r="L61" i="1"/>
  <c r="L60" i="1"/>
  <c r="L59" i="1"/>
  <c r="L58" i="1"/>
  <c r="L56" i="1"/>
  <c r="L55" i="1"/>
  <c r="L54" i="1"/>
  <c r="L53" i="1"/>
  <c r="L52" i="1"/>
  <c r="L51" i="1"/>
  <c r="L49" i="1"/>
  <c r="L48" i="1"/>
  <c r="L47" i="1"/>
  <c r="L46" i="1"/>
  <c r="L45" i="1"/>
  <c r="L99" i="1" l="1"/>
  <c r="L113" i="1"/>
  <c r="L155" i="1"/>
  <c r="L169" i="1"/>
  <c r="L183" i="1"/>
  <c r="L197" i="1"/>
  <c r="L211" i="1"/>
  <c r="L225" i="1"/>
  <c r="L239" i="1"/>
  <c r="L253" i="1"/>
  <c r="L71" i="1"/>
  <c r="L85" i="1"/>
  <c r="L127" i="1"/>
  <c r="L141" i="1"/>
  <c r="L64" i="1"/>
  <c r="L78" i="1"/>
  <c r="L92" i="1"/>
  <c r="L106" i="1"/>
  <c r="L120" i="1"/>
  <c r="L134" i="1"/>
  <c r="L148" i="1"/>
  <c r="L162" i="1"/>
  <c r="L176" i="1"/>
  <c r="L190" i="1"/>
  <c r="L204" i="1"/>
  <c r="L218" i="1"/>
  <c r="L232" i="1"/>
  <c r="L246" i="1"/>
  <c r="L260" i="1"/>
  <c r="L13" i="1"/>
  <c r="L14" i="1" s="1"/>
  <c r="L57" i="1"/>
  <c r="L44" i="1"/>
  <c r="L50" i="1" s="1"/>
  <c r="L15" i="1" l="1"/>
  <c r="L16" i="1" s="1"/>
  <c r="L17" i="1" s="1"/>
  <c r="L18" i="1" l="1"/>
</calcChain>
</file>

<file path=xl/sharedStrings.xml><?xml version="1.0" encoding="utf-8"?>
<sst xmlns="http://schemas.openxmlformats.org/spreadsheetml/2006/main" count="94" uniqueCount="85">
  <si>
    <t xml:space="preserve">Ngày </t>
  </si>
  <si>
    <t xml:space="preserve">Thời điểm sử dụng nước </t>
  </si>
  <si>
    <t>Biểu giá điện</t>
  </si>
  <si>
    <t>Cao điểm</t>
  </si>
  <si>
    <t>Bình thường</t>
  </si>
  <si>
    <t>Thấp điểm</t>
  </si>
  <si>
    <t>Số tiền chia sẻ tiết kiệm</t>
  </si>
  <si>
    <t>Số tiền thanh toán</t>
  </si>
  <si>
    <r>
      <t>Nhiệt độ trung bình nước lạnh đầu vào hệ thống (</t>
    </r>
    <r>
      <rPr>
        <b/>
        <sz val="12"/>
        <color rgb="FF003163"/>
        <rFont val="Calibri"/>
        <family val="2"/>
      </rPr>
      <t>°</t>
    </r>
    <r>
      <rPr>
        <b/>
        <sz val="12"/>
        <color rgb="FF003163"/>
        <rFont val="Times New Roman"/>
        <family val="1"/>
      </rPr>
      <t>C)</t>
    </r>
  </si>
  <si>
    <r>
      <t>Nhiệt độ trung bình nước nóng đầu ra sử dụng  (</t>
    </r>
    <r>
      <rPr>
        <b/>
        <sz val="12"/>
        <color rgb="FF003163"/>
        <rFont val="Calibri"/>
        <family val="2"/>
      </rPr>
      <t>°</t>
    </r>
    <r>
      <rPr>
        <b/>
        <sz val="12"/>
        <color rgb="FF003163"/>
        <rFont val="Times New Roman"/>
        <family val="1"/>
      </rPr>
      <t>C)</t>
    </r>
  </si>
  <si>
    <t>Tổng Năng lượng điện tiết kiệm thực tế (kWh)</t>
  </si>
  <si>
    <t>Tổng Điện năng tiêu thụ của hệ thống (kWh)</t>
  </si>
  <si>
    <t>Tổng Lưu lượng nước (lít)</t>
  </si>
  <si>
    <t>Tổng số tiền tiết kiểm (VNĐ)</t>
  </si>
  <si>
    <t>Stt</t>
  </si>
  <si>
    <t>Nội dung</t>
  </si>
  <si>
    <t>Thu tiền sử dụng điện qua hệ thống Năng Lượng Mặt Trời</t>
  </si>
  <si>
    <t>Đơn vị tính</t>
  </si>
  <si>
    <t>kWh</t>
  </si>
  <si>
    <t>Số lượng</t>
  </si>
  <si>
    <t>Đơn giá</t>
  </si>
  <si>
    <t>Thành tiền</t>
  </si>
  <si>
    <t>Cộng tiền tiết kiệm</t>
  </si>
  <si>
    <t>Thuế suất GTGT: 10%   Tiền thuế GTGT</t>
  </si>
  <si>
    <t>Tổng cộng tiền thanh toán</t>
  </si>
  <si>
    <t xml:space="preserve">Mã: 01 HDTKNL                                                                                      </t>
  </si>
  <si>
    <r>
      <t xml:space="preserve">Ghi chú: </t>
    </r>
    <r>
      <rPr>
        <i/>
        <sz val="12"/>
        <rFont val="Times New Roman"/>
        <family val="1"/>
      </rPr>
      <t>Nhiệt độ trung bình nước lạnh cấp vào hệ thống máy nước nóng năng lượng mặt trời, nhiệt độ trung bình nước nóng cấp ra sử dụng, tổng lưu lượng nước nóng đã sử dụng được cập nhật và tính toán năng lượng điện tiết kiệm thực tế mỗi 2 phút/lần. Và cộng dồn theo các khoảng thời gian thể hiện trong bảng trên.</t>
    </r>
  </si>
  <si>
    <t>Tỷ lệ công suất sử dụng hàng tháng so với mức cam kết theo hợp đồng</t>
  </si>
  <si>
    <t>Số ngày trong tháng</t>
  </si>
  <si>
    <t>Tổng dung tích thiết kế (L/Tháng)</t>
  </si>
  <si>
    <t>Tổng dung tích sử dụng thực tế (L/Tháng)</t>
  </si>
  <si>
    <t>Tỷ lệ % công suất sử dụng thực tế</t>
  </si>
  <si>
    <t>Tỷ lệ tiết kiệm của hệ thống Solar trung bình ngày trong tháng</t>
  </si>
  <si>
    <t>Tổng Lưu lượng nước (lít/Ngày)</t>
  </si>
  <si>
    <t>Nhiệt độ trung bình nước lạnh đầu vào hệ thống (°C)</t>
  </si>
  <si>
    <t>Nhiệt độ trung bình nước nóng đầu ra sử dụng  (°C)</t>
  </si>
  <si>
    <t>Điện năng tiêu thụ của hệ thống (kWh)</t>
  </si>
  <si>
    <t>Năng lượng điện tiết kiệm thực tế (kWh)</t>
  </si>
  <si>
    <t>Tỷ lệ tiết kiệm thực tế (%)</t>
  </si>
  <si>
    <t xml:space="preserve">Tỷ lệ % công suất sử dụng tối thiểu </t>
  </si>
  <si>
    <t>Mã: 01 HDTKNL                                                                                      Số HĐ : 02.2016/ESCO</t>
  </si>
  <si>
    <t>Địa chỉ: 51-53A đường An Dương Vương, P8, Q5, Tp.HCM</t>
  </si>
  <si>
    <t>BÊN GỬI:  CÔNG TY CỔ PHẦN SOLAR ESCO</t>
  </si>
  <si>
    <t>Số HĐ: 02.2016/ESCO</t>
  </si>
  <si>
    <t>BÊN GỬI:  CÔNG TY CỔ PHẦN SOLARESCO</t>
  </si>
  <si>
    <t>Năng lượng cần thiết khi gia nhiệt bằng điện trở(kWh)</t>
  </si>
  <si>
    <t>Địa chỉ: 47 Lê Văn Thịnh, KP 5, P. Bình Trưng Đông, Q. 2, TP. HCM</t>
  </si>
  <si>
    <t xml:space="preserve">Số tiền thanh toán theo cam kết </t>
  </si>
  <si>
    <t>(1)</t>
  </si>
  <si>
    <t>(2)</t>
  </si>
  <si>
    <t>(4)</t>
  </si>
  <si>
    <t>(6)</t>
  </si>
  <si>
    <t>(3) = (1) * (2)</t>
  </si>
  <si>
    <t>(5) = (4) / (3)</t>
  </si>
  <si>
    <t>(7) = (4) / (1)</t>
  </si>
  <si>
    <t>(14)</t>
  </si>
  <si>
    <t>(15)</t>
  </si>
  <si>
    <t>(16)</t>
  </si>
  <si>
    <t>(17)</t>
  </si>
  <si>
    <t>(18)</t>
  </si>
  <si>
    <t>(19)</t>
  </si>
  <si>
    <t>(12) = [(7) * 4.18 * ((9) - (8))] / (3600 * hiệu suất điện)</t>
  </si>
  <si>
    <t>(13) = 1 - (10) / (12)</t>
  </si>
  <si>
    <t>(20)</t>
  </si>
  <si>
    <t>(21)</t>
  </si>
  <si>
    <t>(22)</t>
  </si>
  <si>
    <t>(A) = sum(18)</t>
  </si>
  <si>
    <t>(8) = average(15)</t>
  </si>
  <si>
    <t>(9) = average(16)</t>
  </si>
  <si>
    <t>(10) = sum(17) / (1)</t>
  </si>
  <si>
    <t>(11) = sum(18) / (1)</t>
  </si>
  <si>
    <t>(B)</t>
  </si>
  <si>
    <t>(C) = (A) * (B)</t>
  </si>
  <si>
    <t>Tổng dung tích thiết kế (L/ngày)</t>
  </si>
  <si>
    <t>BÊN NHẬN: CÔNG TY CỔ PHẦN TẬP ĐOÀN ĐẦU TƯ AN ĐÔNG</t>
  </si>
  <si>
    <t>Tên công trình: Khách sạn Windsor Plaza</t>
  </si>
  <si>
    <t>XÁC NHẬN GIỮA CÁC BÊN</t>
  </si>
  <si>
    <t>CÔNG TY CỔ PHẦN SOLAR ESCO</t>
  </si>
  <si>
    <t>CÔNG TY CỔ PHẦN TẬP ĐOÀN ĐẦU TƯ AN ĐÔNG</t>
  </si>
  <si>
    <t>HÓA ĐƠN THANH TOÁN</t>
  </si>
  <si>
    <t>Tel:         028.38336688                         Fax: 028.38336888</t>
  </si>
  <si>
    <t xml:space="preserve">Số tiền bằng chữ: </t>
  </si>
  <si>
    <t>Tel:   028.66854535                          Fax: 028.7300 6760</t>
  </si>
  <si>
    <t>PHIẾU THỐNG KÊ NĂNG LƯỢNG ĐIỆN TIẾT KIỆM CỦA HỆ THỐNG MÁY NƯỚC NÓNG NĂNG LƯỢNG MẶT TRỜI</t>
  </si>
  <si>
    <t>Địa chỉ: 47 Lê Văn Thịnh, KP 5, P. Bình Trưng Đông, Q2, Tp.HCM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</si>
</sst>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Red]0.00"/>
    <numFmt numFmtId="166" formatCode="#,##0.00;[Red]#,##0.00"/>
  </numFmts>
  <fonts count="24" x14ac:knownFonts="1">
    <font>
      <sz val="11"/>
      <color theme="1"/>
      <name val="Calibri"/>
      <family val="2"/>
      <scheme val="minor"/>
    </font>
    <font>
      <sz val="11"/>
      <color theme="1"/>
      <name val="Calibri"/>
      <family val="2"/>
      <scheme val="minor"/>
    </font>
    <font>
      <b/>
      <sz val="12"/>
      <color rgb="FF000000"/>
      <name val="Times New Roman"/>
      <family val="1"/>
    </font>
    <font>
      <b/>
      <sz val="12"/>
      <color rgb="FF003163"/>
      <name val="Times New Roman"/>
      <family val="1"/>
    </font>
    <font>
      <sz val="12"/>
      <color rgb="FFFF0000"/>
      <name val="Times New Roman"/>
      <family val="1"/>
    </font>
    <font>
      <sz val="12"/>
      <name val="Times New Roman"/>
      <family val="1"/>
    </font>
    <font>
      <b/>
      <sz val="12"/>
      <name val="Times New Roman"/>
      <family val="1"/>
    </font>
    <font>
      <sz val="11"/>
      <name val="Times New Roman"/>
      <family val="1"/>
    </font>
    <font>
      <b/>
      <sz val="12"/>
      <color rgb="FF003163"/>
      <name val="Calibri"/>
      <family val="2"/>
    </font>
    <font>
      <i/>
      <sz val="12"/>
      <name val="Times New Roman"/>
      <family val="1"/>
    </font>
    <font>
      <b/>
      <i/>
      <u/>
      <sz val="12"/>
      <name val="Times New Roman"/>
      <family val="1"/>
    </font>
    <font>
      <b/>
      <sz val="16"/>
      <color theme="1"/>
      <name val="Times New Roman"/>
      <family val="1"/>
    </font>
    <font>
      <b/>
      <sz val="16"/>
      <name val="Times New Roman"/>
      <family val="1"/>
    </font>
    <font>
      <b/>
      <sz val="12"/>
      <color theme="3"/>
      <name val="Times New Roman"/>
      <family val="1"/>
    </font>
    <font>
      <b/>
      <sz val="12"/>
      <color theme="1"/>
      <name val="Times New Roman"/>
      <family val="1"/>
    </font>
    <font>
      <b/>
      <u/>
      <sz val="12"/>
      <name val="Times New Roman"/>
      <family val="1"/>
    </font>
    <font>
      <sz val="12"/>
      <color theme="1"/>
      <name val="Times New Roman"/>
      <family val="1"/>
    </font>
    <font>
      <sz val="10"/>
      <color rgb="FF000000"/>
      <name val="Arial"/>
      <family val="2"/>
    </font>
    <font>
      <b/>
      <i/>
      <sz val="12"/>
      <color rgb="FF000000"/>
      <name val="Times New Roman"/>
      <family val="1"/>
    </font>
    <font>
      <i/>
      <sz val="11"/>
      <color theme="1"/>
      <name val="Calibri"/>
      <family val="2"/>
      <scheme val="minor"/>
    </font>
    <font>
      <b/>
      <i/>
      <sz val="12"/>
      <color rgb="FF003163"/>
      <name val="Times New Roman"/>
      <family val="1"/>
    </font>
    <font>
      <sz val="12"/>
      <color rgb="FF003163"/>
      <name val="Times New Roman"/>
      <family val="1"/>
    </font>
    <font>
      <b/>
      <sz val="11"/>
      <color theme="1"/>
      <name val="Calibri"/>
      <family val="2"/>
      <scheme val="minor"/>
    </font>
    <font>
      <b/>
      <sz val="10"/>
      <color rgb="FF000000"/>
      <name val="Arial"/>
      <family val="2"/>
    </font>
  </fonts>
  <fills count="7">
    <fill>
      <patternFill patternType="none"/>
    </fill>
    <fill>
      <patternFill patternType="gray125"/>
    </fill>
    <fill>
      <patternFill patternType="solid">
        <fgColor rgb="FFC0C0C0"/>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5">
    <xf numFmtId="0" fontId="0" fillId="0" borderId="0" xfId="0"/>
    <xf numFmtId="0" fontId="0" fillId="0" borderId="0" xfId="0" applyBorder="1" applyAlignment="1">
      <alignment vertical="top" wrapText="1"/>
    </xf>
    <xf numFmtId="14" fontId="5" fillId="0" borderId="0" xfId="0" applyNumberFormat="1" applyFont="1" applyBorder="1" applyAlignment="1">
      <alignment vertical="center" wrapText="1"/>
    </xf>
    <xf numFmtId="165" fontId="2" fillId="0" borderId="0" xfId="0" applyNumberFormat="1" applyFont="1" applyBorder="1" applyAlignment="1">
      <alignment horizontal="center" vertical="center" wrapText="1"/>
    </xf>
    <xf numFmtId="165" fontId="5" fillId="0" borderId="0" xfId="0" applyNumberFormat="1" applyFont="1" applyBorder="1" applyAlignment="1">
      <alignment vertical="center" wrapText="1"/>
    </xf>
    <xf numFmtId="165" fontId="5" fillId="0" borderId="0" xfId="0" applyNumberFormat="1" applyFont="1" applyBorder="1" applyAlignment="1">
      <alignment horizontal="center" vertical="center" wrapText="1"/>
    </xf>
    <xf numFmtId="0" fontId="2" fillId="0" borderId="0" xfId="0" applyFont="1" applyBorder="1" applyAlignment="1">
      <alignment vertical="center" wrapText="1"/>
    </xf>
    <xf numFmtId="165" fontId="3"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vertical="center" wrapText="1"/>
    </xf>
    <xf numFmtId="165" fontId="0" fillId="0" borderId="0" xfId="0" applyNumberFormat="1" applyBorder="1" applyAlignment="1">
      <alignment wrapText="1"/>
    </xf>
    <xf numFmtId="0" fontId="0" fillId="0" borderId="0" xfId="0" applyBorder="1" applyAlignment="1">
      <alignment wrapText="1"/>
    </xf>
    <xf numFmtId="0" fontId="3" fillId="2" borderId="1" xfId="0" applyFont="1" applyFill="1" applyBorder="1" applyAlignment="1">
      <alignment horizontal="center" vertical="center" wrapText="1"/>
    </xf>
    <xf numFmtId="0" fontId="5" fillId="0" borderId="0" xfId="0" applyFont="1" applyBorder="1" applyAlignment="1">
      <alignment horizontal="right" vertical="center" wrapText="1"/>
    </xf>
    <xf numFmtId="0" fontId="0" fillId="0" borderId="0" xfId="0" applyAlignment="1">
      <alignment horizontal="right" wrapText="1"/>
    </xf>
    <xf numFmtId="0" fontId="0" fillId="0" borderId="0" xfId="0" applyBorder="1" applyAlignment="1">
      <alignment horizontal="right" vertical="top" wrapText="1"/>
    </xf>
    <xf numFmtId="0" fontId="2" fillId="0" borderId="0" xfId="0" applyFont="1" applyBorder="1" applyAlignment="1">
      <alignment horizontal="center" vertical="center" wrapText="1"/>
    </xf>
    <xf numFmtId="14" fontId="5" fillId="0" borderId="0" xfId="0" applyNumberFormat="1" applyFont="1" applyBorder="1" applyAlignment="1">
      <alignment horizontal="righ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xf>
    <xf numFmtId="14" fontId="10" fillId="0" borderId="0" xfId="0" applyNumberFormat="1" applyFont="1" applyBorder="1" applyAlignment="1">
      <alignment horizontal="left" vertical="center" wrapText="1"/>
    </xf>
    <xf numFmtId="0" fontId="2" fillId="6" borderId="1" xfId="0" applyFont="1" applyFill="1" applyBorder="1" applyAlignment="1">
      <alignment horizontal="center" vertical="center" wrapText="1"/>
    </xf>
    <xf numFmtId="165" fontId="2" fillId="6"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vertical="center" wrapText="1"/>
    </xf>
    <xf numFmtId="164" fontId="2" fillId="0" borderId="0" xfId="1" applyNumberFormat="1" applyFont="1" applyBorder="1" applyAlignment="1">
      <alignment vertical="center" wrapText="1"/>
    </xf>
    <xf numFmtId="164" fontId="2" fillId="0" borderId="0" xfId="1" applyNumberFormat="1" applyFont="1" applyBorder="1" applyAlignment="1">
      <alignment wrapText="1"/>
    </xf>
    <xf numFmtId="2" fontId="2" fillId="0" borderId="0" xfId="0" applyNumberFormat="1" applyFont="1" applyBorder="1" applyAlignment="1">
      <alignment horizontal="center" wrapText="1"/>
    </xf>
    <xf numFmtId="165" fontId="2" fillId="0" borderId="0" xfId="0" applyNumberFormat="1" applyFont="1" applyBorder="1" applyAlignment="1">
      <alignment horizontal="center" wrapText="1"/>
    </xf>
    <xf numFmtId="0" fontId="2" fillId="0" borderId="0" xfId="0" applyFont="1" applyBorder="1" applyAlignment="1">
      <alignment horizontal="center" vertical="center" wrapText="1"/>
    </xf>
    <xf numFmtId="164" fontId="2" fillId="0" borderId="1" xfId="1" applyNumberFormat="1" applyFont="1" applyBorder="1" applyAlignment="1">
      <alignment horizontal="center" vertical="center" wrapText="1"/>
    </xf>
    <xf numFmtId="9" fontId="2" fillId="0" borderId="1" xfId="2" applyFont="1" applyBorder="1" applyAlignment="1">
      <alignment horizontal="center" vertical="center" wrapText="1"/>
    </xf>
    <xf numFmtId="3" fontId="16" fillId="0" borderId="0" xfId="0" applyNumberFormat="1" applyFont="1"/>
    <xf numFmtId="0" fontId="16" fillId="0" borderId="0" xfId="0" applyFont="1"/>
    <xf numFmtId="3" fontId="17" fillId="0" borderId="0" xfId="0" applyNumberFormat="1" applyFont="1"/>
    <xf numFmtId="9" fontId="2"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3" fillId="4" borderId="1" xfId="1" applyNumberFormat="1" applyFont="1" applyFill="1" applyBorder="1" applyAlignment="1">
      <alignment vertical="center" wrapText="1"/>
    </xf>
    <xf numFmtId="49" fontId="10" fillId="0" borderId="0" xfId="0" applyNumberFormat="1" applyFont="1" applyBorder="1" applyAlignment="1">
      <alignment horizontal="left" vertical="center" wrapText="1"/>
    </xf>
    <xf numFmtId="49" fontId="18" fillId="0" borderId="1" xfId="0" applyNumberFormat="1" applyFont="1" applyBorder="1" applyAlignment="1">
      <alignment horizontal="center" vertical="center" wrapText="1"/>
    </xf>
    <xf numFmtId="49" fontId="18" fillId="0" borderId="1" xfId="1" applyNumberFormat="1" applyFont="1" applyBorder="1" applyAlignment="1">
      <alignment horizontal="center" vertical="center" wrapText="1"/>
    </xf>
    <xf numFmtId="49" fontId="19" fillId="0" borderId="0" xfId="0" applyNumberFormat="1" applyFont="1" applyAlignment="1">
      <alignment wrapText="1"/>
    </xf>
    <xf numFmtId="0" fontId="19" fillId="0" borderId="0" xfId="0" applyFont="1" applyAlignment="1">
      <alignment wrapText="1"/>
    </xf>
    <xf numFmtId="165" fontId="20"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18" fillId="0" borderId="1" xfId="0" applyNumberFormat="1" applyFont="1" applyBorder="1" applyAlignment="1">
      <alignment horizontal="center" wrapText="1"/>
    </xf>
    <xf numFmtId="14" fontId="5" fillId="0" borderId="13" xfId="0" applyNumberFormat="1" applyFont="1" applyBorder="1" applyAlignment="1">
      <alignment horizontal="right" vertical="center" wrapText="1"/>
    </xf>
    <xf numFmtId="14" fontId="5" fillId="0" borderId="13" xfId="0" applyNumberFormat="1" applyFont="1" applyBorder="1" applyAlignment="1">
      <alignment vertical="center" wrapText="1"/>
    </xf>
    <xf numFmtId="0" fontId="5" fillId="0" borderId="13" xfId="0" applyFont="1" applyBorder="1" applyAlignment="1">
      <alignment horizontal="center" vertical="center" wrapText="1"/>
    </xf>
    <xf numFmtId="2" fontId="4" fillId="0" borderId="13" xfId="0" applyNumberFormat="1" applyFont="1" applyBorder="1" applyAlignment="1">
      <alignment vertical="center" wrapText="1"/>
    </xf>
    <xf numFmtId="0" fontId="7" fillId="0" borderId="13" xfId="0" applyFont="1" applyBorder="1" applyAlignment="1">
      <alignment horizontal="center" vertical="center" wrapText="1"/>
    </xf>
    <xf numFmtId="164" fontId="0" fillId="0" borderId="13" xfId="1" applyNumberFormat="1" applyFont="1" applyBorder="1" applyAlignment="1">
      <alignment wrapText="1"/>
    </xf>
    <xf numFmtId="14" fontId="5" fillId="0" borderId="14" xfId="0" applyNumberFormat="1" applyFont="1" applyBorder="1" applyAlignment="1">
      <alignment horizontal="right" vertical="center" wrapText="1"/>
    </xf>
    <xf numFmtId="14" fontId="5" fillId="0" borderId="14" xfId="0" applyNumberFormat="1" applyFont="1" applyBorder="1" applyAlignment="1">
      <alignment vertical="center" wrapText="1"/>
    </xf>
    <xf numFmtId="0" fontId="5" fillId="0" borderId="14" xfId="0" applyFont="1" applyBorder="1" applyAlignment="1">
      <alignment horizontal="center" vertical="center" wrapText="1"/>
    </xf>
    <xf numFmtId="2" fontId="4" fillId="0" borderId="14" xfId="0" applyNumberFormat="1" applyFont="1" applyBorder="1" applyAlignment="1">
      <alignment vertical="center" wrapText="1"/>
    </xf>
    <xf numFmtId="0" fontId="7" fillId="0" borderId="14" xfId="0" applyFont="1" applyBorder="1" applyAlignment="1">
      <alignment horizontal="center" vertical="center" wrapText="1"/>
    </xf>
    <xf numFmtId="164" fontId="0" fillId="0" borderId="14" xfId="1" applyNumberFormat="1" applyFont="1" applyBorder="1" applyAlignment="1">
      <alignment wrapText="1"/>
    </xf>
    <xf numFmtId="14" fontId="5" fillId="0" borderId="15" xfId="0" applyNumberFormat="1" applyFont="1" applyBorder="1" applyAlignment="1">
      <alignment horizontal="right" vertical="center" wrapText="1"/>
    </xf>
    <xf numFmtId="14" fontId="5" fillId="0" borderId="15" xfId="0" applyNumberFormat="1" applyFont="1" applyBorder="1" applyAlignment="1">
      <alignment vertical="center" wrapText="1"/>
    </xf>
    <xf numFmtId="0" fontId="3" fillId="2" borderId="15" xfId="0" applyFont="1" applyFill="1" applyBorder="1" applyAlignment="1">
      <alignment vertical="center" wrapText="1"/>
    </xf>
    <xf numFmtId="164" fontId="3" fillId="2" borderId="15" xfId="1"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22" fillId="0" borderId="0" xfId="0" applyFont="1" applyAlignment="1">
      <alignment vertical="center" wrapText="1"/>
    </xf>
    <xf numFmtId="3" fontId="23" fillId="0" borderId="0" xfId="0" applyNumberFormat="1" applyFont="1" applyAlignment="1">
      <alignment vertical="center"/>
    </xf>
    <xf numFmtId="14" fontId="10" fillId="0" borderId="0" xfId="0" applyNumberFormat="1" applyFont="1" applyBorder="1" applyAlignment="1">
      <alignment horizontal="center" vertical="center" wrapText="1"/>
    </xf>
    <xf numFmtId="14" fontId="6"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49" fontId="18" fillId="0" borderId="2" xfId="1" applyNumberFormat="1" applyFont="1" applyBorder="1" applyAlignment="1">
      <alignment horizontal="center" vertical="center" wrapText="1"/>
    </xf>
    <xf numFmtId="49" fontId="18" fillId="0" borderId="4" xfId="1" applyNumberFormat="1" applyFont="1" applyBorder="1" applyAlignment="1">
      <alignment horizontal="center" vertical="center" wrapText="1"/>
    </xf>
    <xf numFmtId="0" fontId="3" fillId="2" borderId="15" xfId="0"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4" fontId="12" fillId="3" borderId="3" xfId="0" applyNumberFormat="1" applyFont="1" applyFill="1" applyBorder="1" applyAlignment="1">
      <alignment horizontal="center" vertical="center" wrapText="1"/>
    </xf>
    <xf numFmtId="14" fontId="12" fillId="3" borderId="4" xfId="0" applyNumberFormat="1" applyFont="1" applyFill="1" applyBorder="1" applyAlignment="1">
      <alignment horizontal="center" vertical="center" wrapText="1"/>
    </xf>
    <xf numFmtId="165" fontId="3" fillId="2" borderId="11" xfId="0" applyNumberFormat="1" applyFont="1" applyFill="1" applyBorder="1" applyAlignment="1">
      <alignment horizontal="center" vertical="center" wrapText="1"/>
    </xf>
    <xf numFmtId="165" fontId="3" fillId="2" borderId="12"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3" fillId="0" borderId="2" xfId="0" applyFont="1" applyFill="1" applyBorder="1" applyAlignment="1">
      <alignment horizontal="right" vertical="center" wrapText="1"/>
    </xf>
    <xf numFmtId="0" fontId="3" fillId="0" borderId="3" xfId="0" applyFont="1" applyFill="1" applyBorder="1" applyAlignment="1">
      <alignment horizontal="right" vertical="center" wrapText="1"/>
    </xf>
    <xf numFmtId="0" fontId="3" fillId="0" borderId="4" xfId="0" applyFont="1" applyFill="1" applyBorder="1" applyAlignment="1">
      <alignment horizontal="right"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165" fontId="6" fillId="6" borderId="11" xfId="0" applyNumberFormat="1" applyFont="1" applyFill="1" applyBorder="1" applyAlignment="1">
      <alignment horizontal="center" vertical="center" wrapText="1"/>
    </xf>
    <xf numFmtId="165" fontId="6" fillId="6" borderId="12" xfId="0" applyNumberFormat="1" applyFont="1" applyFill="1" applyBorder="1" applyAlignment="1">
      <alignment horizontal="center" vertical="center" wrapText="1"/>
    </xf>
    <xf numFmtId="165" fontId="6" fillId="6" borderId="1" xfId="0" applyNumberFormat="1"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14" fontId="15" fillId="0" borderId="7" xfId="0" applyNumberFormat="1" applyFont="1" applyBorder="1" applyAlignment="1">
      <alignment horizontal="left" vertical="center" wrapText="1"/>
    </xf>
    <xf numFmtId="14" fontId="15" fillId="0" borderId="7" xfId="0" applyNumberFormat="1" applyFont="1" applyBorder="1" applyAlignment="1">
      <alignment horizontal="left" vertical="center"/>
    </xf>
    <xf numFmtId="14" fontId="10" fillId="0" borderId="9" xfId="0" applyNumberFormat="1" applyFont="1" applyBorder="1" applyAlignment="1">
      <alignment horizontal="left"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165" fontId="3" fillId="2" borderId="2" xfId="0" applyNumberFormat="1" applyFont="1" applyFill="1" applyBorder="1" applyAlignment="1">
      <alignment horizontal="center" vertical="center" wrapText="1"/>
    </xf>
    <xf numFmtId="165" fontId="3" fillId="2" borderId="4" xfId="0" applyNumberFormat="1" applyFont="1" applyFill="1" applyBorder="1" applyAlignment="1">
      <alignment horizontal="center" vertical="center" wrapText="1"/>
    </xf>
    <xf numFmtId="166" fontId="13" fillId="0" borderId="2" xfId="1" applyNumberFormat="1" applyFont="1" applyBorder="1" applyAlignment="1">
      <alignment horizontal="center" vertical="center" wrapText="1"/>
    </xf>
    <xf numFmtId="166" fontId="13" fillId="0" borderId="4" xfId="1" applyNumberFormat="1" applyFont="1" applyBorder="1" applyAlignment="1">
      <alignment horizontal="center" vertical="center" wrapText="1"/>
    </xf>
    <xf numFmtId="165" fontId="13" fillId="0" borderId="2" xfId="1" applyNumberFormat="1" applyFont="1" applyBorder="1" applyAlignment="1">
      <alignment horizontal="center" vertical="center" wrapText="1"/>
    </xf>
    <xf numFmtId="165" fontId="13" fillId="0" borderId="4" xfId="1" applyNumberFormat="1"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273"/>
  <sheetViews>
    <sheetView tabSelected="1" showRuler="0" view="pageBreakPreview" topLeftCell="A25" zoomScale="70" zoomScaleNormal="70" zoomScaleSheetLayoutView="70" zoomScalePageLayoutView="70" workbookViewId="0">
      <selection activeCell="A4" sqref="A4:G4"/>
    </sheetView>
  </sheetViews>
  <sheetFormatPr defaultColWidth="9.140625" defaultRowHeight="15" x14ac:dyDescent="0.25"/>
  <cols>
    <col min="1" max="1" width="13.7109375" style="18" customWidth="1"/>
    <col min="2" max="2" width="13.7109375" style="11" customWidth="1"/>
    <col min="3" max="3" width="23.7109375" style="11" customWidth="1"/>
    <col min="4" max="8" width="13.7109375" style="12" customWidth="1"/>
    <col min="9" max="10" width="13.7109375" style="11" customWidth="1"/>
    <col min="11" max="11" width="12.42578125" style="11" bestFit="1" customWidth="1"/>
    <col min="12" max="12" width="25" style="11" bestFit="1" customWidth="1"/>
    <col min="13" max="13" width="77.42578125" style="11" customWidth="1"/>
    <col min="14" max="14" width="24.7109375" style="11" customWidth="1"/>
    <col min="15" max="18" width="9.140625" style="11"/>
    <col min="19" max="19" width="14.28515625" style="11" bestFit="1" customWidth="1"/>
    <col min="20" max="34" width="9.140625" style="11"/>
    <col min="35" max="35" width="11.140625" style="11" bestFit="1" customWidth="1"/>
    <col min="36" max="16384" width="9.140625" style="11"/>
  </cols>
  <sheetData>
    <row r="1" spans="1:15" ht="55.5" customHeight="1" x14ac:dyDescent="0.25">
      <c r="A1" s="81" t="s">
        <v>79</v>
      </c>
      <c r="B1" s="82"/>
      <c r="C1" s="82"/>
      <c r="D1" s="82"/>
      <c r="E1" s="82"/>
      <c r="F1" s="82"/>
      <c r="G1" s="82"/>
      <c r="H1" s="82"/>
      <c r="I1" s="82"/>
      <c r="J1" s="82"/>
      <c r="K1" s="82"/>
      <c r="L1" s="83"/>
    </row>
    <row r="2" spans="1:15" ht="26.25" customHeight="1" x14ac:dyDescent="0.25">
      <c r="A2" s="101" t="s">
        <v>25</v>
      </c>
      <c r="B2" s="101"/>
      <c r="C2" s="101"/>
      <c r="D2" s="101"/>
      <c r="E2" s="101"/>
      <c r="F2" s="101"/>
      <c r="G2" s="101"/>
      <c r="H2" s="101" t="s">
        <v>43</v>
      </c>
      <c r="I2" s="101"/>
      <c r="J2" s="101"/>
      <c r="K2" s="101"/>
      <c r="L2" s="101"/>
    </row>
    <row r="3" spans="1:15" ht="33" customHeight="1" x14ac:dyDescent="0.25">
      <c r="A3" s="102" t="s">
        <v>42</v>
      </c>
      <c r="B3" s="102"/>
      <c r="C3" s="102"/>
      <c r="D3" s="102"/>
      <c r="E3" s="102"/>
      <c r="F3" s="102"/>
      <c r="G3" s="102"/>
      <c r="H3" s="102" t="s">
        <v>74</v>
      </c>
      <c r="I3" s="102"/>
      <c r="J3" s="102"/>
      <c r="K3" s="102"/>
      <c r="L3" s="102"/>
      <c r="M3" s="15"/>
    </row>
    <row r="4" spans="1:15" ht="43.5" customHeight="1" x14ac:dyDescent="0.25">
      <c r="A4" s="103" t="s">
        <v>84</v>
      </c>
      <c r="B4" s="103"/>
      <c r="C4" s="103"/>
      <c r="D4" s="103"/>
      <c r="E4" s="103"/>
      <c r="F4" s="103"/>
      <c r="G4" s="103"/>
      <c r="H4" s="103" t="s">
        <v>41</v>
      </c>
      <c r="I4" s="103"/>
      <c r="J4" s="103"/>
      <c r="K4" s="103"/>
      <c r="L4" s="103"/>
      <c r="M4" s="15"/>
    </row>
    <row r="5" spans="1:15" s="13" customFormat="1" ht="36.75" customHeight="1" x14ac:dyDescent="0.25">
      <c r="A5" s="104" t="s">
        <v>82</v>
      </c>
      <c r="B5" s="104"/>
      <c r="C5" s="104"/>
      <c r="D5" s="104"/>
      <c r="E5" s="104"/>
      <c r="F5" s="104"/>
      <c r="G5" s="104"/>
      <c r="H5" s="104" t="s">
        <v>80</v>
      </c>
      <c r="I5" s="104"/>
      <c r="J5" s="104"/>
      <c r="K5" s="104"/>
      <c r="L5" s="104"/>
      <c r="M5" s="15"/>
    </row>
    <row r="6" spans="1:15" ht="18" customHeight="1" x14ac:dyDescent="0.25">
      <c r="A6" s="17"/>
      <c r="B6" s="8"/>
      <c r="C6" s="8"/>
      <c r="D6" s="4"/>
      <c r="E6" s="4"/>
      <c r="F6" s="4"/>
      <c r="G6" s="4"/>
      <c r="H6" s="4"/>
      <c r="I6" s="9"/>
      <c r="J6" s="8"/>
      <c r="K6" s="8"/>
    </row>
    <row r="7" spans="1:15" ht="42" customHeight="1" x14ac:dyDescent="0.25">
      <c r="A7" s="68" t="s">
        <v>14</v>
      </c>
      <c r="B7" s="111" t="s">
        <v>15</v>
      </c>
      <c r="C7" s="112"/>
      <c r="D7" s="112"/>
      <c r="E7" s="112"/>
      <c r="F7" s="112"/>
      <c r="G7" s="113"/>
      <c r="H7" s="129" t="s">
        <v>17</v>
      </c>
      <c r="I7" s="130"/>
      <c r="J7" s="7" t="s">
        <v>19</v>
      </c>
      <c r="K7" s="7" t="s">
        <v>20</v>
      </c>
      <c r="L7" s="40" t="s">
        <v>21</v>
      </c>
    </row>
    <row r="8" spans="1:15" s="47" customFormat="1" ht="30" customHeight="1" x14ac:dyDescent="0.25">
      <c r="A8" s="69"/>
      <c r="B8" s="122"/>
      <c r="C8" s="123"/>
      <c r="D8" s="123"/>
      <c r="E8" s="123"/>
      <c r="F8" s="123"/>
      <c r="G8" s="124"/>
      <c r="H8" s="122"/>
      <c r="I8" s="124"/>
      <c r="J8" s="48" t="s">
        <v>66</v>
      </c>
      <c r="K8" s="48" t="s">
        <v>71</v>
      </c>
      <c r="L8" s="48" t="s">
        <v>72</v>
      </c>
    </row>
    <row r="9" spans="1:15" ht="30" customHeight="1" x14ac:dyDescent="0.25">
      <c r="A9" s="70">
        <v>1</v>
      </c>
      <c r="B9" s="99" t="s">
        <v>16</v>
      </c>
      <c r="C9" s="100"/>
      <c r="D9" s="100"/>
      <c r="E9" s="100"/>
      <c r="F9" s="100"/>
      <c r="G9" s="125"/>
      <c r="H9" s="99"/>
      <c r="I9" s="125"/>
      <c r="J9" s="49"/>
      <c r="K9" s="49"/>
      <c r="L9" s="50"/>
    </row>
    <row r="10" spans="1:15" ht="30" customHeight="1" x14ac:dyDescent="0.25">
      <c r="A10" s="41"/>
      <c r="B10" s="126" t="s">
        <v>3</v>
      </c>
      <c r="C10" s="127"/>
      <c r="D10" s="127"/>
      <c r="E10" s="127"/>
      <c r="F10" s="127"/>
      <c r="G10" s="128"/>
      <c r="H10" s="131" t="s">
        <v>18</v>
      </c>
      <c r="I10" s="132"/>
      <c r="J10" s="42">
        <f>SUMIF(B44:B260,"CD",H44:H260)</f>
        <v>0</v>
      </c>
      <c r="K10" s="42">
        <v>4061</v>
      </c>
      <c r="L10" s="42">
        <f>K10*J10</f>
        <v>0</v>
      </c>
    </row>
    <row r="11" spans="1:15" ht="30" customHeight="1" x14ac:dyDescent="0.25">
      <c r="A11" s="41"/>
      <c r="B11" s="126" t="s">
        <v>4</v>
      </c>
      <c r="C11" s="127"/>
      <c r="D11" s="127"/>
      <c r="E11" s="127"/>
      <c r="F11" s="127"/>
      <c r="G11" s="128"/>
      <c r="H11" s="133" t="s">
        <v>18</v>
      </c>
      <c r="I11" s="134"/>
      <c r="J11" s="42">
        <f>SUMIF(B44:B260,"BT",H44:H260)</f>
        <v>0</v>
      </c>
      <c r="K11" s="42">
        <v>2426</v>
      </c>
      <c r="L11" s="42">
        <f t="shared" ref="L11:L12" si="0">K11*J11</f>
        <v>0</v>
      </c>
    </row>
    <row r="12" spans="1:15" ht="30" customHeight="1" x14ac:dyDescent="0.25">
      <c r="A12" s="41"/>
      <c r="B12" s="126" t="s">
        <v>5</v>
      </c>
      <c r="C12" s="127"/>
      <c r="D12" s="127"/>
      <c r="E12" s="127"/>
      <c r="F12" s="127"/>
      <c r="G12" s="128"/>
      <c r="H12" s="133" t="s">
        <v>18</v>
      </c>
      <c r="I12" s="134"/>
      <c r="J12" s="42">
        <f>SUMIF(B44:B260,"TD",H44:H260)</f>
        <v>0</v>
      </c>
      <c r="K12" s="42">
        <v>1428</v>
      </c>
      <c r="L12" s="42">
        <f t="shared" si="0"/>
        <v>0</v>
      </c>
    </row>
    <row r="13" spans="1:15" ht="30" customHeight="1" x14ac:dyDescent="0.25">
      <c r="A13" s="96" t="s">
        <v>22</v>
      </c>
      <c r="B13" s="97"/>
      <c r="C13" s="97"/>
      <c r="D13" s="97"/>
      <c r="E13" s="97"/>
      <c r="F13" s="97"/>
      <c r="G13" s="97"/>
      <c r="H13" s="97"/>
      <c r="I13" s="97"/>
      <c r="J13" s="97"/>
      <c r="K13" s="98"/>
      <c r="L13" s="42">
        <f>SUM(L10:L12)</f>
        <v>0</v>
      </c>
    </row>
    <row r="14" spans="1:15" ht="30" customHeight="1" x14ac:dyDescent="0.25">
      <c r="A14" s="96" t="s">
        <v>47</v>
      </c>
      <c r="B14" s="97"/>
      <c r="C14" s="97"/>
      <c r="D14" s="97"/>
      <c r="E14" s="97"/>
      <c r="F14" s="97"/>
      <c r="G14" s="97"/>
      <c r="H14" s="97"/>
      <c r="I14" s="97"/>
      <c r="J14" s="97"/>
      <c r="K14" s="98"/>
      <c r="L14" s="42" t="e">
        <f>IF(H26&lt;I26,((L13*I26)/H26),L13)</f>
        <v>#DIV/0!</v>
      </c>
    </row>
    <row r="15" spans="1:15" ht="30" customHeight="1" x14ac:dyDescent="0.25">
      <c r="A15" s="96" t="s">
        <v>6</v>
      </c>
      <c r="B15" s="97"/>
      <c r="C15" s="97"/>
      <c r="D15" s="97"/>
      <c r="E15" s="97"/>
      <c r="F15" s="97"/>
      <c r="G15" s="97"/>
      <c r="H15" s="97"/>
      <c r="I15" s="97"/>
      <c r="J15" s="97"/>
      <c r="K15" s="98"/>
      <c r="L15" s="42" t="e">
        <f>L14*0.4</f>
        <v>#DIV/0!</v>
      </c>
      <c r="O15" s="37"/>
    </row>
    <row r="16" spans="1:15" ht="30" customHeight="1" x14ac:dyDescent="0.25">
      <c r="A16" s="96" t="s">
        <v>7</v>
      </c>
      <c r="B16" s="97"/>
      <c r="C16" s="97"/>
      <c r="D16" s="97"/>
      <c r="E16" s="97"/>
      <c r="F16" s="97"/>
      <c r="G16" s="97"/>
      <c r="H16" s="97"/>
      <c r="I16" s="97"/>
      <c r="J16" s="97"/>
      <c r="K16" s="98"/>
      <c r="L16" s="42" t="e">
        <f>IF(H26&lt;I26,L14-L15,L13*0.6)</f>
        <v>#DIV/0!</v>
      </c>
    </row>
    <row r="17" spans="1:35" ht="30" customHeight="1" x14ac:dyDescent="0.25">
      <c r="A17" s="96" t="s">
        <v>23</v>
      </c>
      <c r="B17" s="97"/>
      <c r="C17" s="97"/>
      <c r="D17" s="97"/>
      <c r="E17" s="97"/>
      <c r="F17" s="97"/>
      <c r="G17" s="97"/>
      <c r="H17" s="97"/>
      <c r="I17" s="97"/>
      <c r="J17" s="97"/>
      <c r="K17" s="98"/>
      <c r="L17" s="42" t="e">
        <f>L16*0.1</f>
        <v>#DIV/0!</v>
      </c>
    </row>
    <row r="18" spans="1:35" ht="30" customHeight="1" x14ac:dyDescent="0.25">
      <c r="A18" s="96" t="s">
        <v>24</v>
      </c>
      <c r="B18" s="97"/>
      <c r="C18" s="97"/>
      <c r="D18" s="97"/>
      <c r="E18" s="97"/>
      <c r="F18" s="97"/>
      <c r="G18" s="97"/>
      <c r="H18" s="97"/>
      <c r="I18" s="97"/>
      <c r="J18" s="97"/>
      <c r="K18" s="98"/>
      <c r="L18" s="42" t="e">
        <f>L16+L17</f>
        <v>#DIV/0!</v>
      </c>
    </row>
    <row r="19" spans="1:35" ht="30" customHeight="1" x14ac:dyDescent="0.25">
      <c r="A19" s="99" t="s">
        <v>81</v>
      </c>
      <c r="B19" s="100"/>
      <c r="C19" s="100"/>
      <c r="D19" s="100"/>
      <c r="E19" s="100"/>
      <c r="F19" s="100"/>
      <c r="G19" s="100"/>
      <c r="H19" s="100"/>
      <c r="I19" s="100"/>
      <c r="J19" s="100"/>
      <c r="K19" s="100"/>
      <c r="L19" s="100"/>
      <c r="M19" s="36"/>
    </row>
    <row r="20" spans="1:35" ht="3" customHeight="1" x14ac:dyDescent="0.25">
      <c r="A20" s="17"/>
      <c r="B20" s="10"/>
      <c r="C20" s="10"/>
      <c r="D20" s="5"/>
      <c r="E20" s="4"/>
      <c r="F20" s="4"/>
      <c r="G20" s="4"/>
      <c r="H20" s="4"/>
      <c r="I20" s="9"/>
      <c r="J20" s="9"/>
      <c r="K20" s="9"/>
    </row>
    <row r="21" spans="1:35" ht="15.75" hidden="1" x14ac:dyDescent="0.25">
      <c r="A21" s="95"/>
      <c r="B21" s="95"/>
      <c r="C21" s="95"/>
      <c r="D21" s="95"/>
      <c r="E21" s="95"/>
      <c r="G21" s="95"/>
      <c r="H21" s="95"/>
      <c r="I21" s="95"/>
      <c r="J21" s="95"/>
      <c r="K21" s="95"/>
      <c r="L21" s="95"/>
      <c r="M21" s="15"/>
    </row>
    <row r="22" spans="1:35" ht="9.75" customHeight="1" x14ac:dyDescent="0.25">
      <c r="B22" s="95"/>
      <c r="C22" s="95"/>
      <c r="D22" s="95"/>
      <c r="E22" s="6"/>
      <c r="F22" s="6"/>
      <c r="G22" s="95"/>
      <c r="H22" s="95"/>
      <c r="I22" s="95"/>
      <c r="J22" s="95"/>
      <c r="K22" s="95"/>
      <c r="L22" s="95"/>
    </row>
    <row r="23" spans="1:35" s="15" customFormat="1" ht="41.25" customHeight="1" x14ac:dyDescent="0.25">
      <c r="D23" s="118" t="s">
        <v>27</v>
      </c>
      <c r="E23" s="118"/>
      <c r="F23" s="118"/>
      <c r="G23" s="118"/>
      <c r="H23" s="118"/>
      <c r="I23" s="118"/>
      <c r="J23" s="24"/>
      <c r="K23" s="24"/>
      <c r="L23" s="24"/>
      <c r="M23" s="11"/>
    </row>
    <row r="24" spans="1:35" ht="93.75" customHeight="1" x14ac:dyDescent="0.25">
      <c r="A24" s="11"/>
      <c r="D24" s="25" t="s">
        <v>28</v>
      </c>
      <c r="E24" s="25" t="s">
        <v>73</v>
      </c>
      <c r="F24" s="25" t="s">
        <v>29</v>
      </c>
      <c r="G24" s="25" t="s">
        <v>30</v>
      </c>
      <c r="H24" s="25" t="s">
        <v>31</v>
      </c>
      <c r="I24" s="26" t="s">
        <v>39</v>
      </c>
      <c r="J24" s="24"/>
      <c r="K24" s="24"/>
      <c r="L24" s="24"/>
      <c r="M24" s="24"/>
    </row>
    <row r="25" spans="1:35" s="46" customFormat="1" ht="30.75" customHeight="1" x14ac:dyDescent="0.25">
      <c r="D25" s="44" t="s">
        <v>48</v>
      </c>
      <c r="E25" s="45" t="s">
        <v>49</v>
      </c>
      <c r="F25" s="44" t="s">
        <v>52</v>
      </c>
      <c r="G25" s="45" t="s">
        <v>50</v>
      </c>
      <c r="H25" s="44" t="s">
        <v>53</v>
      </c>
      <c r="I25" s="45" t="s">
        <v>51</v>
      </c>
      <c r="J25" s="43"/>
      <c r="K25" s="43"/>
      <c r="L25" s="43"/>
      <c r="M25" s="43"/>
    </row>
    <row r="26" spans="1:35" ht="33.75" customHeight="1" x14ac:dyDescent="0.25">
      <c r="A26" s="11"/>
      <c r="D26" s="27">
        <v>31</v>
      </c>
      <c r="E26" s="34">
        <v>76000</v>
      </c>
      <c r="F26" s="28">
        <f>76000*$D$26</f>
        <v>2356000</v>
      </c>
      <c r="G26" s="28">
        <f>SUM(D44:D260)</f>
        <v>0</v>
      </c>
      <c r="H26" s="35">
        <f>(G26/F26)/100%</f>
        <v>0</v>
      </c>
      <c r="I26" s="39">
        <v>1</v>
      </c>
      <c r="J26" s="24"/>
      <c r="K26" s="24"/>
      <c r="L26" s="24"/>
      <c r="M26" s="24"/>
    </row>
    <row r="27" spans="1:35" ht="17.25" customHeight="1" x14ac:dyDescent="0.25">
      <c r="A27" s="22"/>
      <c r="B27" s="29"/>
      <c r="C27" s="30"/>
      <c r="D27" s="31"/>
      <c r="E27" s="32"/>
      <c r="F27" s="11"/>
      <c r="G27" s="11"/>
      <c r="H27" s="24"/>
      <c r="I27" s="24"/>
      <c r="J27" s="24"/>
      <c r="K27" s="24"/>
      <c r="L27" s="24"/>
    </row>
    <row r="28" spans="1:35" ht="21.75" customHeight="1" x14ac:dyDescent="0.25">
      <c r="A28" s="11"/>
      <c r="D28" s="117" t="s">
        <v>32</v>
      </c>
      <c r="E28" s="117"/>
      <c r="F28" s="117"/>
      <c r="G28" s="117"/>
      <c r="H28" s="117"/>
      <c r="I28" s="117"/>
      <c r="J28" s="117"/>
      <c r="K28" s="24"/>
      <c r="L28" s="24"/>
    </row>
    <row r="29" spans="1:35" ht="51.75" customHeight="1" x14ac:dyDescent="0.25">
      <c r="A29" s="11"/>
      <c r="D29" s="107" t="s">
        <v>33</v>
      </c>
      <c r="E29" s="107" t="s">
        <v>34</v>
      </c>
      <c r="F29" s="107" t="s">
        <v>35</v>
      </c>
      <c r="G29" s="105" t="s">
        <v>36</v>
      </c>
      <c r="H29" s="105" t="s">
        <v>37</v>
      </c>
      <c r="I29" s="105" t="s">
        <v>45</v>
      </c>
      <c r="J29" s="120" t="s">
        <v>38</v>
      </c>
      <c r="K29" s="24"/>
      <c r="L29" s="24"/>
    </row>
    <row r="30" spans="1:35" ht="100.5" customHeight="1" x14ac:dyDescent="0.25">
      <c r="A30" s="11"/>
      <c r="D30" s="107"/>
      <c r="E30" s="107"/>
      <c r="F30" s="107"/>
      <c r="G30" s="106"/>
      <c r="H30" s="106"/>
      <c r="I30" s="106"/>
      <c r="J30" s="121"/>
      <c r="K30" s="24"/>
      <c r="L30" s="24"/>
    </row>
    <row r="31" spans="1:35" s="46" customFormat="1" ht="82.5" customHeight="1" x14ac:dyDescent="0.25">
      <c r="D31" s="44" t="s">
        <v>54</v>
      </c>
      <c r="E31" s="45" t="s">
        <v>67</v>
      </c>
      <c r="F31" s="44" t="s">
        <v>68</v>
      </c>
      <c r="G31" s="45" t="s">
        <v>69</v>
      </c>
      <c r="H31" s="44" t="s">
        <v>70</v>
      </c>
      <c r="I31" s="45" t="s">
        <v>61</v>
      </c>
      <c r="J31" s="45" t="s">
        <v>62</v>
      </c>
      <c r="K31" s="43"/>
      <c r="L31" s="43"/>
      <c r="M31" s="43"/>
    </row>
    <row r="32" spans="1:35" ht="25.5" customHeight="1" x14ac:dyDescent="0.25">
      <c r="A32" s="11"/>
      <c r="D32" s="34">
        <f>$G$26/$D$26</f>
        <v>0</v>
      </c>
      <c r="E32" s="34" t="e">
        <f>AVERAGEIF(E44:E260,"&gt;0")</f>
        <v>#DIV/0!</v>
      </c>
      <c r="F32" s="34" t="e">
        <f>AVERAGEIF(F44:F260,"&gt;0")</f>
        <v>#DIV/0!</v>
      </c>
      <c r="G32" s="34">
        <f>SUM(G44:G260)/$D$26</f>
        <v>0</v>
      </c>
      <c r="H32" s="34">
        <f>SUM(H44:H260)/$D$26</f>
        <v>0</v>
      </c>
      <c r="I32" s="34" t="e">
        <f>ROUND((D32*4.18*(F32-E32))/(3600*0.8),0)</f>
        <v>#DIV/0!</v>
      </c>
      <c r="J32" s="35" t="e">
        <f>(1-(G32/I32))</f>
        <v>#DIV/0!</v>
      </c>
      <c r="K32" s="24"/>
      <c r="L32" s="24"/>
      <c r="AI32" s="38">
        <v>179332346</v>
      </c>
    </row>
    <row r="34" spans="1:13" ht="45.75" customHeight="1" x14ac:dyDescent="0.25">
      <c r="A34" s="108" t="s">
        <v>83</v>
      </c>
      <c r="B34" s="109"/>
      <c r="C34" s="109"/>
      <c r="D34" s="109"/>
      <c r="E34" s="109"/>
      <c r="F34" s="109"/>
      <c r="G34" s="109"/>
      <c r="H34" s="109"/>
      <c r="I34" s="109"/>
      <c r="J34" s="109"/>
      <c r="K34" s="109"/>
      <c r="L34" s="110"/>
    </row>
    <row r="35" spans="1:13" ht="15.75" x14ac:dyDescent="0.25">
      <c r="A35" s="114" t="s">
        <v>75</v>
      </c>
      <c r="B35" s="115"/>
      <c r="C35" s="115"/>
      <c r="D35" s="115"/>
      <c r="E35" s="115"/>
      <c r="F35" s="115"/>
      <c r="G35" s="115"/>
      <c r="H35" s="115"/>
      <c r="I35" s="115"/>
      <c r="J35" s="115"/>
      <c r="K35" s="115"/>
      <c r="L35" s="116"/>
    </row>
    <row r="36" spans="1:13" ht="15.75" x14ac:dyDescent="0.25">
      <c r="A36" s="92" t="s">
        <v>40</v>
      </c>
      <c r="B36" s="93"/>
      <c r="C36" s="93"/>
      <c r="D36" s="93"/>
      <c r="E36" s="93"/>
      <c r="F36" s="93"/>
      <c r="G36" s="93"/>
      <c r="H36" s="93"/>
      <c r="I36" s="93"/>
      <c r="J36" s="93"/>
      <c r="K36" s="93"/>
      <c r="L36" s="94"/>
    </row>
    <row r="37" spans="1:13" ht="15.75" customHeight="1" x14ac:dyDescent="0.25">
      <c r="A37" s="101" t="s">
        <v>44</v>
      </c>
      <c r="B37" s="101"/>
      <c r="C37" s="101"/>
      <c r="D37" s="101"/>
      <c r="E37" s="101"/>
      <c r="F37" s="101"/>
      <c r="G37" s="101"/>
      <c r="H37" s="101" t="s">
        <v>74</v>
      </c>
      <c r="I37" s="101"/>
      <c r="J37" s="101"/>
      <c r="K37" s="101"/>
      <c r="L37" s="101"/>
      <c r="M37" s="13"/>
    </row>
    <row r="38" spans="1:13" ht="15.75" customHeight="1" x14ac:dyDescent="0.25">
      <c r="A38" s="103" t="s">
        <v>46</v>
      </c>
      <c r="B38" s="103"/>
      <c r="C38" s="103"/>
      <c r="D38" s="103"/>
      <c r="E38" s="103"/>
      <c r="F38" s="103"/>
      <c r="G38" s="103"/>
      <c r="H38" s="103" t="s">
        <v>41</v>
      </c>
      <c r="I38" s="103"/>
      <c r="J38" s="103"/>
      <c r="K38" s="103"/>
      <c r="L38" s="103"/>
    </row>
    <row r="39" spans="1:13" ht="15.75" customHeight="1" x14ac:dyDescent="0.25">
      <c r="A39" s="104" t="s">
        <v>82</v>
      </c>
      <c r="B39" s="104"/>
      <c r="C39" s="104"/>
      <c r="D39" s="104"/>
      <c r="E39" s="104"/>
      <c r="F39" s="104"/>
      <c r="G39" s="104"/>
      <c r="H39" s="104" t="s">
        <v>80</v>
      </c>
      <c r="I39" s="104"/>
      <c r="J39" s="104"/>
      <c r="K39" s="104"/>
      <c r="L39" s="104"/>
    </row>
    <row r="40" spans="1:13" x14ac:dyDescent="0.25">
      <c r="A40" s="19"/>
      <c r="B40" s="1"/>
      <c r="D40" s="14"/>
      <c r="E40" s="14"/>
      <c r="F40" s="14"/>
      <c r="G40" s="14"/>
      <c r="H40" s="14"/>
      <c r="I40" s="15"/>
      <c r="J40" s="15"/>
      <c r="K40" s="15"/>
    </row>
    <row r="41" spans="1:13" ht="50.25" customHeight="1" x14ac:dyDescent="0.25">
      <c r="A41" s="90" t="s">
        <v>0</v>
      </c>
      <c r="B41" s="86" t="s">
        <v>1</v>
      </c>
      <c r="C41" s="87"/>
      <c r="D41" s="84" t="s">
        <v>12</v>
      </c>
      <c r="E41" s="84" t="s">
        <v>8</v>
      </c>
      <c r="F41" s="84" t="s">
        <v>9</v>
      </c>
      <c r="G41" s="84" t="s">
        <v>11</v>
      </c>
      <c r="H41" s="84" t="s">
        <v>10</v>
      </c>
      <c r="I41" s="111" t="s">
        <v>2</v>
      </c>
      <c r="J41" s="112"/>
      <c r="K41" s="113"/>
      <c r="L41" s="84" t="s">
        <v>13</v>
      </c>
    </row>
    <row r="42" spans="1:13" ht="50.25" customHeight="1" x14ac:dyDescent="0.25">
      <c r="A42" s="91"/>
      <c r="B42" s="88"/>
      <c r="C42" s="89"/>
      <c r="D42" s="85"/>
      <c r="E42" s="85"/>
      <c r="F42" s="85"/>
      <c r="G42" s="85"/>
      <c r="H42" s="85"/>
      <c r="I42" s="16" t="s">
        <v>3</v>
      </c>
      <c r="J42" s="16" t="s">
        <v>4</v>
      </c>
      <c r="K42" s="16" t="s">
        <v>5</v>
      </c>
      <c r="L42" s="85"/>
    </row>
    <row r="43" spans="1:13" s="46" customFormat="1" ht="15.75" customHeight="1" x14ac:dyDescent="0.25">
      <c r="A43" s="44"/>
      <c r="B43" s="78"/>
      <c r="C43" s="79"/>
      <c r="D43" s="45" t="s">
        <v>55</v>
      </c>
      <c r="E43" s="44" t="s">
        <v>56</v>
      </c>
      <c r="F43" s="45" t="s">
        <v>57</v>
      </c>
      <c r="G43" s="45" t="s">
        <v>58</v>
      </c>
      <c r="H43" s="51" t="s">
        <v>59</v>
      </c>
      <c r="I43" s="51" t="s">
        <v>60</v>
      </c>
      <c r="J43" s="51" t="s">
        <v>63</v>
      </c>
      <c r="K43" s="51" t="s">
        <v>64</v>
      </c>
      <c r="L43" s="51" t="s">
        <v>65</v>
      </c>
      <c r="M43" s="43"/>
    </row>
    <row r="44" spans="1:13" ht="15.75" x14ac:dyDescent="0.25">
      <c r="A44" s="52"/>
      <c r="B44" s="53"/>
      <c r="C44" s="54"/>
      <c r="D44" s="55"/>
      <c r="E44" s="55"/>
      <c r="F44" s="55"/>
      <c r="G44" s="55"/>
      <c r="H44" s="55"/>
      <c r="I44" s="56"/>
      <c r="J44" s="56">
        <v>2426</v>
      </c>
      <c r="K44" s="56"/>
      <c r="L44" s="57">
        <f>J44*H44</f>
        <v>0</v>
      </c>
    </row>
    <row r="45" spans="1:13" ht="15.75" x14ac:dyDescent="0.25">
      <c r="A45" s="58"/>
      <c r="B45" s="59"/>
      <c r="C45" s="71"/>
      <c r="D45" s="61"/>
      <c r="E45" s="61"/>
      <c r="F45" s="61"/>
      <c r="G45" s="61"/>
      <c r="H45" s="61"/>
      <c r="I45" s="62">
        <v>4061</v>
      </c>
      <c r="J45" s="62"/>
      <c r="K45" s="62"/>
      <c r="L45" s="63">
        <f>I45*H45</f>
        <v>0</v>
      </c>
    </row>
    <row r="46" spans="1:13" ht="15.75" x14ac:dyDescent="0.25">
      <c r="A46" s="58"/>
      <c r="B46" s="59"/>
      <c r="C46" s="71"/>
      <c r="D46" s="61"/>
      <c r="E46" s="61"/>
      <c r="F46" s="61"/>
      <c r="G46" s="61"/>
      <c r="H46" s="61"/>
      <c r="I46" s="62"/>
      <c r="J46" s="62">
        <v>2426</v>
      </c>
      <c r="K46" s="62"/>
      <c r="L46" s="63">
        <f>J46*H46</f>
        <v>0</v>
      </c>
    </row>
    <row r="47" spans="1:13" ht="15.75" x14ac:dyDescent="0.25">
      <c r="A47" s="58"/>
      <c r="B47" s="59"/>
      <c r="C47" s="71"/>
      <c r="D47" s="61"/>
      <c r="E47" s="61"/>
      <c r="F47" s="61"/>
      <c r="G47" s="61"/>
      <c r="H47" s="61"/>
      <c r="I47" s="62">
        <v>4061</v>
      </c>
      <c r="J47" s="62"/>
      <c r="K47" s="62"/>
      <c r="L47" s="63">
        <f>I47*H47</f>
        <v>0</v>
      </c>
    </row>
    <row r="48" spans="1:13" ht="15.75" x14ac:dyDescent="0.25">
      <c r="A48" s="58"/>
      <c r="B48" s="59"/>
      <c r="C48" s="71"/>
      <c r="D48" s="61"/>
      <c r="E48" s="61"/>
      <c r="F48" s="61"/>
      <c r="G48" s="61"/>
      <c r="H48" s="61"/>
      <c r="I48" s="62"/>
      <c r="J48" s="62">
        <v>2426</v>
      </c>
      <c r="K48" s="62"/>
      <c r="L48" s="63">
        <f>J48*H48</f>
        <v>0</v>
      </c>
    </row>
    <row r="49" spans="1:12" ht="15.75" x14ac:dyDescent="0.25">
      <c r="A49" s="58"/>
      <c r="B49" s="59"/>
      <c r="C49" s="71"/>
      <c r="D49" s="61"/>
      <c r="E49" s="61"/>
      <c r="F49" s="61"/>
      <c r="G49" s="61"/>
      <c r="H49" s="61"/>
      <c r="I49" s="62"/>
      <c r="J49" s="62"/>
      <c r="K49" s="62">
        <v>1428</v>
      </c>
      <c r="L49" s="63">
        <f>K49*H49</f>
        <v>0</v>
      </c>
    </row>
    <row r="50" spans="1:12" ht="15.75" x14ac:dyDescent="0.25">
      <c r="A50" s="64"/>
      <c r="B50" s="65"/>
      <c r="C50" s="66"/>
      <c r="D50" s="66"/>
      <c r="E50" s="66"/>
      <c r="F50" s="80"/>
      <c r="G50" s="80"/>
      <c r="H50" s="80"/>
      <c r="I50" s="80"/>
      <c r="J50" s="80"/>
      <c r="K50" s="80"/>
      <c r="L50" s="67">
        <f>SUM(L44:L49)</f>
        <v>0</v>
      </c>
    </row>
    <row r="51" spans="1:12" ht="15.75" x14ac:dyDescent="0.25">
      <c r="A51" s="52"/>
      <c r="B51" s="53"/>
      <c r="C51" s="54"/>
      <c r="D51" s="55"/>
      <c r="E51" s="55"/>
      <c r="F51" s="55"/>
      <c r="G51" s="55"/>
      <c r="H51" s="55"/>
      <c r="I51" s="56"/>
      <c r="J51" s="56">
        <v>2426</v>
      </c>
      <c r="K51" s="56"/>
      <c r="L51" s="57">
        <f>J51*H51</f>
        <v>0</v>
      </c>
    </row>
    <row r="52" spans="1:12" ht="15.75" x14ac:dyDescent="0.25">
      <c r="A52" s="58"/>
      <c r="B52" s="59"/>
      <c r="C52" s="71"/>
      <c r="D52" s="61"/>
      <c r="E52" s="61"/>
      <c r="F52" s="61"/>
      <c r="G52" s="61"/>
      <c r="H52" s="61"/>
      <c r="I52" s="62">
        <v>4061</v>
      </c>
      <c r="J52" s="62"/>
      <c r="K52" s="62"/>
      <c r="L52" s="63">
        <f>I52*H52</f>
        <v>0</v>
      </c>
    </row>
    <row r="53" spans="1:12" ht="15.75" x14ac:dyDescent="0.25">
      <c r="A53" s="58"/>
      <c r="B53" s="59"/>
      <c r="C53" s="71"/>
      <c r="D53" s="61"/>
      <c r="E53" s="61"/>
      <c r="F53" s="61"/>
      <c r="G53" s="61"/>
      <c r="H53" s="61"/>
      <c r="I53" s="62"/>
      <c r="J53" s="62">
        <v>2426</v>
      </c>
      <c r="K53" s="62"/>
      <c r="L53" s="63">
        <f>J53*H53</f>
        <v>0</v>
      </c>
    </row>
    <row r="54" spans="1:12" ht="15.75" x14ac:dyDescent="0.25">
      <c r="A54" s="58"/>
      <c r="B54" s="59"/>
      <c r="C54" s="71"/>
      <c r="D54" s="61"/>
      <c r="E54" s="61"/>
      <c r="F54" s="61"/>
      <c r="G54" s="61"/>
      <c r="H54" s="61"/>
      <c r="I54" s="62">
        <v>4061</v>
      </c>
      <c r="J54" s="62"/>
      <c r="K54" s="62"/>
      <c r="L54" s="63">
        <f>I54*H54</f>
        <v>0</v>
      </c>
    </row>
    <row r="55" spans="1:12" ht="15.75" x14ac:dyDescent="0.25">
      <c r="A55" s="58"/>
      <c r="B55" s="59"/>
      <c r="C55" s="71"/>
      <c r="D55" s="61"/>
      <c r="E55" s="61"/>
      <c r="F55" s="61"/>
      <c r="G55" s="61"/>
      <c r="H55" s="61"/>
      <c r="I55" s="62"/>
      <c r="J55" s="62">
        <v>2426</v>
      </c>
      <c r="K55" s="62"/>
      <c r="L55" s="63">
        <f>J55*H55</f>
        <v>0</v>
      </c>
    </row>
    <row r="56" spans="1:12" ht="15.75" x14ac:dyDescent="0.25">
      <c r="A56" s="58"/>
      <c r="B56" s="59"/>
      <c r="C56" s="71"/>
      <c r="D56" s="61"/>
      <c r="E56" s="61"/>
      <c r="F56" s="61"/>
      <c r="G56" s="61"/>
      <c r="H56" s="61"/>
      <c r="I56" s="62"/>
      <c r="J56" s="62"/>
      <c r="K56" s="62">
        <v>1428</v>
      </c>
      <c r="L56" s="63">
        <f>K56*H56</f>
        <v>0</v>
      </c>
    </row>
    <row r="57" spans="1:12" ht="15.75" x14ac:dyDescent="0.25">
      <c r="A57" s="64"/>
      <c r="B57" s="65"/>
      <c r="C57" s="66"/>
      <c r="D57" s="66"/>
      <c r="E57" s="66"/>
      <c r="F57" s="80"/>
      <c r="G57" s="80"/>
      <c r="H57" s="80"/>
      <c r="I57" s="80"/>
      <c r="J57" s="80"/>
      <c r="K57" s="80"/>
      <c r="L57" s="67">
        <f>SUM(L51:L56)</f>
        <v>0</v>
      </c>
    </row>
    <row r="58" spans="1:12" ht="15.75" x14ac:dyDescent="0.25">
      <c r="A58" s="52"/>
      <c r="B58" s="53"/>
      <c r="C58" s="54"/>
      <c r="D58" s="55"/>
      <c r="E58" s="55"/>
      <c r="F58" s="55"/>
      <c r="G58" s="55"/>
      <c r="H58" s="55"/>
      <c r="I58" s="56"/>
      <c r="J58" s="56">
        <v>2426</v>
      </c>
      <c r="K58" s="56"/>
      <c r="L58" s="57">
        <f>J58*H58</f>
        <v>0</v>
      </c>
    </row>
    <row r="59" spans="1:12" ht="15.75" x14ac:dyDescent="0.25">
      <c r="A59" s="58"/>
      <c r="B59" s="59"/>
      <c r="C59" s="71"/>
      <c r="D59" s="61"/>
      <c r="E59" s="61"/>
      <c r="F59" s="61"/>
      <c r="G59" s="61"/>
      <c r="H59" s="61"/>
      <c r="I59" s="62">
        <v>4061</v>
      </c>
      <c r="J59" s="62"/>
      <c r="K59" s="62"/>
      <c r="L59" s="63">
        <f>I59*H59</f>
        <v>0</v>
      </c>
    </row>
    <row r="60" spans="1:12" ht="15.75" x14ac:dyDescent="0.25">
      <c r="A60" s="58"/>
      <c r="B60" s="59"/>
      <c r="C60" s="71"/>
      <c r="D60" s="61"/>
      <c r="E60" s="61"/>
      <c r="F60" s="61"/>
      <c r="G60" s="61"/>
      <c r="H60" s="61"/>
      <c r="I60" s="62"/>
      <c r="J60" s="62">
        <v>2426</v>
      </c>
      <c r="K60" s="62"/>
      <c r="L60" s="63">
        <f>J60*H60</f>
        <v>0</v>
      </c>
    </row>
    <row r="61" spans="1:12" ht="15.75" x14ac:dyDescent="0.25">
      <c r="A61" s="58"/>
      <c r="B61" s="59"/>
      <c r="C61" s="71"/>
      <c r="D61" s="61"/>
      <c r="E61" s="61"/>
      <c r="F61" s="61"/>
      <c r="G61" s="61"/>
      <c r="H61" s="61"/>
      <c r="I61" s="62">
        <v>4061</v>
      </c>
      <c r="J61" s="62"/>
      <c r="K61" s="62"/>
      <c r="L61" s="63">
        <f>I61*H61</f>
        <v>0</v>
      </c>
    </row>
    <row r="62" spans="1:12" ht="15.75" x14ac:dyDescent="0.25">
      <c r="A62" s="58"/>
      <c r="B62" s="59"/>
      <c r="C62" s="71"/>
      <c r="D62" s="61"/>
      <c r="E62" s="61"/>
      <c r="F62" s="61"/>
      <c r="G62" s="61"/>
      <c r="H62" s="61"/>
      <c r="I62" s="62"/>
      <c r="J62" s="62">
        <v>2426</v>
      </c>
      <c r="K62" s="62"/>
      <c r="L62" s="63">
        <f>J62*H62</f>
        <v>0</v>
      </c>
    </row>
    <row r="63" spans="1:12" ht="15.75" x14ac:dyDescent="0.25">
      <c r="A63" s="58"/>
      <c r="B63" s="59"/>
      <c r="C63" s="71"/>
      <c r="D63" s="61"/>
      <c r="E63" s="61"/>
      <c r="F63" s="61"/>
      <c r="G63" s="61"/>
      <c r="H63" s="61"/>
      <c r="I63" s="62"/>
      <c r="J63" s="62"/>
      <c r="K63" s="62">
        <v>1428</v>
      </c>
      <c r="L63" s="63">
        <f>K63*H63</f>
        <v>0</v>
      </c>
    </row>
    <row r="64" spans="1:12" ht="15.75" x14ac:dyDescent="0.25">
      <c r="A64" s="64"/>
      <c r="B64" s="65"/>
      <c r="C64" s="66"/>
      <c r="D64" s="66"/>
      <c r="E64" s="66"/>
      <c r="F64" s="80"/>
      <c r="G64" s="80"/>
      <c r="H64" s="80"/>
      <c r="I64" s="80"/>
      <c r="J64" s="80"/>
      <c r="K64" s="80"/>
      <c r="L64" s="67">
        <f>SUM(L58:L63)</f>
        <v>0</v>
      </c>
    </row>
    <row r="65" spans="1:12" ht="15.75" x14ac:dyDescent="0.25">
      <c r="A65" s="52"/>
      <c r="B65" s="53"/>
      <c r="C65" s="54"/>
      <c r="D65" s="55"/>
      <c r="E65" s="55"/>
      <c r="F65" s="55"/>
      <c r="G65" s="55"/>
      <c r="H65" s="55"/>
      <c r="I65" s="56"/>
      <c r="J65" s="56">
        <v>2426</v>
      </c>
      <c r="K65" s="56"/>
      <c r="L65" s="57">
        <f>J65*H65</f>
        <v>0</v>
      </c>
    </row>
    <row r="66" spans="1:12" ht="15.75" x14ac:dyDescent="0.25">
      <c r="A66" s="58"/>
      <c r="B66" s="59"/>
      <c r="C66" s="71"/>
      <c r="D66" s="61"/>
      <c r="E66" s="61"/>
      <c r="F66" s="61"/>
      <c r="G66" s="61"/>
      <c r="H66" s="61"/>
      <c r="I66" s="62">
        <v>4061</v>
      </c>
      <c r="J66" s="62"/>
      <c r="K66" s="62"/>
      <c r="L66" s="63">
        <f>I66*H66</f>
        <v>0</v>
      </c>
    </row>
    <row r="67" spans="1:12" ht="15.75" x14ac:dyDescent="0.25">
      <c r="A67" s="58"/>
      <c r="B67" s="59"/>
      <c r="C67" s="71"/>
      <c r="D67" s="61"/>
      <c r="E67" s="61"/>
      <c r="F67" s="61"/>
      <c r="G67" s="61"/>
      <c r="H67" s="61"/>
      <c r="I67" s="62"/>
      <c r="J67" s="62">
        <v>2426</v>
      </c>
      <c r="K67" s="62"/>
      <c r="L67" s="63">
        <f>J67*H67</f>
        <v>0</v>
      </c>
    </row>
    <row r="68" spans="1:12" ht="15.75" x14ac:dyDescent="0.25">
      <c r="A68" s="58"/>
      <c r="B68" s="59"/>
      <c r="C68" s="71"/>
      <c r="D68" s="61"/>
      <c r="E68" s="61"/>
      <c r="F68" s="61"/>
      <c r="G68" s="61"/>
      <c r="H68" s="61"/>
      <c r="I68" s="62">
        <v>4061</v>
      </c>
      <c r="J68" s="62"/>
      <c r="K68" s="62"/>
      <c r="L68" s="63">
        <f>I68*H68</f>
        <v>0</v>
      </c>
    </row>
    <row r="69" spans="1:12" ht="15.75" x14ac:dyDescent="0.25">
      <c r="A69" s="58"/>
      <c r="B69" s="59"/>
      <c r="C69" s="71"/>
      <c r="D69" s="61"/>
      <c r="E69" s="61"/>
      <c r="F69" s="61"/>
      <c r="G69" s="61"/>
      <c r="H69" s="61"/>
      <c r="I69" s="62"/>
      <c r="J69" s="62">
        <v>2426</v>
      </c>
      <c r="K69" s="62"/>
      <c r="L69" s="63">
        <f>J69*H69</f>
        <v>0</v>
      </c>
    </row>
    <row r="70" spans="1:12" ht="15.75" x14ac:dyDescent="0.25">
      <c r="A70" s="58"/>
      <c r="B70" s="59"/>
      <c r="C70" s="71"/>
      <c r="D70" s="61"/>
      <c r="E70" s="61"/>
      <c r="F70" s="61"/>
      <c r="G70" s="61"/>
      <c r="H70" s="61"/>
      <c r="I70" s="62"/>
      <c r="J70" s="62"/>
      <c r="K70" s="62">
        <v>1428</v>
      </c>
      <c r="L70" s="63">
        <f>K70*H70</f>
        <v>0</v>
      </c>
    </row>
    <row r="71" spans="1:12" ht="15.75" x14ac:dyDescent="0.25">
      <c r="A71" s="64"/>
      <c r="B71" s="65"/>
      <c r="C71" s="66"/>
      <c r="D71" s="66"/>
      <c r="E71" s="66"/>
      <c r="F71" s="80"/>
      <c r="G71" s="80"/>
      <c r="H71" s="80"/>
      <c r="I71" s="80"/>
      <c r="J71" s="80"/>
      <c r="K71" s="80"/>
      <c r="L71" s="67">
        <f>SUM(L65:L70)</f>
        <v>0</v>
      </c>
    </row>
    <row r="72" spans="1:12" ht="15.75" x14ac:dyDescent="0.25">
      <c r="A72" s="52"/>
      <c r="B72" s="53"/>
      <c r="C72" s="54"/>
      <c r="D72" s="55"/>
      <c r="E72" s="55"/>
      <c r="F72" s="55"/>
      <c r="G72" s="55"/>
      <c r="H72" s="55"/>
      <c r="I72" s="56"/>
      <c r="J72" s="56">
        <v>2426</v>
      </c>
      <c r="K72" s="56"/>
      <c r="L72" s="57">
        <f>J72*H72</f>
        <v>0</v>
      </c>
    </row>
    <row r="73" spans="1:12" ht="15.75" x14ac:dyDescent="0.25">
      <c r="A73" s="58"/>
      <c r="B73" s="59"/>
      <c r="C73" s="71"/>
      <c r="D73" s="61"/>
      <c r="E73" s="61"/>
      <c r="F73" s="61"/>
      <c r="G73" s="61"/>
      <c r="H73" s="61"/>
      <c r="I73" s="62">
        <v>4061</v>
      </c>
      <c r="J73" s="62"/>
      <c r="K73" s="62"/>
      <c r="L73" s="63">
        <f>I73*H73</f>
        <v>0</v>
      </c>
    </row>
    <row r="74" spans="1:12" ht="15.75" x14ac:dyDescent="0.25">
      <c r="A74" s="58"/>
      <c r="B74" s="59"/>
      <c r="C74" s="71"/>
      <c r="D74" s="61"/>
      <c r="E74" s="61"/>
      <c r="F74" s="61"/>
      <c r="G74" s="61"/>
      <c r="H74" s="61"/>
      <c r="I74" s="62"/>
      <c r="J74" s="62">
        <v>2426</v>
      </c>
      <c r="K74" s="62"/>
      <c r="L74" s="63">
        <f>J74*H74</f>
        <v>0</v>
      </c>
    </row>
    <row r="75" spans="1:12" ht="15.75" x14ac:dyDescent="0.25">
      <c r="A75" s="58"/>
      <c r="B75" s="59"/>
      <c r="C75" s="71"/>
      <c r="D75" s="61"/>
      <c r="E75" s="61"/>
      <c r="F75" s="61"/>
      <c r="G75" s="61"/>
      <c r="H75" s="61"/>
      <c r="I75" s="62">
        <v>4061</v>
      </c>
      <c r="J75" s="62"/>
      <c r="K75" s="62"/>
      <c r="L75" s="63">
        <f>I75*H75</f>
        <v>0</v>
      </c>
    </row>
    <row r="76" spans="1:12" ht="15.75" x14ac:dyDescent="0.25">
      <c r="A76" s="58"/>
      <c r="B76" s="59"/>
      <c r="C76" s="71"/>
      <c r="D76" s="61"/>
      <c r="E76" s="61"/>
      <c r="F76" s="61"/>
      <c r="G76" s="61"/>
      <c r="H76" s="61"/>
      <c r="I76" s="62"/>
      <c r="J76" s="62">
        <v>2426</v>
      </c>
      <c r="K76" s="62"/>
      <c r="L76" s="63">
        <f>J76*H76</f>
        <v>0</v>
      </c>
    </row>
    <row r="77" spans="1:12" ht="15.75" x14ac:dyDescent="0.25">
      <c r="A77" s="58"/>
      <c r="B77" s="59"/>
      <c r="C77" s="71"/>
      <c r="D77" s="61"/>
      <c r="E77" s="61"/>
      <c r="F77" s="61"/>
      <c r="G77" s="61"/>
      <c r="H77" s="61"/>
      <c r="I77" s="62"/>
      <c r="J77" s="62"/>
      <c r="K77" s="62">
        <v>1428</v>
      </c>
      <c r="L77" s="63">
        <f>K77*H77</f>
        <v>0</v>
      </c>
    </row>
    <row r="78" spans="1:12" ht="15.75" x14ac:dyDescent="0.25">
      <c r="A78" s="64"/>
      <c r="B78" s="65"/>
      <c r="C78" s="66"/>
      <c r="D78" s="66"/>
      <c r="E78" s="66"/>
      <c r="F78" s="80"/>
      <c r="G78" s="80"/>
      <c r="H78" s="80"/>
      <c r="I78" s="80"/>
      <c r="J78" s="80"/>
      <c r="K78" s="80"/>
      <c r="L78" s="67">
        <f>SUM(L72:L77)</f>
        <v>0</v>
      </c>
    </row>
    <row r="79" spans="1:12" ht="15.75" x14ac:dyDescent="0.25">
      <c r="A79" s="52"/>
      <c r="B79" s="53"/>
      <c r="C79" s="54"/>
      <c r="D79" s="55"/>
      <c r="E79" s="55"/>
      <c r="F79" s="55"/>
      <c r="G79" s="55"/>
      <c r="H79" s="55"/>
      <c r="I79" s="56"/>
      <c r="J79" s="56">
        <v>2426</v>
      </c>
      <c r="K79" s="56"/>
      <c r="L79" s="57">
        <f>J79*H79</f>
        <v>0</v>
      </c>
    </row>
    <row r="80" spans="1:12" ht="15.75" x14ac:dyDescent="0.25">
      <c r="A80" s="58"/>
      <c r="B80" s="59"/>
      <c r="C80" s="71"/>
      <c r="D80" s="61"/>
      <c r="E80" s="61"/>
      <c r="F80" s="61"/>
      <c r="G80" s="61"/>
      <c r="H80" s="61"/>
      <c r="I80" s="62">
        <v>4061</v>
      </c>
      <c r="J80" s="62"/>
      <c r="K80" s="62"/>
      <c r="L80" s="63">
        <f>I80*H80</f>
        <v>0</v>
      </c>
    </row>
    <row r="81" spans="1:12" ht="15.75" x14ac:dyDescent="0.25">
      <c r="A81" s="58"/>
      <c r="B81" s="59"/>
      <c r="C81" s="71"/>
      <c r="D81" s="61"/>
      <c r="E81" s="61"/>
      <c r="F81" s="61"/>
      <c r="G81" s="61"/>
      <c r="H81" s="61"/>
      <c r="I81" s="62"/>
      <c r="J81" s="62">
        <v>2426</v>
      </c>
      <c r="K81" s="62"/>
      <c r="L81" s="63">
        <f>J81*H81</f>
        <v>0</v>
      </c>
    </row>
    <row r="82" spans="1:12" ht="15.75" x14ac:dyDescent="0.25">
      <c r="A82" s="58"/>
      <c r="B82" s="59"/>
      <c r="C82" s="71"/>
      <c r="D82" s="61"/>
      <c r="E82" s="61"/>
      <c r="F82" s="61"/>
      <c r="G82" s="61"/>
      <c r="H82" s="61"/>
      <c r="I82" s="62">
        <v>4061</v>
      </c>
      <c r="J82" s="62"/>
      <c r="K82" s="62"/>
      <c r="L82" s="63">
        <f>I82*H82</f>
        <v>0</v>
      </c>
    </row>
    <row r="83" spans="1:12" ht="15.75" x14ac:dyDescent="0.25">
      <c r="A83" s="58"/>
      <c r="B83" s="59"/>
      <c r="C83" s="71"/>
      <c r="D83" s="61"/>
      <c r="E83" s="61"/>
      <c r="F83" s="61"/>
      <c r="G83" s="61"/>
      <c r="H83" s="61"/>
      <c r="I83" s="62"/>
      <c r="J83" s="62">
        <v>2426</v>
      </c>
      <c r="K83" s="62"/>
      <c r="L83" s="63">
        <f>J83*H83</f>
        <v>0</v>
      </c>
    </row>
    <row r="84" spans="1:12" ht="15.75" x14ac:dyDescent="0.25">
      <c r="A84" s="58"/>
      <c r="B84" s="59"/>
      <c r="C84" s="71"/>
      <c r="D84" s="61"/>
      <c r="E84" s="61"/>
      <c r="F84" s="61"/>
      <c r="G84" s="61"/>
      <c r="H84" s="61"/>
      <c r="I84" s="62"/>
      <c r="J84" s="62"/>
      <c r="K84" s="62">
        <v>1428</v>
      </c>
      <c r="L84" s="63">
        <f>K84*H84</f>
        <v>0</v>
      </c>
    </row>
    <row r="85" spans="1:12" ht="15.75" x14ac:dyDescent="0.25">
      <c r="A85" s="64"/>
      <c r="B85" s="65"/>
      <c r="C85" s="66"/>
      <c r="D85" s="66"/>
      <c r="E85" s="66"/>
      <c r="F85" s="80"/>
      <c r="G85" s="80"/>
      <c r="H85" s="80"/>
      <c r="I85" s="80"/>
      <c r="J85" s="80"/>
      <c r="K85" s="80"/>
      <c r="L85" s="67">
        <f>SUM(L79:L84)</f>
        <v>0</v>
      </c>
    </row>
    <row r="86" spans="1:12" ht="15.75" x14ac:dyDescent="0.25">
      <c r="A86" s="52"/>
      <c r="B86" s="53"/>
      <c r="C86" s="54"/>
      <c r="D86" s="55"/>
      <c r="E86" s="55"/>
      <c r="F86" s="55"/>
      <c r="G86" s="55"/>
      <c r="H86" s="55"/>
      <c r="I86" s="56"/>
      <c r="J86" s="56">
        <v>2426</v>
      </c>
      <c r="K86" s="56"/>
      <c r="L86" s="57">
        <f>J86*H86</f>
        <v>0</v>
      </c>
    </row>
    <row r="87" spans="1:12" ht="15.75" x14ac:dyDescent="0.25">
      <c r="A87" s="58"/>
      <c r="B87" s="59"/>
      <c r="C87" s="71"/>
      <c r="D87" s="61"/>
      <c r="E87" s="61"/>
      <c r="F87" s="61"/>
      <c r="G87" s="61"/>
      <c r="H87" s="61"/>
      <c r="I87" s="62">
        <v>4061</v>
      </c>
      <c r="J87" s="62"/>
      <c r="K87" s="62"/>
      <c r="L87" s="63">
        <f>I87*H87</f>
        <v>0</v>
      </c>
    </row>
    <row r="88" spans="1:12" ht="15.75" x14ac:dyDescent="0.25">
      <c r="A88" s="58"/>
      <c r="B88" s="59"/>
      <c r="C88" s="71"/>
      <c r="D88" s="61"/>
      <c r="E88" s="61"/>
      <c r="F88" s="61"/>
      <c r="G88" s="61"/>
      <c r="H88" s="61"/>
      <c r="I88" s="62"/>
      <c r="J88" s="62">
        <v>2426</v>
      </c>
      <c r="K88" s="62"/>
      <c r="L88" s="63">
        <f>J88*H88</f>
        <v>0</v>
      </c>
    </row>
    <row r="89" spans="1:12" ht="15.75" x14ac:dyDescent="0.25">
      <c r="A89" s="58"/>
      <c r="B89" s="59"/>
      <c r="C89" s="71"/>
      <c r="D89" s="61"/>
      <c r="E89" s="61"/>
      <c r="F89" s="61"/>
      <c r="G89" s="61"/>
      <c r="H89" s="61"/>
      <c r="I89" s="62">
        <v>4061</v>
      </c>
      <c r="J89" s="62"/>
      <c r="K89" s="62"/>
      <c r="L89" s="63">
        <f>I89*H89</f>
        <v>0</v>
      </c>
    </row>
    <row r="90" spans="1:12" ht="15.75" x14ac:dyDescent="0.25">
      <c r="A90" s="58"/>
      <c r="B90" s="59"/>
      <c r="C90" s="71"/>
      <c r="D90" s="61"/>
      <c r="E90" s="61"/>
      <c r="F90" s="61"/>
      <c r="G90" s="61"/>
      <c r="H90" s="61"/>
      <c r="I90" s="62"/>
      <c r="J90" s="62">
        <v>2426</v>
      </c>
      <c r="K90" s="62"/>
      <c r="L90" s="63">
        <f>J90*H90</f>
        <v>0</v>
      </c>
    </row>
    <row r="91" spans="1:12" ht="15.75" x14ac:dyDescent="0.25">
      <c r="A91" s="58"/>
      <c r="B91" s="59"/>
      <c r="C91" s="71"/>
      <c r="D91" s="61"/>
      <c r="E91" s="61"/>
      <c r="F91" s="61"/>
      <c r="G91" s="61"/>
      <c r="H91" s="61"/>
      <c r="I91" s="62"/>
      <c r="J91" s="62"/>
      <c r="K91" s="62">
        <v>1428</v>
      </c>
      <c r="L91" s="63">
        <f>K91*H91</f>
        <v>0</v>
      </c>
    </row>
    <row r="92" spans="1:12" ht="15.75" x14ac:dyDescent="0.25">
      <c r="A92" s="64"/>
      <c r="B92" s="65"/>
      <c r="C92" s="66"/>
      <c r="D92" s="66"/>
      <c r="E92" s="66"/>
      <c r="F92" s="80"/>
      <c r="G92" s="80"/>
      <c r="H92" s="80"/>
      <c r="I92" s="80"/>
      <c r="J92" s="80"/>
      <c r="K92" s="80"/>
      <c r="L92" s="67">
        <f>SUM(L86:L91)</f>
        <v>0</v>
      </c>
    </row>
    <row r="93" spans="1:12" ht="15.75" x14ac:dyDescent="0.25">
      <c r="A93" s="52"/>
      <c r="B93" s="53"/>
      <c r="C93" s="54"/>
      <c r="D93" s="55"/>
      <c r="E93" s="55"/>
      <c r="F93" s="55"/>
      <c r="G93" s="55"/>
      <c r="H93" s="55"/>
      <c r="I93" s="56"/>
      <c r="J93" s="56">
        <v>2426</v>
      </c>
      <c r="K93" s="56"/>
      <c r="L93" s="57">
        <f>J93*H93</f>
        <v>0</v>
      </c>
    </row>
    <row r="94" spans="1:12" ht="15.75" x14ac:dyDescent="0.25">
      <c r="A94" s="58"/>
      <c r="B94" s="59"/>
      <c r="C94" s="71"/>
      <c r="D94" s="61"/>
      <c r="E94" s="61"/>
      <c r="F94" s="61"/>
      <c r="G94" s="61"/>
      <c r="H94" s="61"/>
      <c r="I94" s="62">
        <v>4061</v>
      </c>
      <c r="J94" s="62"/>
      <c r="K94" s="62"/>
      <c r="L94" s="63">
        <f>I94*H94</f>
        <v>0</v>
      </c>
    </row>
    <row r="95" spans="1:12" ht="15.75" x14ac:dyDescent="0.25">
      <c r="A95" s="58"/>
      <c r="B95" s="59"/>
      <c r="C95" s="71"/>
      <c r="D95" s="61"/>
      <c r="E95" s="61"/>
      <c r="F95" s="61"/>
      <c r="G95" s="61"/>
      <c r="H95" s="61"/>
      <c r="I95" s="62"/>
      <c r="J95" s="62">
        <v>2426</v>
      </c>
      <c r="K95" s="62"/>
      <c r="L95" s="63">
        <f>J95*H95</f>
        <v>0</v>
      </c>
    </row>
    <row r="96" spans="1:12" ht="15.75" x14ac:dyDescent="0.25">
      <c r="A96" s="58"/>
      <c r="B96" s="59"/>
      <c r="C96" s="71"/>
      <c r="D96" s="61"/>
      <c r="E96" s="61"/>
      <c r="F96" s="61"/>
      <c r="G96" s="61"/>
      <c r="H96" s="61"/>
      <c r="I96" s="62">
        <v>4061</v>
      </c>
      <c r="J96" s="62"/>
      <c r="K96" s="62"/>
      <c r="L96" s="63">
        <f>I96*H96</f>
        <v>0</v>
      </c>
    </row>
    <row r="97" spans="1:12" ht="15.75" x14ac:dyDescent="0.25">
      <c r="A97" s="58"/>
      <c r="B97" s="59"/>
      <c r="C97" s="71"/>
      <c r="D97" s="61"/>
      <c r="E97" s="61"/>
      <c r="F97" s="61"/>
      <c r="G97" s="61"/>
      <c r="H97" s="61"/>
      <c r="I97" s="62"/>
      <c r="J97" s="62">
        <v>2426</v>
      </c>
      <c r="K97" s="62"/>
      <c r="L97" s="63">
        <f>J97*H97</f>
        <v>0</v>
      </c>
    </row>
    <row r="98" spans="1:12" ht="15.75" x14ac:dyDescent="0.25">
      <c r="A98" s="58"/>
      <c r="B98" s="59"/>
      <c r="C98" s="71"/>
      <c r="D98" s="61"/>
      <c r="E98" s="61"/>
      <c r="F98" s="61"/>
      <c r="G98" s="61"/>
      <c r="H98" s="61"/>
      <c r="I98" s="62"/>
      <c r="J98" s="62"/>
      <c r="K98" s="62">
        <v>1428</v>
      </c>
      <c r="L98" s="63">
        <f>K98*H98</f>
        <v>0</v>
      </c>
    </row>
    <row r="99" spans="1:12" ht="15.75" x14ac:dyDescent="0.25">
      <c r="A99" s="64"/>
      <c r="B99" s="65"/>
      <c r="C99" s="66"/>
      <c r="D99" s="66"/>
      <c r="E99" s="66"/>
      <c r="F99" s="80"/>
      <c r="G99" s="80"/>
      <c r="H99" s="80"/>
      <c r="I99" s="80"/>
      <c r="J99" s="80"/>
      <c r="K99" s="80"/>
      <c r="L99" s="67">
        <f>SUM(L93:L98)</f>
        <v>0</v>
      </c>
    </row>
    <row r="100" spans="1:12" ht="15.75" x14ac:dyDescent="0.25">
      <c r="A100" s="52"/>
      <c r="B100" s="53"/>
      <c r="C100" s="54"/>
      <c r="D100" s="55"/>
      <c r="E100" s="55"/>
      <c r="F100" s="55"/>
      <c r="G100" s="55"/>
      <c r="H100" s="55"/>
      <c r="I100" s="56"/>
      <c r="J100" s="56">
        <v>2426</v>
      </c>
      <c r="K100" s="56"/>
      <c r="L100" s="57">
        <f>J100*H100</f>
        <v>0</v>
      </c>
    </row>
    <row r="101" spans="1:12" ht="15.75" x14ac:dyDescent="0.25">
      <c r="A101" s="58"/>
      <c r="B101" s="59"/>
      <c r="C101" s="71"/>
      <c r="D101" s="61"/>
      <c r="E101" s="61"/>
      <c r="F101" s="61"/>
      <c r="G101" s="61"/>
      <c r="H101" s="61"/>
      <c r="I101" s="62">
        <v>4061</v>
      </c>
      <c r="J101" s="62"/>
      <c r="K101" s="62"/>
      <c r="L101" s="63">
        <f>I101*H101</f>
        <v>0</v>
      </c>
    </row>
    <row r="102" spans="1:12" ht="15.75" x14ac:dyDescent="0.25">
      <c r="A102" s="58"/>
      <c r="B102" s="59"/>
      <c r="C102" s="71"/>
      <c r="D102" s="61"/>
      <c r="E102" s="61"/>
      <c r="F102" s="61"/>
      <c r="G102" s="61"/>
      <c r="H102" s="61"/>
      <c r="I102" s="62"/>
      <c r="J102" s="62">
        <v>2426</v>
      </c>
      <c r="K102" s="62"/>
      <c r="L102" s="63">
        <f>J102*H102</f>
        <v>0</v>
      </c>
    </row>
    <row r="103" spans="1:12" ht="15.75" x14ac:dyDescent="0.25">
      <c r="A103" s="58"/>
      <c r="B103" s="59"/>
      <c r="C103" s="71"/>
      <c r="D103" s="61"/>
      <c r="E103" s="61"/>
      <c r="F103" s="61"/>
      <c r="G103" s="61"/>
      <c r="H103" s="61"/>
      <c r="I103" s="62">
        <v>4061</v>
      </c>
      <c r="J103" s="62"/>
      <c r="K103" s="62"/>
      <c r="L103" s="63">
        <f>I103*H103</f>
        <v>0</v>
      </c>
    </row>
    <row r="104" spans="1:12" ht="15.75" x14ac:dyDescent="0.25">
      <c r="A104" s="58"/>
      <c r="B104" s="59"/>
      <c r="C104" s="71"/>
      <c r="D104" s="61"/>
      <c r="E104" s="61"/>
      <c r="F104" s="61"/>
      <c r="G104" s="61"/>
      <c r="H104" s="61"/>
      <c r="I104" s="62"/>
      <c r="J104" s="62">
        <v>2426</v>
      </c>
      <c r="K104" s="62"/>
      <c r="L104" s="63">
        <f>J104*H104</f>
        <v>0</v>
      </c>
    </row>
    <row r="105" spans="1:12" ht="15.75" x14ac:dyDescent="0.25">
      <c r="A105" s="58"/>
      <c r="B105" s="59"/>
      <c r="C105" s="71"/>
      <c r="D105" s="61"/>
      <c r="E105" s="61"/>
      <c r="F105" s="61"/>
      <c r="G105" s="61"/>
      <c r="H105" s="61"/>
      <c r="I105" s="62"/>
      <c r="J105" s="62"/>
      <c r="K105" s="62">
        <v>1428</v>
      </c>
      <c r="L105" s="63">
        <f>K105*H105</f>
        <v>0</v>
      </c>
    </row>
    <row r="106" spans="1:12" ht="15.75" x14ac:dyDescent="0.25">
      <c r="A106" s="64"/>
      <c r="B106" s="65"/>
      <c r="C106" s="66"/>
      <c r="D106" s="66"/>
      <c r="E106" s="66"/>
      <c r="F106" s="80"/>
      <c r="G106" s="80"/>
      <c r="H106" s="80"/>
      <c r="I106" s="80"/>
      <c r="J106" s="80"/>
      <c r="K106" s="80"/>
      <c r="L106" s="67">
        <f>SUM(L100:L105)</f>
        <v>0</v>
      </c>
    </row>
    <row r="107" spans="1:12" ht="15.75" x14ac:dyDescent="0.25">
      <c r="A107" s="52"/>
      <c r="B107" s="53"/>
      <c r="C107" s="54"/>
      <c r="D107" s="55"/>
      <c r="E107" s="55"/>
      <c r="F107" s="55"/>
      <c r="G107" s="55"/>
      <c r="H107" s="55"/>
      <c r="I107" s="56"/>
      <c r="J107" s="56">
        <v>2426</v>
      </c>
      <c r="K107" s="56"/>
      <c r="L107" s="57">
        <f>J107*H107</f>
        <v>0</v>
      </c>
    </row>
    <row r="108" spans="1:12" ht="15.75" x14ac:dyDescent="0.25">
      <c r="A108" s="58"/>
      <c r="B108" s="59"/>
      <c r="C108" s="71"/>
      <c r="D108" s="61"/>
      <c r="E108" s="61"/>
      <c r="F108" s="61"/>
      <c r="G108" s="61"/>
      <c r="H108" s="61"/>
      <c r="I108" s="62">
        <v>4061</v>
      </c>
      <c r="J108" s="62"/>
      <c r="K108" s="62"/>
      <c r="L108" s="63">
        <f>I108*H108</f>
        <v>0</v>
      </c>
    </row>
    <row r="109" spans="1:12" ht="15.75" x14ac:dyDescent="0.25">
      <c r="A109" s="58"/>
      <c r="B109" s="59"/>
      <c r="C109" s="71"/>
      <c r="D109" s="61"/>
      <c r="E109" s="61"/>
      <c r="F109" s="61"/>
      <c r="G109" s="61"/>
      <c r="H109" s="61"/>
      <c r="I109" s="62"/>
      <c r="J109" s="62">
        <v>2426</v>
      </c>
      <c r="K109" s="62"/>
      <c r="L109" s="63">
        <f>J109*H109</f>
        <v>0</v>
      </c>
    </row>
    <row r="110" spans="1:12" ht="15.75" x14ac:dyDescent="0.25">
      <c r="A110" s="58"/>
      <c r="B110" s="59"/>
      <c r="C110" s="71"/>
      <c r="D110" s="61"/>
      <c r="E110" s="61"/>
      <c r="F110" s="61"/>
      <c r="G110" s="61"/>
      <c r="H110" s="61"/>
      <c r="I110" s="62">
        <v>4061</v>
      </c>
      <c r="J110" s="62"/>
      <c r="K110" s="62"/>
      <c r="L110" s="63">
        <f>I110*H110</f>
        <v>0</v>
      </c>
    </row>
    <row r="111" spans="1:12" ht="15.75" x14ac:dyDescent="0.25">
      <c r="A111" s="58"/>
      <c r="B111" s="59"/>
      <c r="C111" s="71"/>
      <c r="D111" s="61"/>
      <c r="E111" s="61"/>
      <c r="F111" s="61"/>
      <c r="G111" s="61"/>
      <c r="H111" s="61"/>
      <c r="I111" s="62"/>
      <c r="J111" s="62">
        <v>2426</v>
      </c>
      <c r="K111" s="62"/>
      <c r="L111" s="63">
        <f>J111*H111</f>
        <v>0</v>
      </c>
    </row>
    <row r="112" spans="1:12" ht="15.75" x14ac:dyDescent="0.25">
      <c r="A112" s="58"/>
      <c r="B112" s="59"/>
      <c r="C112" s="71"/>
      <c r="D112" s="61"/>
      <c r="E112" s="61"/>
      <c r="F112" s="61"/>
      <c r="G112" s="61"/>
      <c r="H112" s="61"/>
      <c r="I112" s="62"/>
      <c r="J112" s="62"/>
      <c r="K112" s="62">
        <v>1428</v>
      </c>
      <c r="L112" s="63">
        <f>K112*H112</f>
        <v>0</v>
      </c>
    </row>
    <row r="113" spans="1:12" ht="15.75" x14ac:dyDescent="0.25">
      <c r="A113" s="64"/>
      <c r="B113" s="65"/>
      <c r="C113" s="66"/>
      <c r="D113" s="66"/>
      <c r="E113" s="66"/>
      <c r="F113" s="80"/>
      <c r="G113" s="80"/>
      <c r="H113" s="80"/>
      <c r="I113" s="80"/>
      <c r="J113" s="80"/>
      <c r="K113" s="80"/>
      <c r="L113" s="67">
        <f>SUM(L107:L112)</f>
        <v>0</v>
      </c>
    </row>
    <row r="114" spans="1:12" ht="15.75" x14ac:dyDescent="0.25">
      <c r="A114" s="52"/>
      <c r="B114" s="53"/>
      <c r="C114" s="54"/>
      <c r="D114" s="55"/>
      <c r="E114" s="55"/>
      <c r="F114" s="55"/>
      <c r="G114" s="55"/>
      <c r="H114" s="55"/>
      <c r="I114" s="56"/>
      <c r="J114" s="56">
        <v>2426</v>
      </c>
      <c r="K114" s="56"/>
      <c r="L114" s="57">
        <f>J114*H114</f>
        <v>0</v>
      </c>
    </row>
    <row r="115" spans="1:12" ht="15.75" x14ac:dyDescent="0.25">
      <c r="A115" s="58"/>
      <c r="B115" s="59"/>
      <c r="C115" s="71"/>
      <c r="D115" s="61"/>
      <c r="E115" s="61"/>
      <c r="F115" s="61"/>
      <c r="G115" s="61"/>
      <c r="H115" s="61"/>
      <c r="I115" s="62">
        <v>4061</v>
      </c>
      <c r="J115" s="62"/>
      <c r="K115" s="62"/>
      <c r="L115" s="63">
        <f>I115*H115</f>
        <v>0</v>
      </c>
    </row>
    <row r="116" spans="1:12" ht="15.75" x14ac:dyDescent="0.25">
      <c r="A116" s="58"/>
      <c r="B116" s="59"/>
      <c r="C116" s="71"/>
      <c r="D116" s="61"/>
      <c r="E116" s="61"/>
      <c r="F116" s="61"/>
      <c r="G116" s="61"/>
      <c r="H116" s="61"/>
      <c r="I116" s="62"/>
      <c r="J116" s="62">
        <v>2426</v>
      </c>
      <c r="K116" s="62"/>
      <c r="L116" s="63">
        <f>J116*H116</f>
        <v>0</v>
      </c>
    </row>
    <row r="117" spans="1:12" ht="15.75" x14ac:dyDescent="0.25">
      <c r="A117" s="58"/>
      <c r="B117" s="59"/>
      <c r="C117" s="71"/>
      <c r="D117" s="61"/>
      <c r="E117" s="61"/>
      <c r="F117" s="61"/>
      <c r="G117" s="61"/>
      <c r="H117" s="61"/>
      <c r="I117" s="62">
        <v>4061</v>
      </c>
      <c r="J117" s="62"/>
      <c r="K117" s="62"/>
      <c r="L117" s="63">
        <f>I117*H117</f>
        <v>0</v>
      </c>
    </row>
    <row r="118" spans="1:12" ht="15.75" x14ac:dyDescent="0.25">
      <c r="A118" s="58"/>
      <c r="B118" s="59"/>
      <c r="C118" s="71"/>
      <c r="D118" s="61"/>
      <c r="E118" s="61"/>
      <c r="F118" s="61"/>
      <c r="G118" s="61"/>
      <c r="H118" s="61"/>
      <c r="I118" s="62"/>
      <c r="J118" s="62">
        <v>2426</v>
      </c>
      <c r="K118" s="62"/>
      <c r="L118" s="63">
        <f>J118*H118</f>
        <v>0</v>
      </c>
    </row>
    <row r="119" spans="1:12" ht="15.75" x14ac:dyDescent="0.25">
      <c r="A119" s="58"/>
      <c r="B119" s="59"/>
      <c r="C119" s="71"/>
      <c r="D119" s="61"/>
      <c r="E119" s="61"/>
      <c r="F119" s="61"/>
      <c r="G119" s="61"/>
      <c r="H119" s="61"/>
      <c r="I119" s="62"/>
      <c r="J119" s="62"/>
      <c r="K119" s="62">
        <v>1428</v>
      </c>
      <c r="L119" s="63">
        <f>K119*H119</f>
        <v>0</v>
      </c>
    </row>
    <row r="120" spans="1:12" ht="15.75" x14ac:dyDescent="0.25">
      <c r="A120" s="64"/>
      <c r="B120" s="65"/>
      <c r="C120" s="66"/>
      <c r="D120" s="66"/>
      <c r="E120" s="66"/>
      <c r="F120" s="80"/>
      <c r="G120" s="80"/>
      <c r="H120" s="80"/>
      <c r="I120" s="80"/>
      <c r="J120" s="80"/>
      <c r="K120" s="80"/>
      <c r="L120" s="67">
        <f>SUM(L114:L119)</f>
        <v>0</v>
      </c>
    </row>
    <row r="121" spans="1:12" ht="15.75" x14ac:dyDescent="0.25">
      <c r="A121" s="52"/>
      <c r="B121" s="53"/>
      <c r="C121" s="54"/>
      <c r="D121" s="55"/>
      <c r="E121" s="55"/>
      <c r="F121" s="55"/>
      <c r="G121" s="55"/>
      <c r="H121" s="55"/>
      <c r="I121" s="56"/>
      <c r="J121" s="56">
        <v>2426</v>
      </c>
      <c r="K121" s="56"/>
      <c r="L121" s="57">
        <f>J121*H121</f>
        <v>0</v>
      </c>
    </row>
    <row r="122" spans="1:12" ht="15.75" x14ac:dyDescent="0.25">
      <c r="A122" s="58"/>
      <c r="B122" s="59"/>
      <c r="C122" s="71"/>
      <c r="D122" s="61"/>
      <c r="E122" s="61"/>
      <c r="F122" s="61"/>
      <c r="G122" s="61"/>
      <c r="H122" s="61"/>
      <c r="I122" s="62">
        <v>4061</v>
      </c>
      <c r="J122" s="62"/>
      <c r="K122" s="62"/>
      <c r="L122" s="63">
        <f>I122*H122</f>
        <v>0</v>
      </c>
    </row>
    <row r="123" spans="1:12" ht="15.75" x14ac:dyDescent="0.25">
      <c r="A123" s="58"/>
      <c r="B123" s="59"/>
      <c r="C123" s="71"/>
      <c r="D123" s="61"/>
      <c r="E123" s="61"/>
      <c r="F123" s="61"/>
      <c r="G123" s="61"/>
      <c r="H123" s="61"/>
      <c r="I123" s="62"/>
      <c r="J123" s="62">
        <v>2426</v>
      </c>
      <c r="K123" s="62"/>
      <c r="L123" s="63">
        <f>J123*H123</f>
        <v>0</v>
      </c>
    </row>
    <row r="124" spans="1:12" ht="15.75" x14ac:dyDescent="0.25">
      <c r="A124" s="58"/>
      <c r="B124" s="59"/>
      <c r="C124" s="71"/>
      <c r="D124" s="61"/>
      <c r="E124" s="61"/>
      <c r="F124" s="61"/>
      <c r="G124" s="61"/>
      <c r="H124" s="61"/>
      <c r="I124" s="62">
        <v>4061</v>
      </c>
      <c r="J124" s="62"/>
      <c r="K124" s="62"/>
      <c r="L124" s="63">
        <f>I124*H124</f>
        <v>0</v>
      </c>
    </row>
    <row r="125" spans="1:12" ht="15.75" x14ac:dyDescent="0.25">
      <c r="A125" s="58"/>
      <c r="B125" s="59"/>
      <c r="C125" s="71"/>
      <c r="D125" s="61"/>
      <c r="E125" s="61"/>
      <c r="F125" s="61"/>
      <c r="G125" s="61"/>
      <c r="H125" s="61"/>
      <c r="I125" s="62"/>
      <c r="J125" s="62">
        <v>2426</v>
      </c>
      <c r="K125" s="62"/>
      <c r="L125" s="63">
        <f>J125*H125</f>
        <v>0</v>
      </c>
    </row>
    <row r="126" spans="1:12" ht="15.75" x14ac:dyDescent="0.25">
      <c r="A126" s="58"/>
      <c r="B126" s="59"/>
      <c r="C126" s="71"/>
      <c r="D126" s="61"/>
      <c r="E126" s="61"/>
      <c r="F126" s="61"/>
      <c r="G126" s="61"/>
      <c r="H126" s="61"/>
      <c r="I126" s="62"/>
      <c r="J126" s="62"/>
      <c r="K126" s="62">
        <v>1428</v>
      </c>
      <c r="L126" s="63">
        <f>K126*H126</f>
        <v>0</v>
      </c>
    </row>
    <row r="127" spans="1:12" ht="15.75" x14ac:dyDescent="0.25">
      <c r="A127" s="64"/>
      <c r="B127" s="65"/>
      <c r="C127" s="66"/>
      <c r="D127" s="66"/>
      <c r="E127" s="66"/>
      <c r="F127" s="80"/>
      <c r="G127" s="80"/>
      <c r="H127" s="80"/>
      <c r="I127" s="80"/>
      <c r="J127" s="80"/>
      <c r="K127" s="80"/>
      <c r="L127" s="67">
        <f>SUM(L121:L126)</f>
        <v>0</v>
      </c>
    </row>
    <row r="128" spans="1:12" ht="15.75" x14ac:dyDescent="0.25">
      <c r="A128" s="52"/>
      <c r="B128" s="53"/>
      <c r="C128" s="54"/>
      <c r="D128" s="55"/>
      <c r="E128" s="55"/>
      <c r="F128" s="55"/>
      <c r="G128" s="55"/>
      <c r="H128" s="55"/>
      <c r="I128" s="56"/>
      <c r="J128" s="56">
        <v>2426</v>
      </c>
      <c r="K128" s="56"/>
      <c r="L128" s="57">
        <f>J128*H128</f>
        <v>0</v>
      </c>
    </row>
    <row r="129" spans="1:12" ht="15.75" x14ac:dyDescent="0.25">
      <c r="A129" s="58"/>
      <c r="B129" s="59"/>
      <c r="C129" s="71"/>
      <c r="D129" s="61"/>
      <c r="E129" s="61"/>
      <c r="F129" s="61"/>
      <c r="G129" s="61"/>
      <c r="H129" s="61"/>
      <c r="I129" s="62">
        <v>4061</v>
      </c>
      <c r="J129" s="62"/>
      <c r="K129" s="62"/>
      <c r="L129" s="63">
        <f>I129*H129</f>
        <v>0</v>
      </c>
    </row>
    <row r="130" spans="1:12" ht="15.75" x14ac:dyDescent="0.25">
      <c r="A130" s="58"/>
      <c r="B130" s="59"/>
      <c r="C130" s="71"/>
      <c r="D130" s="61"/>
      <c r="E130" s="61"/>
      <c r="F130" s="61"/>
      <c r="G130" s="61"/>
      <c r="H130" s="61"/>
      <c r="I130" s="62"/>
      <c r="J130" s="62">
        <v>2426</v>
      </c>
      <c r="K130" s="62"/>
      <c r="L130" s="63">
        <f>J130*H130</f>
        <v>0</v>
      </c>
    </row>
    <row r="131" spans="1:12" ht="15.75" x14ac:dyDescent="0.25">
      <c r="A131" s="58"/>
      <c r="B131" s="59"/>
      <c r="C131" s="71"/>
      <c r="D131" s="61"/>
      <c r="E131" s="61"/>
      <c r="F131" s="61"/>
      <c r="G131" s="61"/>
      <c r="H131" s="61"/>
      <c r="I131" s="62">
        <v>4061</v>
      </c>
      <c r="J131" s="62"/>
      <c r="K131" s="62"/>
      <c r="L131" s="63">
        <f>I131*H131</f>
        <v>0</v>
      </c>
    </row>
    <row r="132" spans="1:12" ht="15.75" x14ac:dyDescent="0.25">
      <c r="A132" s="58"/>
      <c r="B132" s="59"/>
      <c r="C132" s="71"/>
      <c r="D132" s="61"/>
      <c r="E132" s="61"/>
      <c r="F132" s="61"/>
      <c r="G132" s="61"/>
      <c r="H132" s="61"/>
      <c r="I132" s="62"/>
      <c r="J132" s="62">
        <v>2426</v>
      </c>
      <c r="K132" s="62"/>
      <c r="L132" s="63">
        <f>J132*H132</f>
        <v>0</v>
      </c>
    </row>
    <row r="133" spans="1:12" ht="15.75" x14ac:dyDescent="0.25">
      <c r="A133" s="58"/>
      <c r="B133" s="59"/>
      <c r="C133" s="71"/>
      <c r="D133" s="61"/>
      <c r="E133" s="61"/>
      <c r="F133" s="61"/>
      <c r="G133" s="61"/>
      <c r="H133" s="61"/>
      <c r="I133" s="62"/>
      <c r="J133" s="62"/>
      <c r="K133" s="62">
        <v>1428</v>
      </c>
      <c r="L133" s="63">
        <f>K133*H133</f>
        <v>0</v>
      </c>
    </row>
    <row r="134" spans="1:12" ht="15.75" x14ac:dyDescent="0.25">
      <c r="A134" s="64"/>
      <c r="B134" s="65"/>
      <c r="C134" s="66"/>
      <c r="D134" s="66"/>
      <c r="E134" s="66"/>
      <c r="F134" s="80"/>
      <c r="G134" s="80"/>
      <c r="H134" s="80"/>
      <c r="I134" s="80"/>
      <c r="J134" s="80"/>
      <c r="K134" s="80"/>
      <c r="L134" s="67">
        <f>SUM(L128:L133)</f>
        <v>0</v>
      </c>
    </row>
    <row r="135" spans="1:12" ht="15.75" x14ac:dyDescent="0.25">
      <c r="A135" s="52"/>
      <c r="B135" s="53"/>
      <c r="C135" s="54"/>
      <c r="D135" s="55"/>
      <c r="E135" s="55"/>
      <c r="F135" s="55"/>
      <c r="G135" s="55"/>
      <c r="H135" s="55"/>
      <c r="I135" s="56"/>
      <c r="J135" s="56">
        <v>2426</v>
      </c>
      <c r="K135" s="56"/>
      <c r="L135" s="57">
        <f>J135*H135</f>
        <v>0</v>
      </c>
    </row>
    <row r="136" spans="1:12" ht="15.75" x14ac:dyDescent="0.25">
      <c r="A136" s="58"/>
      <c r="B136" s="59"/>
      <c r="C136" s="71"/>
      <c r="D136" s="61"/>
      <c r="E136" s="61"/>
      <c r="F136" s="61"/>
      <c r="G136" s="61"/>
      <c r="H136" s="61"/>
      <c r="I136" s="62">
        <v>4061</v>
      </c>
      <c r="J136" s="62"/>
      <c r="K136" s="62"/>
      <c r="L136" s="63">
        <f>I136*H136</f>
        <v>0</v>
      </c>
    </row>
    <row r="137" spans="1:12" ht="15.75" x14ac:dyDescent="0.25">
      <c r="A137" s="58"/>
      <c r="B137" s="59"/>
      <c r="C137" s="71"/>
      <c r="D137" s="61"/>
      <c r="E137" s="61"/>
      <c r="F137" s="61"/>
      <c r="G137" s="61"/>
      <c r="H137" s="61"/>
      <c r="I137" s="62"/>
      <c r="J137" s="62">
        <v>2426</v>
      </c>
      <c r="K137" s="62"/>
      <c r="L137" s="63">
        <f>J137*H137</f>
        <v>0</v>
      </c>
    </row>
    <row r="138" spans="1:12" ht="15.75" x14ac:dyDescent="0.25">
      <c r="A138" s="58"/>
      <c r="B138" s="59"/>
      <c r="C138" s="71"/>
      <c r="D138" s="61"/>
      <c r="E138" s="61"/>
      <c r="F138" s="61"/>
      <c r="G138" s="61"/>
      <c r="H138" s="61"/>
      <c r="I138" s="62">
        <v>4061</v>
      </c>
      <c r="J138" s="62"/>
      <c r="K138" s="62"/>
      <c r="L138" s="63">
        <f>I138*H138</f>
        <v>0</v>
      </c>
    </row>
    <row r="139" spans="1:12" ht="15.75" x14ac:dyDescent="0.25">
      <c r="A139" s="58"/>
      <c r="B139" s="59"/>
      <c r="C139" s="71"/>
      <c r="D139" s="61"/>
      <c r="E139" s="61"/>
      <c r="F139" s="61"/>
      <c r="G139" s="61"/>
      <c r="H139" s="61"/>
      <c r="I139" s="62"/>
      <c r="J139" s="62">
        <v>2426</v>
      </c>
      <c r="K139" s="62"/>
      <c r="L139" s="63">
        <f>J139*H139</f>
        <v>0</v>
      </c>
    </row>
    <row r="140" spans="1:12" ht="12" customHeight="1" x14ac:dyDescent="0.25">
      <c r="A140" s="58"/>
      <c r="B140" s="59"/>
      <c r="C140" s="71"/>
      <c r="D140" s="61"/>
      <c r="E140" s="61"/>
      <c r="F140" s="61"/>
      <c r="G140" s="61"/>
      <c r="H140" s="61"/>
      <c r="I140" s="62"/>
      <c r="J140" s="62"/>
      <c r="K140" s="62">
        <v>1428</v>
      </c>
      <c r="L140" s="63">
        <f>K140*H140</f>
        <v>0</v>
      </c>
    </row>
    <row r="141" spans="1:12" ht="15.75" x14ac:dyDescent="0.25">
      <c r="A141" s="64"/>
      <c r="B141" s="65"/>
      <c r="C141" s="66"/>
      <c r="D141" s="66"/>
      <c r="E141" s="66"/>
      <c r="F141" s="80"/>
      <c r="G141" s="80"/>
      <c r="H141" s="80"/>
      <c r="I141" s="80"/>
      <c r="J141" s="80"/>
      <c r="K141" s="80"/>
      <c r="L141" s="67">
        <f>SUM(L135:L140)</f>
        <v>0</v>
      </c>
    </row>
    <row r="142" spans="1:12" ht="15.75" x14ac:dyDescent="0.25">
      <c r="A142" s="52"/>
      <c r="B142" s="53"/>
      <c r="C142" s="54"/>
      <c r="D142" s="55"/>
      <c r="E142" s="55"/>
      <c r="F142" s="55"/>
      <c r="G142" s="55"/>
      <c r="H142" s="55"/>
      <c r="I142" s="56"/>
      <c r="J142" s="56">
        <v>2426</v>
      </c>
      <c r="K142" s="56"/>
      <c r="L142" s="57">
        <f>J142*H142</f>
        <v>0</v>
      </c>
    </row>
    <row r="143" spans="1:12" ht="15.75" x14ac:dyDescent="0.25">
      <c r="A143" s="58"/>
      <c r="B143" s="59"/>
      <c r="C143" s="71"/>
      <c r="D143" s="61"/>
      <c r="E143" s="61"/>
      <c r="F143" s="61"/>
      <c r="G143" s="61"/>
      <c r="H143" s="61"/>
      <c r="I143" s="62">
        <v>4061</v>
      </c>
      <c r="J143" s="62"/>
      <c r="K143" s="62"/>
      <c r="L143" s="63">
        <f>I143*H143</f>
        <v>0</v>
      </c>
    </row>
    <row r="144" spans="1:12" ht="15.75" x14ac:dyDescent="0.25">
      <c r="A144" s="58"/>
      <c r="B144" s="59"/>
      <c r="C144" s="71"/>
      <c r="D144" s="61"/>
      <c r="E144" s="61"/>
      <c r="F144" s="61"/>
      <c r="G144" s="61"/>
      <c r="H144" s="61"/>
      <c r="I144" s="62"/>
      <c r="J144" s="62">
        <v>2426</v>
      </c>
      <c r="K144" s="62"/>
      <c r="L144" s="63">
        <f>J144*H144</f>
        <v>0</v>
      </c>
    </row>
    <row r="145" spans="1:12" ht="15.75" x14ac:dyDescent="0.25">
      <c r="A145" s="58"/>
      <c r="B145" s="59"/>
      <c r="C145" s="71"/>
      <c r="D145" s="61"/>
      <c r="E145" s="61"/>
      <c r="F145" s="61"/>
      <c r="G145" s="61"/>
      <c r="H145" s="61"/>
      <c r="I145" s="62">
        <v>4061</v>
      </c>
      <c r="J145" s="62"/>
      <c r="K145" s="62"/>
      <c r="L145" s="63">
        <f>I145*H145</f>
        <v>0</v>
      </c>
    </row>
    <row r="146" spans="1:12" ht="15.75" x14ac:dyDescent="0.25">
      <c r="A146" s="58"/>
      <c r="B146" s="59"/>
      <c r="C146" s="71"/>
      <c r="D146" s="61"/>
      <c r="E146" s="61"/>
      <c r="F146" s="61"/>
      <c r="G146" s="61"/>
      <c r="H146" s="61"/>
      <c r="I146" s="62"/>
      <c r="J146" s="62">
        <v>2426</v>
      </c>
      <c r="K146" s="62"/>
      <c r="L146" s="63">
        <f>J146*H146</f>
        <v>0</v>
      </c>
    </row>
    <row r="147" spans="1:12" ht="15.75" x14ac:dyDescent="0.25">
      <c r="A147" s="58"/>
      <c r="B147" s="59"/>
      <c r="C147" s="71"/>
      <c r="D147" s="61"/>
      <c r="E147" s="61"/>
      <c r="F147" s="61"/>
      <c r="G147" s="61"/>
      <c r="H147" s="61"/>
      <c r="I147" s="62"/>
      <c r="J147" s="62"/>
      <c r="K147" s="62">
        <v>1428</v>
      </c>
      <c r="L147" s="63">
        <f>K147*H147</f>
        <v>0</v>
      </c>
    </row>
    <row r="148" spans="1:12" ht="15.75" x14ac:dyDescent="0.25">
      <c r="A148" s="64"/>
      <c r="B148" s="65"/>
      <c r="C148" s="66"/>
      <c r="D148" s="66"/>
      <c r="E148" s="66"/>
      <c r="F148" s="80"/>
      <c r="G148" s="80"/>
      <c r="H148" s="80"/>
      <c r="I148" s="80"/>
      <c r="J148" s="80"/>
      <c r="K148" s="80"/>
      <c r="L148" s="67">
        <f>SUM(L142:L147)</f>
        <v>0</v>
      </c>
    </row>
    <row r="149" spans="1:12" ht="15.75" x14ac:dyDescent="0.25">
      <c r="A149" s="52"/>
      <c r="B149" s="53"/>
      <c r="C149" s="54"/>
      <c r="D149" s="55"/>
      <c r="E149" s="55"/>
      <c r="F149" s="55"/>
      <c r="G149" s="55"/>
      <c r="H149" s="55"/>
      <c r="I149" s="56"/>
      <c r="J149" s="56">
        <v>2426</v>
      </c>
      <c r="K149" s="56"/>
      <c r="L149" s="57">
        <f>J149*H149</f>
        <v>0</v>
      </c>
    </row>
    <row r="150" spans="1:12" ht="15.75" x14ac:dyDescent="0.25">
      <c r="A150" s="58"/>
      <c r="B150" s="59"/>
      <c r="C150" s="71"/>
      <c r="D150" s="61"/>
      <c r="E150" s="61"/>
      <c r="F150" s="61"/>
      <c r="G150" s="61"/>
      <c r="H150" s="61"/>
      <c r="I150" s="62">
        <v>4061</v>
      </c>
      <c r="J150" s="62"/>
      <c r="K150" s="62"/>
      <c r="L150" s="63">
        <f>I150*H150</f>
        <v>0</v>
      </c>
    </row>
    <row r="151" spans="1:12" ht="15.75" x14ac:dyDescent="0.25">
      <c r="A151" s="58"/>
      <c r="B151" s="59"/>
      <c r="C151" s="71"/>
      <c r="D151" s="61"/>
      <c r="E151" s="61"/>
      <c r="F151" s="61"/>
      <c r="G151" s="61"/>
      <c r="H151" s="61"/>
      <c r="I151" s="62"/>
      <c r="J151" s="62">
        <v>2426</v>
      </c>
      <c r="K151" s="62"/>
      <c r="L151" s="63">
        <f>J151*H151</f>
        <v>0</v>
      </c>
    </row>
    <row r="152" spans="1:12" ht="15.75" x14ac:dyDescent="0.25">
      <c r="A152" s="58"/>
      <c r="B152" s="59"/>
      <c r="C152" s="71"/>
      <c r="D152" s="61"/>
      <c r="E152" s="61"/>
      <c r="F152" s="61"/>
      <c r="G152" s="61"/>
      <c r="H152" s="61"/>
      <c r="I152" s="62">
        <v>4061</v>
      </c>
      <c r="J152" s="62"/>
      <c r="K152" s="62"/>
      <c r="L152" s="63">
        <f>I152*H152</f>
        <v>0</v>
      </c>
    </row>
    <row r="153" spans="1:12" ht="15.75" x14ac:dyDescent="0.25">
      <c r="A153" s="58"/>
      <c r="B153" s="59"/>
      <c r="C153" s="71"/>
      <c r="D153" s="61"/>
      <c r="E153" s="61"/>
      <c r="F153" s="61"/>
      <c r="G153" s="61"/>
      <c r="H153" s="61"/>
      <c r="I153" s="62"/>
      <c r="J153" s="62">
        <v>2426</v>
      </c>
      <c r="K153" s="62"/>
      <c r="L153" s="63">
        <f>J153*H153</f>
        <v>0</v>
      </c>
    </row>
    <row r="154" spans="1:12" ht="15.75" x14ac:dyDescent="0.25">
      <c r="A154" s="58"/>
      <c r="B154" s="59"/>
      <c r="C154" s="71"/>
      <c r="D154" s="61"/>
      <c r="E154" s="61"/>
      <c r="F154" s="61"/>
      <c r="G154" s="61"/>
      <c r="H154" s="61"/>
      <c r="I154" s="62"/>
      <c r="J154" s="62"/>
      <c r="K154" s="62">
        <v>1428</v>
      </c>
      <c r="L154" s="63">
        <f>K154*H154</f>
        <v>0</v>
      </c>
    </row>
    <row r="155" spans="1:12" ht="15.75" x14ac:dyDescent="0.25">
      <c r="A155" s="64"/>
      <c r="B155" s="65"/>
      <c r="C155" s="66"/>
      <c r="D155" s="66"/>
      <c r="E155" s="66"/>
      <c r="F155" s="80"/>
      <c r="G155" s="80"/>
      <c r="H155" s="80"/>
      <c r="I155" s="80"/>
      <c r="J155" s="80"/>
      <c r="K155" s="80"/>
      <c r="L155" s="67">
        <f>SUM(L149:L154)</f>
        <v>0</v>
      </c>
    </row>
    <row r="156" spans="1:12" ht="15.75" x14ac:dyDescent="0.25">
      <c r="A156" s="52"/>
      <c r="B156" s="53"/>
      <c r="C156" s="54"/>
      <c r="D156" s="55"/>
      <c r="E156" s="55"/>
      <c r="F156" s="55"/>
      <c r="G156" s="55"/>
      <c r="H156" s="55"/>
      <c r="I156" s="56"/>
      <c r="J156" s="56">
        <v>2426</v>
      </c>
      <c r="K156" s="56"/>
      <c r="L156" s="57">
        <f>J156*H156</f>
        <v>0</v>
      </c>
    </row>
    <row r="157" spans="1:12" ht="15.75" x14ac:dyDescent="0.25">
      <c r="A157" s="58"/>
      <c r="B157" s="59"/>
      <c r="C157" s="71"/>
      <c r="D157" s="61"/>
      <c r="E157" s="61"/>
      <c r="F157" s="61"/>
      <c r="G157" s="61"/>
      <c r="H157" s="61"/>
      <c r="I157" s="62">
        <v>4061</v>
      </c>
      <c r="J157" s="62"/>
      <c r="K157" s="62"/>
      <c r="L157" s="63">
        <f>I157*H157</f>
        <v>0</v>
      </c>
    </row>
    <row r="158" spans="1:12" ht="15.75" x14ac:dyDescent="0.25">
      <c r="A158" s="58"/>
      <c r="B158" s="59"/>
      <c r="C158" s="71"/>
      <c r="D158" s="61"/>
      <c r="E158" s="61"/>
      <c r="F158" s="61"/>
      <c r="G158" s="61"/>
      <c r="H158" s="61"/>
      <c r="I158" s="62"/>
      <c r="J158" s="62">
        <v>2426</v>
      </c>
      <c r="K158" s="62"/>
      <c r="L158" s="63">
        <f>J158*H158</f>
        <v>0</v>
      </c>
    </row>
    <row r="159" spans="1:12" ht="15.75" x14ac:dyDescent="0.25">
      <c r="A159" s="58"/>
      <c r="B159" s="59"/>
      <c r="C159" s="71"/>
      <c r="D159" s="61"/>
      <c r="E159" s="61"/>
      <c r="F159" s="61"/>
      <c r="G159" s="61"/>
      <c r="H159" s="61"/>
      <c r="I159" s="62">
        <v>4061</v>
      </c>
      <c r="J159" s="62"/>
      <c r="K159" s="62"/>
      <c r="L159" s="63">
        <f>I159*H159</f>
        <v>0</v>
      </c>
    </row>
    <row r="160" spans="1:12" ht="15.75" x14ac:dyDescent="0.25">
      <c r="A160" s="58"/>
      <c r="B160" s="59"/>
      <c r="C160" s="71"/>
      <c r="D160" s="61"/>
      <c r="E160" s="61"/>
      <c r="F160" s="61"/>
      <c r="G160" s="61"/>
      <c r="H160" s="61"/>
      <c r="I160" s="62"/>
      <c r="J160" s="62">
        <v>2426</v>
      </c>
      <c r="K160" s="62"/>
      <c r="L160" s="63">
        <f>J160*H160</f>
        <v>0</v>
      </c>
    </row>
    <row r="161" spans="1:12" ht="15.75" x14ac:dyDescent="0.25">
      <c r="A161" s="58"/>
      <c r="B161" s="59"/>
      <c r="C161" s="71"/>
      <c r="D161" s="61"/>
      <c r="E161" s="61"/>
      <c r="F161" s="61"/>
      <c r="G161" s="61"/>
      <c r="H161" s="61"/>
      <c r="I161" s="62"/>
      <c r="J161" s="62"/>
      <c r="K161" s="62">
        <v>1428</v>
      </c>
      <c r="L161" s="63">
        <f>K161*H161</f>
        <v>0</v>
      </c>
    </row>
    <row r="162" spans="1:12" ht="15.75" x14ac:dyDescent="0.25">
      <c r="A162" s="64"/>
      <c r="B162" s="65"/>
      <c r="C162" s="66"/>
      <c r="D162" s="66"/>
      <c r="E162" s="66"/>
      <c r="F162" s="80"/>
      <c r="G162" s="80"/>
      <c r="H162" s="80"/>
      <c r="I162" s="80"/>
      <c r="J162" s="80"/>
      <c r="K162" s="80"/>
      <c r="L162" s="67">
        <f>SUM(L156:L161)</f>
        <v>0</v>
      </c>
    </row>
    <row r="163" spans="1:12" ht="15.75" x14ac:dyDescent="0.25">
      <c r="A163" s="52"/>
      <c r="B163" s="53"/>
      <c r="C163" s="54"/>
      <c r="D163" s="55"/>
      <c r="E163" s="55"/>
      <c r="F163" s="55"/>
      <c r="G163" s="55"/>
      <c r="H163" s="55"/>
      <c r="I163" s="56"/>
      <c r="J163" s="56">
        <v>2426</v>
      </c>
      <c r="K163" s="56"/>
      <c r="L163" s="57">
        <f>J163*H163</f>
        <v>0</v>
      </c>
    </row>
    <row r="164" spans="1:12" ht="15.75" x14ac:dyDescent="0.25">
      <c r="A164" s="58"/>
      <c r="B164" s="59"/>
      <c r="C164" s="71"/>
      <c r="D164" s="61"/>
      <c r="E164" s="61"/>
      <c r="F164" s="61"/>
      <c r="G164" s="61"/>
      <c r="H164" s="61"/>
      <c r="I164" s="62">
        <v>4061</v>
      </c>
      <c r="J164" s="62"/>
      <c r="K164" s="62"/>
      <c r="L164" s="63">
        <f>I164*H164</f>
        <v>0</v>
      </c>
    </row>
    <row r="165" spans="1:12" ht="15.75" x14ac:dyDescent="0.25">
      <c r="A165" s="58"/>
      <c r="B165" s="59"/>
      <c r="C165" s="71"/>
      <c r="D165" s="61"/>
      <c r="E165" s="61"/>
      <c r="F165" s="61"/>
      <c r="G165" s="61"/>
      <c r="H165" s="61"/>
      <c r="I165" s="62"/>
      <c r="J165" s="62">
        <v>2426</v>
      </c>
      <c r="K165" s="62"/>
      <c r="L165" s="63">
        <f>J165*H165</f>
        <v>0</v>
      </c>
    </row>
    <row r="166" spans="1:12" ht="15.75" x14ac:dyDescent="0.25">
      <c r="A166" s="58"/>
      <c r="B166" s="59"/>
      <c r="C166" s="71"/>
      <c r="D166" s="61"/>
      <c r="E166" s="61"/>
      <c r="F166" s="61"/>
      <c r="G166" s="61"/>
      <c r="H166" s="61"/>
      <c r="I166" s="62">
        <v>4061</v>
      </c>
      <c r="J166" s="62"/>
      <c r="K166" s="62"/>
      <c r="L166" s="63">
        <f>I166*H166</f>
        <v>0</v>
      </c>
    </row>
    <row r="167" spans="1:12" ht="15.75" x14ac:dyDescent="0.25">
      <c r="A167" s="58"/>
      <c r="B167" s="59"/>
      <c r="C167" s="71"/>
      <c r="D167" s="61"/>
      <c r="E167" s="61"/>
      <c r="F167" s="61"/>
      <c r="G167" s="61"/>
      <c r="H167" s="61"/>
      <c r="I167" s="62"/>
      <c r="J167" s="62">
        <v>2426</v>
      </c>
      <c r="K167" s="62"/>
      <c r="L167" s="63">
        <f>J167*H167</f>
        <v>0</v>
      </c>
    </row>
    <row r="168" spans="1:12" ht="15.75" x14ac:dyDescent="0.25">
      <c r="A168" s="58"/>
      <c r="B168" s="59"/>
      <c r="C168" s="71"/>
      <c r="D168" s="61"/>
      <c r="E168" s="61"/>
      <c r="F168" s="61"/>
      <c r="G168" s="61"/>
      <c r="H168" s="61"/>
      <c r="I168" s="62"/>
      <c r="J168" s="62"/>
      <c r="K168" s="62">
        <v>1428</v>
      </c>
      <c r="L168" s="63">
        <f>K168*H168</f>
        <v>0</v>
      </c>
    </row>
    <row r="169" spans="1:12" ht="15.75" x14ac:dyDescent="0.25">
      <c r="A169" s="64"/>
      <c r="B169" s="65"/>
      <c r="C169" s="66"/>
      <c r="D169" s="66"/>
      <c r="E169" s="66"/>
      <c r="F169" s="80"/>
      <c r="G169" s="80"/>
      <c r="H169" s="80"/>
      <c r="I169" s="80"/>
      <c r="J169" s="80"/>
      <c r="K169" s="80"/>
      <c r="L169" s="67">
        <f>SUM(L163:L168)</f>
        <v>0</v>
      </c>
    </row>
    <row r="170" spans="1:12" ht="15.75" x14ac:dyDescent="0.25">
      <c r="A170" s="52"/>
      <c r="B170" s="53"/>
      <c r="C170" s="54"/>
      <c r="D170" s="55"/>
      <c r="E170" s="55"/>
      <c r="F170" s="55"/>
      <c r="G170" s="55"/>
      <c r="H170" s="55"/>
      <c r="I170" s="56"/>
      <c r="J170" s="56">
        <v>2426</v>
      </c>
      <c r="K170" s="56"/>
      <c r="L170" s="57">
        <f>J170*H170</f>
        <v>0</v>
      </c>
    </row>
    <row r="171" spans="1:12" ht="15.75" x14ac:dyDescent="0.25">
      <c r="A171" s="58"/>
      <c r="B171" s="59"/>
      <c r="C171" s="71"/>
      <c r="D171" s="61"/>
      <c r="E171" s="61"/>
      <c r="F171" s="61"/>
      <c r="G171" s="61"/>
      <c r="H171" s="61"/>
      <c r="I171" s="62">
        <v>4061</v>
      </c>
      <c r="J171" s="62"/>
      <c r="K171" s="62"/>
      <c r="L171" s="63">
        <f>I171*H171</f>
        <v>0</v>
      </c>
    </row>
    <row r="172" spans="1:12" ht="15.75" x14ac:dyDescent="0.25">
      <c r="A172" s="58"/>
      <c r="B172" s="59"/>
      <c r="C172" s="71"/>
      <c r="D172" s="61"/>
      <c r="E172" s="61"/>
      <c r="F172" s="61"/>
      <c r="G172" s="61"/>
      <c r="H172" s="61"/>
      <c r="I172" s="62"/>
      <c r="J172" s="62">
        <v>2426</v>
      </c>
      <c r="K172" s="62"/>
      <c r="L172" s="63">
        <f>J172*H172</f>
        <v>0</v>
      </c>
    </row>
    <row r="173" spans="1:12" ht="15.75" x14ac:dyDescent="0.25">
      <c r="A173" s="58"/>
      <c r="B173" s="59"/>
      <c r="C173" s="71"/>
      <c r="D173" s="61"/>
      <c r="E173" s="61"/>
      <c r="F173" s="61"/>
      <c r="G173" s="61"/>
      <c r="H173" s="61"/>
      <c r="I173" s="62">
        <v>4061</v>
      </c>
      <c r="J173" s="62"/>
      <c r="K173" s="62"/>
      <c r="L173" s="63">
        <f>I173*H173</f>
        <v>0</v>
      </c>
    </row>
    <row r="174" spans="1:12" ht="15.75" x14ac:dyDescent="0.25">
      <c r="A174" s="58"/>
      <c r="B174" s="59"/>
      <c r="C174" s="71"/>
      <c r="D174" s="61"/>
      <c r="E174" s="61"/>
      <c r="F174" s="61"/>
      <c r="G174" s="61"/>
      <c r="H174" s="61"/>
      <c r="I174" s="62"/>
      <c r="J174" s="62">
        <v>2426</v>
      </c>
      <c r="K174" s="62"/>
      <c r="L174" s="63">
        <f>J174*H174</f>
        <v>0</v>
      </c>
    </row>
    <row r="175" spans="1:12" ht="15.75" x14ac:dyDescent="0.25">
      <c r="A175" s="58"/>
      <c r="B175" s="59"/>
      <c r="C175" s="71"/>
      <c r="D175" s="61"/>
      <c r="E175" s="61"/>
      <c r="F175" s="61"/>
      <c r="G175" s="61"/>
      <c r="H175" s="61"/>
      <c r="I175" s="62"/>
      <c r="J175" s="62"/>
      <c r="K175" s="62">
        <v>1428</v>
      </c>
      <c r="L175" s="63">
        <f>K175*H175</f>
        <v>0</v>
      </c>
    </row>
    <row r="176" spans="1:12" ht="15.75" x14ac:dyDescent="0.25">
      <c r="A176" s="64"/>
      <c r="B176" s="65"/>
      <c r="C176" s="66"/>
      <c r="D176" s="66"/>
      <c r="E176" s="66"/>
      <c r="F176" s="80"/>
      <c r="G176" s="80"/>
      <c r="H176" s="80"/>
      <c r="I176" s="80"/>
      <c r="J176" s="80"/>
      <c r="K176" s="80"/>
      <c r="L176" s="67">
        <f>SUM(L170:L175)</f>
        <v>0</v>
      </c>
    </row>
    <row r="177" spans="1:12" ht="15.75" x14ac:dyDescent="0.25">
      <c r="A177" s="52"/>
      <c r="B177" s="53"/>
      <c r="C177" s="54"/>
      <c r="D177" s="55"/>
      <c r="E177" s="55"/>
      <c r="F177" s="55"/>
      <c r="G177" s="55"/>
      <c r="H177" s="55"/>
      <c r="I177" s="56"/>
      <c r="J177" s="56">
        <v>2426</v>
      </c>
      <c r="K177" s="56"/>
      <c r="L177" s="57">
        <f>J177*H177</f>
        <v>0</v>
      </c>
    </row>
    <row r="178" spans="1:12" ht="15.75" x14ac:dyDescent="0.25">
      <c r="A178" s="58"/>
      <c r="B178" s="59"/>
      <c r="C178" s="71"/>
      <c r="D178" s="61"/>
      <c r="E178" s="61"/>
      <c r="F178" s="61"/>
      <c r="G178" s="61"/>
      <c r="H178" s="61"/>
      <c r="I178" s="62">
        <v>4061</v>
      </c>
      <c r="J178" s="62"/>
      <c r="K178" s="62"/>
      <c r="L178" s="63">
        <f>I178*H178</f>
        <v>0</v>
      </c>
    </row>
    <row r="179" spans="1:12" ht="15.75" x14ac:dyDescent="0.25">
      <c r="A179" s="58"/>
      <c r="B179" s="59"/>
      <c r="C179" s="71"/>
      <c r="D179" s="61"/>
      <c r="E179" s="61"/>
      <c r="F179" s="61"/>
      <c r="G179" s="61"/>
      <c r="H179" s="61"/>
      <c r="I179" s="62"/>
      <c r="J179" s="62">
        <v>2426</v>
      </c>
      <c r="K179" s="62"/>
      <c r="L179" s="63">
        <f>J179*H179</f>
        <v>0</v>
      </c>
    </row>
    <row r="180" spans="1:12" ht="15.75" x14ac:dyDescent="0.25">
      <c r="A180" s="58"/>
      <c r="B180" s="59"/>
      <c r="C180" s="71"/>
      <c r="D180" s="61"/>
      <c r="E180" s="61"/>
      <c r="F180" s="61"/>
      <c r="G180" s="61"/>
      <c r="H180" s="61"/>
      <c r="I180" s="62">
        <v>4061</v>
      </c>
      <c r="J180" s="62"/>
      <c r="K180" s="62"/>
      <c r="L180" s="63">
        <f>I180*H180</f>
        <v>0</v>
      </c>
    </row>
    <row r="181" spans="1:12" ht="15.75" x14ac:dyDescent="0.25">
      <c r="A181" s="58"/>
      <c r="B181" s="59"/>
      <c r="C181" s="71"/>
      <c r="D181" s="61"/>
      <c r="E181" s="61"/>
      <c r="F181" s="61"/>
      <c r="G181" s="61"/>
      <c r="H181" s="61"/>
      <c r="I181" s="62"/>
      <c r="J181" s="62">
        <v>2426</v>
      </c>
      <c r="K181" s="62"/>
      <c r="L181" s="63">
        <f>J181*H181</f>
        <v>0</v>
      </c>
    </row>
    <row r="182" spans="1:12" ht="15.75" x14ac:dyDescent="0.25">
      <c r="A182" s="58"/>
      <c r="B182" s="59"/>
      <c r="C182" s="71"/>
      <c r="D182" s="61"/>
      <c r="E182" s="61"/>
      <c r="F182" s="61"/>
      <c r="G182" s="61"/>
      <c r="H182" s="61"/>
      <c r="I182" s="62"/>
      <c r="J182" s="62"/>
      <c r="K182" s="62">
        <v>1428</v>
      </c>
      <c r="L182" s="63">
        <f>K182*H182</f>
        <v>0</v>
      </c>
    </row>
    <row r="183" spans="1:12" ht="15.75" x14ac:dyDescent="0.25">
      <c r="A183" s="64"/>
      <c r="B183" s="65"/>
      <c r="C183" s="66"/>
      <c r="D183" s="66"/>
      <c r="E183" s="66"/>
      <c r="F183" s="80"/>
      <c r="G183" s="80"/>
      <c r="H183" s="80"/>
      <c r="I183" s="80"/>
      <c r="J183" s="80"/>
      <c r="K183" s="80"/>
      <c r="L183" s="67">
        <f>SUM(L177:L182)</f>
        <v>0</v>
      </c>
    </row>
    <row r="184" spans="1:12" ht="15.75" x14ac:dyDescent="0.25">
      <c r="A184" s="52"/>
      <c r="B184" s="53"/>
      <c r="C184" s="54"/>
      <c r="D184" s="55"/>
      <c r="E184" s="55"/>
      <c r="F184" s="55"/>
      <c r="G184" s="55"/>
      <c r="H184" s="55"/>
      <c r="I184" s="56"/>
      <c r="J184" s="56">
        <v>2426</v>
      </c>
      <c r="K184" s="56"/>
      <c r="L184" s="57">
        <f>J184*H184</f>
        <v>0</v>
      </c>
    </row>
    <row r="185" spans="1:12" ht="15.75" x14ac:dyDescent="0.25">
      <c r="A185" s="58"/>
      <c r="B185" s="59"/>
      <c r="C185" s="71"/>
      <c r="D185" s="61"/>
      <c r="E185" s="61"/>
      <c r="F185" s="61"/>
      <c r="G185" s="61"/>
      <c r="H185" s="61"/>
      <c r="I185" s="62">
        <v>4061</v>
      </c>
      <c r="J185" s="62"/>
      <c r="K185" s="62"/>
      <c r="L185" s="63">
        <f>I185*H185</f>
        <v>0</v>
      </c>
    </row>
    <row r="186" spans="1:12" ht="15.75" x14ac:dyDescent="0.25">
      <c r="A186" s="58"/>
      <c r="B186" s="59"/>
      <c r="C186" s="71"/>
      <c r="D186" s="61"/>
      <c r="E186" s="61"/>
      <c r="F186" s="61"/>
      <c r="G186" s="61"/>
      <c r="H186" s="61"/>
      <c r="I186" s="62"/>
      <c r="J186" s="62">
        <v>2426</v>
      </c>
      <c r="K186" s="62"/>
      <c r="L186" s="63">
        <f>J186*H186</f>
        <v>0</v>
      </c>
    </row>
    <row r="187" spans="1:12" ht="15.75" x14ac:dyDescent="0.25">
      <c r="A187" s="58"/>
      <c r="B187" s="59"/>
      <c r="C187" s="71"/>
      <c r="D187" s="61"/>
      <c r="E187" s="61"/>
      <c r="F187" s="61"/>
      <c r="G187" s="61"/>
      <c r="H187" s="61"/>
      <c r="I187" s="62">
        <v>4061</v>
      </c>
      <c r="J187" s="62"/>
      <c r="K187" s="62"/>
      <c r="L187" s="63">
        <f>I187*H187</f>
        <v>0</v>
      </c>
    </row>
    <row r="188" spans="1:12" ht="15.75" x14ac:dyDescent="0.25">
      <c r="A188" s="58"/>
      <c r="B188" s="59"/>
      <c r="C188" s="71"/>
      <c r="D188" s="61"/>
      <c r="E188" s="61"/>
      <c r="F188" s="61"/>
      <c r="G188" s="61"/>
      <c r="H188" s="61"/>
      <c r="I188" s="62"/>
      <c r="J188" s="62">
        <v>2426</v>
      </c>
      <c r="K188" s="62"/>
      <c r="L188" s="63">
        <f>J188*H188</f>
        <v>0</v>
      </c>
    </row>
    <row r="189" spans="1:12" ht="15.75" x14ac:dyDescent="0.25">
      <c r="A189" s="58"/>
      <c r="B189" s="59"/>
      <c r="C189" s="71"/>
      <c r="D189" s="61"/>
      <c r="E189" s="61"/>
      <c r="F189" s="61"/>
      <c r="G189" s="61"/>
      <c r="H189" s="61"/>
      <c r="I189" s="62"/>
      <c r="J189" s="62"/>
      <c r="K189" s="62">
        <v>1428</v>
      </c>
      <c r="L189" s="63">
        <f>K189*H189</f>
        <v>0</v>
      </c>
    </row>
    <row r="190" spans="1:12" ht="15.75" x14ac:dyDescent="0.25">
      <c r="A190" s="64"/>
      <c r="B190" s="65"/>
      <c r="C190" s="66"/>
      <c r="D190" s="66"/>
      <c r="E190" s="66"/>
      <c r="F190" s="80"/>
      <c r="G190" s="80"/>
      <c r="H190" s="80"/>
      <c r="I190" s="80"/>
      <c r="J190" s="80"/>
      <c r="K190" s="80"/>
      <c r="L190" s="67">
        <f>SUM(L184:L189)</f>
        <v>0</v>
      </c>
    </row>
    <row r="191" spans="1:12" ht="15.75" x14ac:dyDescent="0.25">
      <c r="A191" s="52"/>
      <c r="B191" s="53"/>
      <c r="C191" s="54"/>
      <c r="D191" s="55"/>
      <c r="E191" s="55"/>
      <c r="F191" s="55"/>
      <c r="G191" s="55"/>
      <c r="H191" s="55"/>
      <c r="I191" s="56"/>
      <c r="J191" s="56">
        <v>2426</v>
      </c>
      <c r="K191" s="56"/>
      <c r="L191" s="57">
        <f>J191*H191</f>
        <v>0</v>
      </c>
    </row>
    <row r="192" spans="1:12" ht="15.75" x14ac:dyDescent="0.25">
      <c r="A192" s="58"/>
      <c r="B192" s="59"/>
      <c r="C192" s="71"/>
      <c r="D192" s="61"/>
      <c r="E192" s="61"/>
      <c r="F192" s="61"/>
      <c r="G192" s="61"/>
      <c r="H192" s="61"/>
      <c r="I192" s="62">
        <v>4061</v>
      </c>
      <c r="J192" s="62"/>
      <c r="K192" s="62"/>
      <c r="L192" s="63">
        <f>I192*H192</f>
        <v>0</v>
      </c>
    </row>
    <row r="193" spans="1:12" ht="15.75" x14ac:dyDescent="0.25">
      <c r="A193" s="58"/>
      <c r="B193" s="59"/>
      <c r="C193" s="71"/>
      <c r="D193" s="61"/>
      <c r="E193" s="61"/>
      <c r="F193" s="61"/>
      <c r="G193" s="61"/>
      <c r="H193" s="61"/>
      <c r="I193" s="62"/>
      <c r="J193" s="62">
        <v>2426</v>
      </c>
      <c r="K193" s="62"/>
      <c r="L193" s="63">
        <f>J193*H193</f>
        <v>0</v>
      </c>
    </row>
    <row r="194" spans="1:12" ht="15.75" x14ac:dyDescent="0.25">
      <c r="A194" s="58"/>
      <c r="B194" s="59"/>
      <c r="C194" s="71"/>
      <c r="D194" s="61"/>
      <c r="E194" s="61"/>
      <c r="F194" s="61"/>
      <c r="G194" s="61"/>
      <c r="H194" s="61"/>
      <c r="I194" s="62">
        <v>4061</v>
      </c>
      <c r="J194" s="62"/>
      <c r="K194" s="62"/>
      <c r="L194" s="63">
        <f>I194*H194</f>
        <v>0</v>
      </c>
    </row>
    <row r="195" spans="1:12" ht="15.75" x14ac:dyDescent="0.25">
      <c r="A195" s="58"/>
      <c r="B195" s="59"/>
      <c r="C195" s="71"/>
      <c r="D195" s="61"/>
      <c r="E195" s="61"/>
      <c r="F195" s="61"/>
      <c r="G195" s="61"/>
      <c r="H195" s="61"/>
      <c r="I195" s="62"/>
      <c r="J195" s="62">
        <v>2426</v>
      </c>
      <c r="K195" s="62"/>
      <c r="L195" s="63">
        <f>J195*H195</f>
        <v>0</v>
      </c>
    </row>
    <row r="196" spans="1:12" ht="15.75" x14ac:dyDescent="0.25">
      <c r="A196" s="58"/>
      <c r="B196" s="59"/>
      <c r="C196" s="71"/>
      <c r="D196" s="61"/>
      <c r="E196" s="61"/>
      <c r="F196" s="61"/>
      <c r="G196" s="61"/>
      <c r="H196" s="61"/>
      <c r="I196" s="62"/>
      <c r="J196" s="62"/>
      <c r="K196" s="62">
        <v>1428</v>
      </c>
      <c r="L196" s="63">
        <f>K196*H196</f>
        <v>0</v>
      </c>
    </row>
    <row r="197" spans="1:12" ht="15.75" x14ac:dyDescent="0.25">
      <c r="A197" s="64"/>
      <c r="B197" s="65"/>
      <c r="C197" s="66"/>
      <c r="D197" s="66"/>
      <c r="E197" s="66"/>
      <c r="F197" s="80"/>
      <c r="G197" s="80"/>
      <c r="H197" s="80"/>
      <c r="I197" s="80"/>
      <c r="J197" s="80"/>
      <c r="K197" s="80"/>
      <c r="L197" s="67">
        <f>SUM(L191:L196)</f>
        <v>0</v>
      </c>
    </row>
    <row r="198" spans="1:12" ht="15.75" x14ac:dyDescent="0.25">
      <c r="A198" s="52"/>
      <c r="B198" s="53"/>
      <c r="C198" s="54"/>
      <c r="D198" s="55"/>
      <c r="E198" s="55"/>
      <c r="F198" s="55"/>
      <c r="G198" s="55"/>
      <c r="H198" s="55"/>
      <c r="I198" s="56"/>
      <c r="J198" s="56">
        <v>2426</v>
      </c>
      <c r="K198" s="56"/>
      <c r="L198" s="57">
        <f>J198*H198</f>
        <v>0</v>
      </c>
    </row>
    <row r="199" spans="1:12" ht="15.75" x14ac:dyDescent="0.25">
      <c r="A199" s="58"/>
      <c r="B199" s="59"/>
      <c r="C199" s="71"/>
      <c r="D199" s="61"/>
      <c r="E199" s="61"/>
      <c r="F199" s="61"/>
      <c r="G199" s="61"/>
      <c r="H199" s="61"/>
      <c r="I199" s="62">
        <v>4061</v>
      </c>
      <c r="J199" s="62"/>
      <c r="K199" s="62"/>
      <c r="L199" s="63">
        <f>I199*H199</f>
        <v>0</v>
      </c>
    </row>
    <row r="200" spans="1:12" ht="15.75" x14ac:dyDescent="0.25">
      <c r="A200" s="58"/>
      <c r="B200" s="59"/>
      <c r="C200" s="71"/>
      <c r="D200" s="61"/>
      <c r="E200" s="61"/>
      <c r="F200" s="61"/>
      <c r="G200" s="61"/>
      <c r="H200" s="61"/>
      <c r="I200" s="62"/>
      <c r="J200" s="62">
        <v>2426</v>
      </c>
      <c r="K200" s="62"/>
      <c r="L200" s="63">
        <f>J200*H200</f>
        <v>0</v>
      </c>
    </row>
    <row r="201" spans="1:12" ht="15.75" x14ac:dyDescent="0.25">
      <c r="A201" s="58"/>
      <c r="B201" s="59"/>
      <c r="C201" s="71"/>
      <c r="D201" s="61"/>
      <c r="E201" s="61"/>
      <c r="F201" s="61"/>
      <c r="G201" s="61"/>
      <c r="H201" s="61"/>
      <c r="I201" s="62">
        <v>4061</v>
      </c>
      <c r="J201" s="62"/>
      <c r="K201" s="62"/>
      <c r="L201" s="63">
        <f>I201*H201</f>
        <v>0</v>
      </c>
    </row>
    <row r="202" spans="1:12" ht="15.75" x14ac:dyDescent="0.25">
      <c r="A202" s="58"/>
      <c r="B202" s="59"/>
      <c r="C202" s="71"/>
      <c r="D202" s="61"/>
      <c r="E202" s="61"/>
      <c r="F202" s="61"/>
      <c r="G202" s="61"/>
      <c r="H202" s="61"/>
      <c r="I202" s="62"/>
      <c r="J202" s="62">
        <v>2426</v>
      </c>
      <c r="K202" s="62"/>
      <c r="L202" s="63">
        <f>J202*H202</f>
        <v>0</v>
      </c>
    </row>
    <row r="203" spans="1:12" ht="15.75" x14ac:dyDescent="0.25">
      <c r="A203" s="58"/>
      <c r="B203" s="59"/>
      <c r="C203" s="71"/>
      <c r="D203" s="61"/>
      <c r="E203" s="61"/>
      <c r="F203" s="61"/>
      <c r="G203" s="61"/>
      <c r="H203" s="61"/>
      <c r="I203" s="62"/>
      <c r="J203" s="62"/>
      <c r="K203" s="62">
        <v>1428</v>
      </c>
      <c r="L203" s="63">
        <f>K203*H203</f>
        <v>0</v>
      </c>
    </row>
    <row r="204" spans="1:12" ht="15.75" x14ac:dyDescent="0.25">
      <c r="A204" s="64"/>
      <c r="B204" s="65"/>
      <c r="C204" s="66"/>
      <c r="D204" s="66"/>
      <c r="E204" s="66"/>
      <c r="F204" s="80"/>
      <c r="G204" s="80"/>
      <c r="H204" s="80"/>
      <c r="I204" s="80"/>
      <c r="J204" s="80"/>
      <c r="K204" s="80"/>
      <c r="L204" s="67">
        <f>SUM(L198:L203)</f>
        <v>0</v>
      </c>
    </row>
    <row r="205" spans="1:12" ht="15.75" x14ac:dyDescent="0.25">
      <c r="A205" s="52"/>
      <c r="B205" s="53"/>
      <c r="C205" s="54"/>
      <c r="D205" s="55"/>
      <c r="E205" s="55"/>
      <c r="F205" s="55"/>
      <c r="G205" s="55"/>
      <c r="H205" s="55"/>
      <c r="I205" s="56"/>
      <c r="J205" s="56">
        <v>2426</v>
      </c>
      <c r="K205" s="56"/>
      <c r="L205" s="57">
        <f>J205*H205</f>
        <v>0</v>
      </c>
    </row>
    <row r="206" spans="1:12" ht="15.75" x14ac:dyDescent="0.25">
      <c r="A206" s="58"/>
      <c r="B206" s="59"/>
      <c r="C206" s="71"/>
      <c r="D206" s="61"/>
      <c r="E206" s="61"/>
      <c r="F206" s="61"/>
      <c r="G206" s="61"/>
      <c r="H206" s="61"/>
      <c r="I206" s="62">
        <v>4061</v>
      </c>
      <c r="J206" s="62"/>
      <c r="K206" s="62"/>
      <c r="L206" s="63">
        <f>I206*H206</f>
        <v>0</v>
      </c>
    </row>
    <row r="207" spans="1:12" ht="15.75" x14ac:dyDescent="0.25">
      <c r="A207" s="58"/>
      <c r="B207" s="59"/>
      <c r="C207" s="71"/>
      <c r="D207" s="61"/>
      <c r="E207" s="61"/>
      <c r="F207" s="61"/>
      <c r="G207" s="61"/>
      <c r="H207" s="61"/>
      <c r="I207" s="62"/>
      <c r="J207" s="62">
        <v>2426</v>
      </c>
      <c r="K207" s="62"/>
      <c r="L207" s="63">
        <f>J207*H207</f>
        <v>0</v>
      </c>
    </row>
    <row r="208" spans="1:12" ht="15.75" x14ac:dyDescent="0.25">
      <c r="A208" s="58"/>
      <c r="B208" s="59"/>
      <c r="C208" s="71"/>
      <c r="D208" s="61"/>
      <c r="E208" s="61"/>
      <c r="F208" s="61"/>
      <c r="G208" s="61"/>
      <c r="H208" s="61"/>
      <c r="I208" s="62">
        <v>4061</v>
      </c>
      <c r="J208" s="62"/>
      <c r="K208" s="62"/>
      <c r="L208" s="63">
        <f>I208*H208</f>
        <v>0</v>
      </c>
    </row>
    <row r="209" spans="1:12" ht="15.75" x14ac:dyDescent="0.25">
      <c r="A209" s="58"/>
      <c r="B209" s="59"/>
      <c r="C209" s="71"/>
      <c r="D209" s="61"/>
      <c r="E209" s="61"/>
      <c r="F209" s="61"/>
      <c r="G209" s="61"/>
      <c r="H209" s="61"/>
      <c r="I209" s="62"/>
      <c r="J209" s="62">
        <v>2426</v>
      </c>
      <c r="K209" s="62"/>
      <c r="L209" s="63">
        <f>J209*H209</f>
        <v>0</v>
      </c>
    </row>
    <row r="210" spans="1:12" ht="15.75" x14ac:dyDescent="0.25">
      <c r="A210" s="58"/>
      <c r="B210" s="59"/>
      <c r="C210" s="71"/>
      <c r="D210" s="61"/>
      <c r="E210" s="61"/>
      <c r="F210" s="61"/>
      <c r="G210" s="61"/>
      <c r="H210" s="61"/>
      <c r="I210" s="62"/>
      <c r="J210" s="62"/>
      <c r="K210" s="62">
        <v>1428</v>
      </c>
      <c r="L210" s="63">
        <f>K210*H210</f>
        <v>0</v>
      </c>
    </row>
    <row r="211" spans="1:12" ht="15.75" x14ac:dyDescent="0.25">
      <c r="A211" s="64"/>
      <c r="B211" s="65"/>
      <c r="C211" s="66"/>
      <c r="D211" s="66"/>
      <c r="E211" s="66"/>
      <c r="F211" s="80"/>
      <c r="G211" s="80"/>
      <c r="H211" s="80"/>
      <c r="I211" s="80"/>
      <c r="J211" s="80"/>
      <c r="K211" s="80"/>
      <c r="L211" s="67">
        <f>SUM(L205:L210)</f>
        <v>0</v>
      </c>
    </row>
    <row r="212" spans="1:12" ht="15.75" x14ac:dyDescent="0.25">
      <c r="A212" s="52"/>
      <c r="B212" s="53"/>
      <c r="C212" s="54"/>
      <c r="D212" s="55"/>
      <c r="E212" s="55"/>
      <c r="F212" s="55"/>
      <c r="G212" s="55"/>
      <c r="H212" s="55"/>
      <c r="I212" s="56"/>
      <c r="J212" s="56">
        <v>2426</v>
      </c>
      <c r="K212" s="56"/>
      <c r="L212" s="57">
        <f>J212*H212</f>
        <v>0</v>
      </c>
    </row>
    <row r="213" spans="1:12" ht="15.75" x14ac:dyDescent="0.25">
      <c r="A213" s="58"/>
      <c r="B213" s="59"/>
      <c r="C213" s="71"/>
      <c r="D213" s="61"/>
      <c r="E213" s="61"/>
      <c r="F213" s="61"/>
      <c r="G213" s="61"/>
      <c r="H213" s="61"/>
      <c r="I213" s="62">
        <v>4061</v>
      </c>
      <c r="J213" s="62"/>
      <c r="K213" s="62"/>
      <c r="L213" s="63">
        <f>I213*H213</f>
        <v>0</v>
      </c>
    </row>
    <row r="214" spans="1:12" ht="15.75" x14ac:dyDescent="0.25">
      <c r="A214" s="58"/>
      <c r="B214" s="59"/>
      <c r="C214" s="71"/>
      <c r="D214" s="61"/>
      <c r="E214" s="61"/>
      <c r="F214" s="61"/>
      <c r="G214" s="61"/>
      <c r="H214" s="61"/>
      <c r="I214" s="62"/>
      <c r="J214" s="62">
        <v>2426</v>
      </c>
      <c r="K214" s="62"/>
      <c r="L214" s="63">
        <f>J214*H214</f>
        <v>0</v>
      </c>
    </row>
    <row r="215" spans="1:12" ht="15.75" x14ac:dyDescent="0.25">
      <c r="A215" s="58"/>
      <c r="B215" s="59"/>
      <c r="C215" s="71"/>
      <c r="D215" s="61"/>
      <c r="E215" s="61"/>
      <c r="F215" s="61"/>
      <c r="G215" s="61"/>
      <c r="H215" s="61"/>
      <c r="I215" s="62">
        <v>4061</v>
      </c>
      <c r="J215" s="62"/>
      <c r="K215" s="62"/>
      <c r="L215" s="63">
        <f>I215*H215</f>
        <v>0</v>
      </c>
    </row>
    <row r="216" spans="1:12" ht="15.75" x14ac:dyDescent="0.25">
      <c r="A216" s="58"/>
      <c r="B216" s="59"/>
      <c r="C216" s="71"/>
      <c r="D216" s="61"/>
      <c r="E216" s="61"/>
      <c r="F216" s="61"/>
      <c r="G216" s="61"/>
      <c r="H216" s="61"/>
      <c r="I216" s="62"/>
      <c r="J216" s="62">
        <v>2426</v>
      </c>
      <c r="K216" s="62"/>
      <c r="L216" s="63">
        <f>J216*H216</f>
        <v>0</v>
      </c>
    </row>
    <row r="217" spans="1:12" ht="15.75" x14ac:dyDescent="0.25">
      <c r="A217" s="58"/>
      <c r="B217" s="59"/>
      <c r="C217" s="71"/>
      <c r="D217" s="61"/>
      <c r="E217" s="61"/>
      <c r="F217" s="61"/>
      <c r="G217" s="61"/>
      <c r="H217" s="61"/>
      <c r="I217" s="62"/>
      <c r="J217" s="62"/>
      <c r="K217" s="62">
        <v>1428</v>
      </c>
      <c r="L217" s="63">
        <f>K217*H217</f>
        <v>0</v>
      </c>
    </row>
    <row r="218" spans="1:12" ht="15.75" x14ac:dyDescent="0.25">
      <c r="A218" s="64"/>
      <c r="B218" s="65"/>
      <c r="C218" s="66"/>
      <c r="D218" s="66"/>
      <c r="E218" s="66"/>
      <c r="F218" s="80"/>
      <c r="G218" s="80"/>
      <c r="H218" s="80"/>
      <c r="I218" s="80"/>
      <c r="J218" s="80"/>
      <c r="K218" s="80"/>
      <c r="L218" s="67">
        <f>SUM(L212:L217)</f>
        <v>0</v>
      </c>
    </row>
    <row r="219" spans="1:12" ht="15.75" x14ac:dyDescent="0.25">
      <c r="A219" s="52"/>
      <c r="B219" s="53"/>
      <c r="C219" s="54"/>
      <c r="D219" s="55"/>
      <c r="E219" s="55"/>
      <c r="F219" s="55"/>
      <c r="G219" s="55"/>
      <c r="H219" s="55"/>
      <c r="I219" s="56"/>
      <c r="J219" s="56">
        <v>2426</v>
      </c>
      <c r="K219" s="56"/>
      <c r="L219" s="57">
        <f>J219*H219</f>
        <v>0</v>
      </c>
    </row>
    <row r="220" spans="1:12" ht="15.75" x14ac:dyDescent="0.25">
      <c r="A220" s="58"/>
      <c r="B220" s="59"/>
      <c r="C220" s="71"/>
      <c r="D220" s="61"/>
      <c r="E220" s="61"/>
      <c r="F220" s="61"/>
      <c r="G220" s="61"/>
      <c r="H220" s="61"/>
      <c r="I220" s="62">
        <v>4061</v>
      </c>
      <c r="J220" s="62"/>
      <c r="K220" s="62"/>
      <c r="L220" s="63">
        <f>I220*H220</f>
        <v>0</v>
      </c>
    </row>
    <row r="221" spans="1:12" ht="15.75" x14ac:dyDescent="0.25">
      <c r="A221" s="58"/>
      <c r="B221" s="59"/>
      <c r="C221" s="71"/>
      <c r="D221" s="61"/>
      <c r="E221" s="61"/>
      <c r="F221" s="61"/>
      <c r="G221" s="61"/>
      <c r="H221" s="61"/>
      <c r="I221" s="62"/>
      <c r="J221" s="62">
        <v>2426</v>
      </c>
      <c r="K221" s="62"/>
      <c r="L221" s="63">
        <f>J221*H221</f>
        <v>0</v>
      </c>
    </row>
    <row r="222" spans="1:12" ht="15.75" x14ac:dyDescent="0.25">
      <c r="A222" s="58"/>
      <c r="B222" s="59"/>
      <c r="C222" s="71"/>
      <c r="D222" s="61"/>
      <c r="E222" s="61"/>
      <c r="F222" s="61"/>
      <c r="G222" s="61"/>
      <c r="H222" s="61"/>
      <c r="I222" s="62">
        <v>4061</v>
      </c>
      <c r="J222" s="62"/>
      <c r="K222" s="62"/>
      <c r="L222" s="63">
        <f>I222*H222</f>
        <v>0</v>
      </c>
    </row>
    <row r="223" spans="1:12" ht="15.75" x14ac:dyDescent="0.25">
      <c r="A223" s="58"/>
      <c r="B223" s="59"/>
      <c r="C223" s="71"/>
      <c r="D223" s="61"/>
      <c r="E223" s="61"/>
      <c r="F223" s="61"/>
      <c r="G223" s="61"/>
      <c r="H223" s="61"/>
      <c r="I223" s="62"/>
      <c r="J223" s="62">
        <v>2426</v>
      </c>
      <c r="K223" s="62"/>
      <c r="L223" s="63">
        <f>J223*H223</f>
        <v>0</v>
      </c>
    </row>
    <row r="224" spans="1:12" ht="15.75" x14ac:dyDescent="0.25">
      <c r="A224" s="58"/>
      <c r="B224" s="59"/>
      <c r="C224" s="71"/>
      <c r="D224" s="61"/>
      <c r="E224" s="61"/>
      <c r="F224" s="61"/>
      <c r="G224" s="61"/>
      <c r="H224" s="61"/>
      <c r="I224" s="62"/>
      <c r="J224" s="62"/>
      <c r="K224" s="62">
        <v>1428</v>
      </c>
      <c r="L224" s="63">
        <f>K224*H224</f>
        <v>0</v>
      </c>
    </row>
    <row r="225" spans="1:12" ht="15.75" x14ac:dyDescent="0.25">
      <c r="A225" s="64"/>
      <c r="B225" s="65"/>
      <c r="C225" s="66"/>
      <c r="D225" s="66"/>
      <c r="E225" s="66"/>
      <c r="F225" s="80"/>
      <c r="G225" s="80"/>
      <c r="H225" s="80"/>
      <c r="I225" s="80"/>
      <c r="J225" s="80"/>
      <c r="K225" s="80"/>
      <c r="L225" s="67">
        <f>SUM(L219:L224)</f>
        <v>0</v>
      </c>
    </row>
    <row r="226" spans="1:12" ht="15.75" x14ac:dyDescent="0.25">
      <c r="A226" s="52"/>
      <c r="B226" s="53"/>
      <c r="C226" s="54"/>
      <c r="D226" s="55"/>
      <c r="E226" s="55"/>
      <c r="F226" s="55"/>
      <c r="G226" s="55"/>
      <c r="H226" s="55"/>
      <c r="I226" s="56"/>
      <c r="J226" s="56">
        <v>2426</v>
      </c>
      <c r="K226" s="56"/>
      <c r="L226" s="57">
        <f>J226*H226</f>
        <v>0</v>
      </c>
    </row>
    <row r="227" spans="1:12" ht="15.75" x14ac:dyDescent="0.25">
      <c r="A227" s="58"/>
      <c r="B227" s="59"/>
      <c r="C227" s="71"/>
      <c r="D227" s="61"/>
      <c r="E227" s="61"/>
      <c r="F227" s="61"/>
      <c r="G227" s="61"/>
      <c r="H227" s="61"/>
      <c r="I227" s="62">
        <v>4061</v>
      </c>
      <c r="J227" s="62"/>
      <c r="K227" s="62"/>
      <c r="L227" s="63">
        <f>I227*H227</f>
        <v>0</v>
      </c>
    </row>
    <row r="228" spans="1:12" ht="15.75" x14ac:dyDescent="0.25">
      <c r="A228" s="58"/>
      <c r="B228" s="59"/>
      <c r="C228" s="71"/>
      <c r="D228" s="61"/>
      <c r="E228" s="61"/>
      <c r="F228" s="61"/>
      <c r="G228" s="61"/>
      <c r="H228" s="61"/>
      <c r="I228" s="62"/>
      <c r="J228" s="62">
        <v>2426</v>
      </c>
      <c r="K228" s="62"/>
      <c r="L228" s="63">
        <f>J228*H228</f>
        <v>0</v>
      </c>
    </row>
    <row r="229" spans="1:12" ht="15.75" x14ac:dyDescent="0.25">
      <c r="A229" s="58"/>
      <c r="B229" s="59"/>
      <c r="C229" s="71"/>
      <c r="D229" s="61"/>
      <c r="E229" s="61"/>
      <c r="F229" s="61"/>
      <c r="G229" s="61"/>
      <c r="H229" s="61"/>
      <c r="I229" s="62">
        <v>4061</v>
      </c>
      <c r="J229" s="62"/>
      <c r="K229" s="62"/>
      <c r="L229" s="63">
        <f>I229*H229</f>
        <v>0</v>
      </c>
    </row>
    <row r="230" spans="1:12" ht="15.75" x14ac:dyDescent="0.25">
      <c r="A230" s="58"/>
      <c r="B230" s="59"/>
      <c r="C230" s="71"/>
      <c r="D230" s="61"/>
      <c r="E230" s="61"/>
      <c r="F230" s="61"/>
      <c r="G230" s="61"/>
      <c r="H230" s="61"/>
      <c r="I230" s="62"/>
      <c r="J230" s="62">
        <v>2426</v>
      </c>
      <c r="K230" s="62"/>
      <c r="L230" s="63">
        <f>J230*H230</f>
        <v>0</v>
      </c>
    </row>
    <row r="231" spans="1:12" ht="15.75" x14ac:dyDescent="0.25">
      <c r="A231" s="58"/>
      <c r="B231" s="59"/>
      <c r="C231" s="71"/>
      <c r="D231" s="61"/>
      <c r="E231" s="61"/>
      <c r="F231" s="61"/>
      <c r="G231" s="61"/>
      <c r="H231" s="61"/>
      <c r="I231" s="62"/>
      <c r="J231" s="62"/>
      <c r="K231" s="62">
        <v>1428</v>
      </c>
      <c r="L231" s="63">
        <f>K231*H231</f>
        <v>0</v>
      </c>
    </row>
    <row r="232" spans="1:12" ht="15.75" x14ac:dyDescent="0.25">
      <c r="A232" s="64"/>
      <c r="B232" s="65"/>
      <c r="C232" s="66"/>
      <c r="D232" s="66"/>
      <c r="E232" s="66"/>
      <c r="F232" s="80"/>
      <c r="G232" s="80"/>
      <c r="H232" s="80"/>
      <c r="I232" s="80"/>
      <c r="J232" s="80"/>
      <c r="K232" s="80"/>
      <c r="L232" s="67">
        <f>SUM(L226:L231)</f>
        <v>0</v>
      </c>
    </row>
    <row r="233" spans="1:12" ht="15.75" x14ac:dyDescent="0.25">
      <c r="A233" s="52"/>
      <c r="B233" s="53"/>
      <c r="C233" s="54"/>
      <c r="D233" s="55"/>
      <c r="E233" s="55"/>
      <c r="F233" s="55"/>
      <c r="G233" s="55"/>
      <c r="H233" s="55"/>
      <c r="I233" s="56"/>
      <c r="J233" s="56">
        <v>2426</v>
      </c>
      <c r="K233" s="56"/>
      <c r="L233" s="57">
        <f>J233*H233</f>
        <v>0</v>
      </c>
    </row>
    <row r="234" spans="1:12" ht="15.75" x14ac:dyDescent="0.25">
      <c r="A234" s="58"/>
      <c r="B234" s="59"/>
      <c r="C234" s="71"/>
      <c r="D234" s="61"/>
      <c r="E234" s="61"/>
      <c r="F234" s="61"/>
      <c r="G234" s="61"/>
      <c r="H234" s="61"/>
      <c r="I234" s="62">
        <v>4061</v>
      </c>
      <c r="J234" s="62"/>
      <c r="K234" s="62"/>
      <c r="L234" s="63">
        <f>I234*H234</f>
        <v>0</v>
      </c>
    </row>
    <row r="235" spans="1:12" ht="15.75" x14ac:dyDescent="0.25">
      <c r="A235" s="58"/>
      <c r="B235" s="59"/>
      <c r="C235" s="71"/>
      <c r="D235" s="61"/>
      <c r="E235" s="61"/>
      <c r="F235" s="61"/>
      <c r="G235" s="61"/>
      <c r="H235" s="61"/>
      <c r="I235" s="62"/>
      <c r="J235" s="62">
        <v>2426</v>
      </c>
      <c r="K235" s="62"/>
      <c r="L235" s="63">
        <f>J235*H235</f>
        <v>0</v>
      </c>
    </row>
    <row r="236" spans="1:12" ht="15.75" x14ac:dyDescent="0.25">
      <c r="A236" s="58"/>
      <c r="B236" s="59"/>
      <c r="C236" s="71"/>
      <c r="D236" s="61"/>
      <c r="E236" s="61"/>
      <c r="F236" s="61"/>
      <c r="G236" s="61"/>
      <c r="H236" s="61"/>
      <c r="I236" s="62">
        <v>4061</v>
      </c>
      <c r="J236" s="62"/>
      <c r="K236" s="62"/>
      <c r="L236" s="63">
        <f>I236*H236</f>
        <v>0</v>
      </c>
    </row>
    <row r="237" spans="1:12" ht="15.75" x14ac:dyDescent="0.25">
      <c r="A237" s="58"/>
      <c r="B237" s="59"/>
      <c r="C237" s="71"/>
      <c r="D237" s="61"/>
      <c r="E237" s="61"/>
      <c r="F237" s="61"/>
      <c r="G237" s="61"/>
      <c r="H237" s="61"/>
      <c r="I237" s="62"/>
      <c r="J237" s="62">
        <v>2426</v>
      </c>
      <c r="K237" s="62"/>
      <c r="L237" s="63">
        <f>J237*H237</f>
        <v>0</v>
      </c>
    </row>
    <row r="238" spans="1:12" ht="15.75" x14ac:dyDescent="0.25">
      <c r="A238" s="58"/>
      <c r="B238" s="59"/>
      <c r="C238" s="71"/>
      <c r="D238" s="61"/>
      <c r="E238" s="61"/>
      <c r="F238" s="61"/>
      <c r="G238" s="61"/>
      <c r="H238" s="61"/>
      <c r="I238" s="62"/>
      <c r="J238" s="62"/>
      <c r="K238" s="62">
        <v>1428</v>
      </c>
      <c r="L238" s="63">
        <f>K238*H238</f>
        <v>0</v>
      </c>
    </row>
    <row r="239" spans="1:12" ht="15.75" x14ac:dyDescent="0.25">
      <c r="A239" s="64"/>
      <c r="B239" s="65"/>
      <c r="C239" s="66"/>
      <c r="D239" s="66"/>
      <c r="E239" s="66"/>
      <c r="F239" s="80"/>
      <c r="G239" s="80"/>
      <c r="H239" s="80"/>
      <c r="I239" s="80"/>
      <c r="J239" s="80"/>
      <c r="K239" s="80"/>
      <c r="L239" s="67">
        <f>SUM(L233:L238)</f>
        <v>0</v>
      </c>
    </row>
    <row r="240" spans="1:12" ht="15.75" x14ac:dyDescent="0.25">
      <c r="A240" s="52"/>
      <c r="B240" s="53"/>
      <c r="C240" s="54"/>
      <c r="D240" s="55"/>
      <c r="E240" s="55"/>
      <c r="F240" s="55"/>
      <c r="G240" s="55"/>
      <c r="H240" s="55"/>
      <c r="I240" s="56"/>
      <c r="J240" s="56">
        <v>2426</v>
      </c>
      <c r="K240" s="56"/>
      <c r="L240" s="57">
        <f>J240*H240</f>
        <v>0</v>
      </c>
    </row>
    <row r="241" spans="1:12" ht="15.75" x14ac:dyDescent="0.25">
      <c r="A241" s="58"/>
      <c r="B241" s="59"/>
      <c r="C241" s="71"/>
      <c r="D241" s="61"/>
      <c r="E241" s="61"/>
      <c r="F241" s="61"/>
      <c r="G241" s="61"/>
      <c r="H241" s="61"/>
      <c r="I241" s="62">
        <v>4061</v>
      </c>
      <c r="J241" s="62"/>
      <c r="K241" s="62"/>
      <c r="L241" s="63">
        <f>I241*H241</f>
        <v>0</v>
      </c>
    </row>
    <row r="242" spans="1:12" ht="15.75" x14ac:dyDescent="0.25">
      <c r="A242" s="58"/>
      <c r="B242" s="59"/>
      <c r="C242" s="71"/>
      <c r="D242" s="61"/>
      <c r="E242" s="61"/>
      <c r="F242" s="61"/>
      <c r="G242" s="61"/>
      <c r="H242" s="61"/>
      <c r="I242" s="62"/>
      <c r="J242" s="62">
        <v>2426</v>
      </c>
      <c r="K242" s="62"/>
      <c r="L242" s="63">
        <f>J242*H242</f>
        <v>0</v>
      </c>
    </row>
    <row r="243" spans="1:12" ht="15.75" x14ac:dyDescent="0.25">
      <c r="A243" s="58"/>
      <c r="B243" s="59"/>
      <c r="C243" s="71"/>
      <c r="D243" s="61"/>
      <c r="E243" s="61"/>
      <c r="F243" s="61"/>
      <c r="G243" s="61"/>
      <c r="H243" s="61"/>
      <c r="I243" s="62">
        <v>4061</v>
      </c>
      <c r="J243" s="62"/>
      <c r="K243" s="62"/>
      <c r="L243" s="63">
        <f>I243*H243</f>
        <v>0</v>
      </c>
    </row>
    <row r="244" spans="1:12" ht="15.75" x14ac:dyDescent="0.25">
      <c r="A244" s="58"/>
      <c r="B244" s="59"/>
      <c r="C244" s="71"/>
      <c r="D244" s="61"/>
      <c r="E244" s="61"/>
      <c r="F244" s="61"/>
      <c r="G244" s="61"/>
      <c r="H244" s="61"/>
      <c r="I244" s="62"/>
      <c r="J244" s="62">
        <v>2426</v>
      </c>
      <c r="K244" s="62"/>
      <c r="L244" s="63">
        <f>J244*H244</f>
        <v>0</v>
      </c>
    </row>
    <row r="245" spans="1:12" ht="15.75" x14ac:dyDescent="0.25">
      <c r="A245" s="58"/>
      <c r="B245" s="59"/>
      <c r="C245" s="71"/>
      <c r="D245" s="61"/>
      <c r="E245" s="61"/>
      <c r="F245" s="61"/>
      <c r="G245" s="61"/>
      <c r="H245" s="61"/>
      <c r="I245" s="62"/>
      <c r="J245" s="62"/>
      <c r="K245" s="62">
        <v>1428</v>
      </c>
      <c r="L245" s="63">
        <f>K245*H245</f>
        <v>0</v>
      </c>
    </row>
    <row r="246" spans="1:12" ht="15.75" x14ac:dyDescent="0.25">
      <c r="A246" s="64"/>
      <c r="B246" s="65"/>
      <c r="C246" s="66"/>
      <c r="D246" s="66"/>
      <c r="E246" s="66"/>
      <c r="F246" s="80"/>
      <c r="G246" s="80"/>
      <c r="H246" s="80"/>
      <c r="I246" s="80"/>
      <c r="J246" s="80"/>
      <c r="K246" s="80"/>
      <c r="L246" s="67">
        <f>SUM(L240:L245)</f>
        <v>0</v>
      </c>
    </row>
    <row r="247" spans="1:12" ht="15.75" x14ac:dyDescent="0.25">
      <c r="A247" s="52"/>
      <c r="B247" s="53"/>
      <c r="C247" s="54"/>
      <c r="D247" s="55"/>
      <c r="E247" s="55"/>
      <c r="F247" s="55"/>
      <c r="G247" s="55"/>
      <c r="H247" s="55"/>
      <c r="I247" s="56"/>
      <c r="J247" s="56">
        <v>2426</v>
      </c>
      <c r="K247" s="56"/>
      <c r="L247" s="57">
        <f>J247*H247</f>
        <v>0</v>
      </c>
    </row>
    <row r="248" spans="1:12" ht="15.75" x14ac:dyDescent="0.25">
      <c r="A248" s="58"/>
      <c r="B248" s="59"/>
      <c r="C248" s="71"/>
      <c r="D248" s="61"/>
      <c r="E248" s="61"/>
      <c r="F248" s="61"/>
      <c r="G248" s="61"/>
      <c r="H248" s="61"/>
      <c r="I248" s="62">
        <v>4061</v>
      </c>
      <c r="J248" s="62"/>
      <c r="K248" s="62"/>
      <c r="L248" s="63">
        <f>I248*H248</f>
        <v>0</v>
      </c>
    </row>
    <row r="249" spans="1:12" ht="15.75" x14ac:dyDescent="0.25">
      <c r="A249" s="58"/>
      <c r="B249" s="59"/>
      <c r="C249" s="71"/>
      <c r="D249" s="61"/>
      <c r="E249" s="61"/>
      <c r="F249" s="61"/>
      <c r="G249" s="61"/>
      <c r="H249" s="61"/>
      <c r="I249" s="62"/>
      <c r="J249" s="62">
        <v>2426</v>
      </c>
      <c r="K249" s="62"/>
      <c r="L249" s="63">
        <f>J249*H249</f>
        <v>0</v>
      </c>
    </row>
    <row r="250" spans="1:12" ht="15.75" x14ac:dyDescent="0.25">
      <c r="A250" s="58"/>
      <c r="B250" s="59"/>
      <c r="C250" s="71"/>
      <c r="D250" s="61"/>
      <c r="E250" s="61"/>
      <c r="F250" s="61"/>
      <c r="G250" s="61"/>
      <c r="H250" s="61"/>
      <c r="I250" s="62">
        <v>4061</v>
      </c>
      <c r="J250" s="62"/>
      <c r="K250" s="62"/>
      <c r="L250" s="63">
        <f>I250*H250</f>
        <v>0</v>
      </c>
    </row>
    <row r="251" spans="1:12" ht="15.75" customHeight="1" x14ac:dyDescent="0.25">
      <c r="A251" s="58"/>
      <c r="B251" s="59"/>
      <c r="C251" s="71"/>
      <c r="D251" s="61"/>
      <c r="E251" s="61"/>
      <c r="F251" s="61"/>
      <c r="G251" s="61"/>
      <c r="H251" s="61"/>
      <c r="I251" s="62"/>
      <c r="J251" s="62">
        <v>2426</v>
      </c>
      <c r="K251" s="62"/>
      <c r="L251" s="63">
        <f>J251*H251</f>
        <v>0</v>
      </c>
    </row>
    <row r="252" spans="1:12" ht="17.25" customHeight="1" x14ac:dyDescent="0.25">
      <c r="A252" s="58"/>
      <c r="B252" s="59"/>
      <c r="C252" s="71"/>
      <c r="D252" s="61"/>
      <c r="E252" s="61"/>
      <c r="F252" s="61"/>
      <c r="G252" s="61"/>
      <c r="H252" s="61"/>
      <c r="I252" s="62"/>
      <c r="J252" s="62"/>
      <c r="K252" s="62">
        <v>1428</v>
      </c>
      <c r="L252" s="63">
        <f>K252*H252</f>
        <v>0</v>
      </c>
    </row>
    <row r="253" spans="1:12" ht="15.75" x14ac:dyDescent="0.25">
      <c r="A253" s="64"/>
      <c r="B253" s="65"/>
      <c r="C253" s="66"/>
      <c r="D253" s="66"/>
      <c r="E253" s="66"/>
      <c r="F253" s="80"/>
      <c r="G253" s="80"/>
      <c r="H253" s="80"/>
      <c r="I253" s="80"/>
      <c r="J253" s="80"/>
      <c r="K253" s="80"/>
      <c r="L253" s="67">
        <f>SUM(L247:L252)</f>
        <v>0</v>
      </c>
    </row>
    <row r="254" spans="1:12" ht="17.25" customHeight="1" x14ac:dyDescent="0.25">
      <c r="A254" s="52"/>
      <c r="B254" s="53"/>
      <c r="C254" s="54"/>
      <c r="D254" s="55"/>
      <c r="E254" s="55"/>
      <c r="F254" s="55"/>
      <c r="G254" s="55"/>
      <c r="H254" s="55"/>
      <c r="I254" s="56"/>
      <c r="J254" s="56">
        <v>2426</v>
      </c>
      <c r="K254" s="56"/>
      <c r="L254" s="57">
        <f>J254*H254</f>
        <v>0</v>
      </c>
    </row>
    <row r="255" spans="1:12" ht="17.25" customHeight="1" x14ac:dyDescent="0.25">
      <c r="A255" s="58"/>
      <c r="B255" s="59"/>
      <c r="C255" s="60"/>
      <c r="D255" s="61"/>
      <c r="E255" s="61"/>
      <c r="F255" s="61"/>
      <c r="G255" s="61"/>
      <c r="H255" s="61"/>
      <c r="I255" s="62">
        <v>4061</v>
      </c>
      <c r="J255" s="62"/>
      <c r="K255" s="62"/>
      <c r="L255" s="63">
        <f>I255*H255</f>
        <v>0</v>
      </c>
    </row>
    <row r="256" spans="1:12" ht="17.25" customHeight="1" x14ac:dyDescent="0.25">
      <c r="A256" s="58"/>
      <c r="B256" s="59"/>
      <c r="C256" s="60"/>
      <c r="D256" s="61"/>
      <c r="E256" s="61"/>
      <c r="F256" s="61"/>
      <c r="G256" s="61"/>
      <c r="H256" s="61"/>
      <c r="I256" s="62"/>
      <c r="J256" s="62">
        <v>2426</v>
      </c>
      <c r="K256" s="62"/>
      <c r="L256" s="63">
        <f>J256*H256</f>
        <v>0</v>
      </c>
    </row>
    <row r="257" spans="1:35" ht="15.75" customHeight="1" x14ac:dyDescent="0.25">
      <c r="A257" s="58"/>
      <c r="B257" s="59"/>
      <c r="C257" s="60"/>
      <c r="D257" s="61"/>
      <c r="E257" s="61"/>
      <c r="F257" s="61"/>
      <c r="G257" s="61"/>
      <c r="H257" s="61"/>
      <c r="I257" s="62">
        <v>4061</v>
      </c>
      <c r="J257" s="62"/>
      <c r="K257" s="62"/>
      <c r="L257" s="63">
        <f>I257*H257</f>
        <v>0</v>
      </c>
    </row>
    <row r="258" spans="1:35" ht="15.75" customHeight="1" x14ac:dyDescent="0.25">
      <c r="A258" s="58"/>
      <c r="B258" s="59"/>
      <c r="C258" s="60"/>
      <c r="D258" s="61"/>
      <c r="E258" s="61"/>
      <c r="F258" s="61"/>
      <c r="G258" s="61"/>
      <c r="H258" s="61"/>
      <c r="I258" s="62"/>
      <c r="J258" s="62">
        <v>2426</v>
      </c>
      <c r="K258" s="62"/>
      <c r="L258" s="63">
        <f>J258*H258</f>
        <v>0</v>
      </c>
    </row>
    <row r="259" spans="1:35" ht="15.75" x14ac:dyDescent="0.25">
      <c r="A259" s="58"/>
      <c r="B259" s="59"/>
      <c r="C259" s="60"/>
      <c r="D259" s="61"/>
      <c r="E259" s="61"/>
      <c r="F259" s="61"/>
      <c r="G259" s="61"/>
      <c r="H259" s="61"/>
      <c r="I259" s="62"/>
      <c r="J259" s="62"/>
      <c r="K259" s="62">
        <v>1428</v>
      </c>
      <c r="L259" s="63">
        <f>K259*H259</f>
        <v>0</v>
      </c>
    </row>
    <row r="260" spans="1:35" ht="15.75" x14ac:dyDescent="0.25">
      <c r="A260" s="64"/>
      <c r="B260" s="65"/>
      <c r="C260" s="66"/>
      <c r="D260" s="66"/>
      <c r="E260" s="66"/>
      <c r="F260" s="80"/>
      <c r="G260" s="80"/>
      <c r="H260" s="80"/>
      <c r="I260" s="80"/>
      <c r="J260" s="80"/>
      <c r="K260" s="80"/>
      <c r="L260" s="67">
        <f>SUM(L254:L259)</f>
        <v>0</v>
      </c>
    </row>
    <row r="261" spans="1:35" ht="35.25" customHeight="1" x14ac:dyDescent="0.25">
      <c r="A261" s="119" t="s">
        <v>26</v>
      </c>
      <c r="B261" s="119"/>
      <c r="C261" s="119"/>
      <c r="D261" s="119"/>
      <c r="E261" s="119"/>
      <c r="F261" s="119"/>
      <c r="G261" s="119"/>
      <c r="H261" s="119"/>
      <c r="I261" s="119"/>
      <c r="J261" s="119"/>
      <c r="K261" s="119"/>
      <c r="L261" s="119"/>
    </row>
    <row r="262" spans="1:35" ht="47.25" customHeight="1" x14ac:dyDescent="0.25">
      <c r="A262" s="75" t="s">
        <v>76</v>
      </c>
      <c r="B262" s="75"/>
      <c r="C262" s="75"/>
      <c r="D262" s="75"/>
      <c r="E262" s="75"/>
      <c r="F262" s="75"/>
      <c r="G262" s="75"/>
      <c r="H262" s="75"/>
      <c r="I262" s="75"/>
      <c r="J262" s="75"/>
      <c r="K262" s="75"/>
      <c r="L262" s="75"/>
    </row>
    <row r="263" spans="1:35" s="73" customFormat="1" ht="24" customHeight="1" x14ac:dyDescent="0.25">
      <c r="A263" s="76" t="s">
        <v>78</v>
      </c>
      <c r="B263" s="76"/>
      <c r="C263" s="76"/>
      <c r="D263" s="76"/>
      <c r="E263" s="76"/>
      <c r="F263" s="76"/>
      <c r="G263" s="77" t="s">
        <v>77</v>
      </c>
      <c r="H263" s="77"/>
      <c r="I263" s="77"/>
      <c r="J263" s="77"/>
      <c r="K263" s="77"/>
      <c r="L263" s="77"/>
      <c r="AI263" s="74"/>
    </row>
    <row r="264" spans="1:35" ht="24.75" customHeight="1" x14ac:dyDescent="0.25">
      <c r="A264" s="72"/>
      <c r="B264" s="72"/>
      <c r="C264" s="72"/>
      <c r="D264" s="72"/>
      <c r="E264" s="72"/>
      <c r="F264" s="72"/>
      <c r="G264" s="72"/>
      <c r="H264" s="72"/>
      <c r="I264" s="72"/>
      <c r="J264" s="72"/>
    </row>
    <row r="265" spans="1:35" ht="30" customHeight="1" x14ac:dyDescent="0.25">
      <c r="A265" s="21"/>
      <c r="B265" s="2"/>
      <c r="C265" s="6"/>
      <c r="D265" s="6"/>
      <c r="E265" s="6"/>
      <c r="F265" s="6"/>
      <c r="G265" s="3"/>
      <c r="H265" s="14"/>
      <c r="I265" s="6"/>
      <c r="J265" s="20"/>
      <c r="K265" s="6"/>
      <c r="L265" s="6"/>
    </row>
    <row r="266" spans="1:35" ht="30" customHeight="1" x14ac:dyDescent="0.25">
      <c r="A266" s="21"/>
      <c r="B266" s="2"/>
      <c r="C266" s="6"/>
      <c r="D266" s="6"/>
      <c r="E266" s="6"/>
      <c r="F266" s="6"/>
      <c r="G266" s="3"/>
      <c r="H266" s="14"/>
      <c r="I266" s="6"/>
      <c r="J266" s="33"/>
      <c r="K266" s="6"/>
      <c r="L266" s="6"/>
    </row>
    <row r="267" spans="1:35" ht="21" customHeight="1" x14ac:dyDescent="0.25">
      <c r="A267" s="21"/>
      <c r="B267" s="2"/>
      <c r="C267" s="6"/>
      <c r="D267" s="6"/>
      <c r="E267" s="6"/>
      <c r="F267" s="6"/>
      <c r="G267" s="3"/>
      <c r="H267" s="14"/>
      <c r="I267" s="6"/>
      <c r="J267" s="33"/>
      <c r="K267" s="6"/>
      <c r="L267" s="6"/>
    </row>
    <row r="268" spans="1:35" ht="17.25" customHeight="1" x14ac:dyDescent="0.25">
      <c r="A268" s="21"/>
      <c r="B268" s="2"/>
      <c r="C268" s="6"/>
      <c r="D268" s="6"/>
      <c r="E268" s="6"/>
      <c r="F268" s="6"/>
      <c r="G268" s="3"/>
      <c r="H268" s="14"/>
      <c r="I268" s="6"/>
      <c r="J268" s="33"/>
      <c r="K268" s="6"/>
      <c r="L268" s="6"/>
    </row>
    <row r="269" spans="1:35" s="15" customFormat="1" ht="15.75" x14ac:dyDescent="0.25">
      <c r="A269" s="21"/>
      <c r="B269" s="2"/>
      <c r="C269" s="6"/>
      <c r="D269" s="6"/>
      <c r="E269" s="6"/>
      <c r="F269" s="6"/>
      <c r="G269" s="3"/>
      <c r="H269" s="14"/>
      <c r="I269" s="6"/>
      <c r="J269" s="23"/>
      <c r="K269" s="6"/>
      <c r="L269" s="6"/>
      <c r="M269" s="11"/>
    </row>
    <row r="270" spans="1:35" ht="38.25" customHeight="1" x14ac:dyDescent="0.25">
      <c r="A270" s="21"/>
      <c r="B270" s="2"/>
      <c r="C270" s="6"/>
      <c r="D270" s="6"/>
      <c r="E270" s="6"/>
      <c r="F270" s="6"/>
      <c r="G270" s="3"/>
      <c r="H270" s="14"/>
      <c r="I270" s="6"/>
      <c r="J270" s="20"/>
      <c r="K270" s="6"/>
      <c r="L270" s="6"/>
    </row>
    <row r="271" spans="1:35" ht="15.75" x14ac:dyDescent="0.25">
      <c r="A271" s="21"/>
      <c r="B271" s="2"/>
      <c r="C271" s="6"/>
      <c r="D271" s="6"/>
      <c r="E271" s="6"/>
      <c r="F271" s="6"/>
      <c r="G271" s="3"/>
      <c r="H271" s="14"/>
      <c r="I271" s="6"/>
      <c r="J271" s="20"/>
      <c r="K271" s="6"/>
      <c r="L271" s="6"/>
    </row>
    <row r="272" spans="1:35" ht="15.75" customHeight="1" x14ac:dyDescent="0.25">
      <c r="A272" s="21"/>
      <c r="B272" s="2"/>
      <c r="C272" s="20"/>
      <c r="D272" s="3"/>
      <c r="E272" s="3"/>
      <c r="F272" s="3"/>
      <c r="G272" s="3"/>
      <c r="H272" s="3"/>
      <c r="I272" s="20"/>
      <c r="J272" s="20"/>
      <c r="K272" s="20"/>
      <c r="L272" s="20"/>
    </row>
    <row r="273" spans="1:12" ht="15.75" x14ac:dyDescent="0.25">
      <c r="A273" s="21"/>
      <c r="B273" s="2"/>
      <c r="C273" s="20"/>
      <c r="D273" s="3"/>
      <c r="E273" s="3"/>
      <c r="F273" s="3"/>
      <c r="G273" s="3"/>
      <c r="H273" s="3"/>
      <c r="I273" s="20"/>
      <c r="J273" s="20"/>
      <c r="K273" s="20"/>
      <c r="L273" s="20"/>
    </row>
  </sheetData>
  <sheetProtection formatColumns="0" selectLockedCells="1" selectUnlockedCells="1"/>
  <mergeCells count="126">
    <mergeCell ref="H4:L4"/>
    <mergeCell ref="H5:L5"/>
    <mergeCell ref="B7:G7"/>
    <mergeCell ref="B8:G8"/>
    <mergeCell ref="B9:G9"/>
    <mergeCell ref="B10:G10"/>
    <mergeCell ref="B11:G11"/>
    <mergeCell ref="B12:G12"/>
    <mergeCell ref="H7:I7"/>
    <mergeCell ref="H8:I8"/>
    <mergeCell ref="H9:I9"/>
    <mergeCell ref="H10:I10"/>
    <mergeCell ref="H11:I11"/>
    <mergeCell ref="H12:I12"/>
    <mergeCell ref="A261:L261"/>
    <mergeCell ref="F50:H50"/>
    <mergeCell ref="I50:K50"/>
    <mergeCell ref="F57:H57"/>
    <mergeCell ref="I57:K57"/>
    <mergeCell ref="I29:I30"/>
    <mergeCell ref="J29:J30"/>
    <mergeCell ref="F85:H85"/>
    <mergeCell ref="I85:K85"/>
    <mergeCell ref="F92:H92"/>
    <mergeCell ref="I92:K92"/>
    <mergeCell ref="H37:L37"/>
    <mergeCell ref="H38:L38"/>
    <mergeCell ref="H39:L39"/>
    <mergeCell ref="A37:G37"/>
    <mergeCell ref="A38:G38"/>
    <mergeCell ref="A39:G39"/>
    <mergeCell ref="F99:H99"/>
    <mergeCell ref="I99:K99"/>
    <mergeCell ref="F64:H64"/>
    <mergeCell ref="I64:K64"/>
    <mergeCell ref="F71:H71"/>
    <mergeCell ref="I71:K71"/>
    <mergeCell ref="F78:H78"/>
    <mergeCell ref="B22:D22"/>
    <mergeCell ref="A35:L35"/>
    <mergeCell ref="H41:H42"/>
    <mergeCell ref="E41:E42"/>
    <mergeCell ref="G22:L22"/>
    <mergeCell ref="G21:L21"/>
    <mergeCell ref="A13:K13"/>
    <mergeCell ref="A14:K14"/>
    <mergeCell ref="A15:K15"/>
    <mergeCell ref="A16:K16"/>
    <mergeCell ref="A17:K17"/>
    <mergeCell ref="D28:J28"/>
    <mergeCell ref="D23:I23"/>
    <mergeCell ref="A1:L1"/>
    <mergeCell ref="F41:F42"/>
    <mergeCell ref="B41:C42"/>
    <mergeCell ref="G41:G42"/>
    <mergeCell ref="A41:A42"/>
    <mergeCell ref="A36:L36"/>
    <mergeCell ref="L41:L42"/>
    <mergeCell ref="D41:D42"/>
    <mergeCell ref="A21:E21"/>
    <mergeCell ref="A18:K18"/>
    <mergeCell ref="A19:L19"/>
    <mergeCell ref="A2:G2"/>
    <mergeCell ref="A3:G3"/>
    <mergeCell ref="A4:G4"/>
    <mergeCell ref="A5:G5"/>
    <mergeCell ref="H2:L2"/>
    <mergeCell ref="H3:L3"/>
    <mergeCell ref="G29:G30"/>
    <mergeCell ref="D29:D30"/>
    <mergeCell ref="E29:E30"/>
    <mergeCell ref="F29:F30"/>
    <mergeCell ref="A34:L34"/>
    <mergeCell ref="I41:K41"/>
    <mergeCell ref="H29:H30"/>
    <mergeCell ref="I78:K78"/>
    <mergeCell ref="F127:H127"/>
    <mergeCell ref="I127:K127"/>
    <mergeCell ref="F134:H134"/>
    <mergeCell ref="I134:K134"/>
    <mergeCell ref="F141:H141"/>
    <mergeCell ref="I141:K141"/>
    <mergeCell ref="F106:H106"/>
    <mergeCell ref="I106:K106"/>
    <mergeCell ref="F113:H113"/>
    <mergeCell ref="I113:K113"/>
    <mergeCell ref="F120:H120"/>
    <mergeCell ref="I120:K120"/>
    <mergeCell ref="F204:H204"/>
    <mergeCell ref="I204:K204"/>
    <mergeCell ref="F169:H169"/>
    <mergeCell ref="I169:K169"/>
    <mergeCell ref="F176:H176"/>
    <mergeCell ref="I176:K176"/>
    <mergeCell ref="F183:H183"/>
    <mergeCell ref="I183:K183"/>
    <mergeCell ref="F148:H148"/>
    <mergeCell ref="I148:K148"/>
    <mergeCell ref="F155:H155"/>
    <mergeCell ref="I155:K155"/>
    <mergeCell ref="F162:H162"/>
    <mergeCell ref="I162:K162"/>
    <mergeCell ref="A262:L262"/>
    <mergeCell ref="A263:F263"/>
    <mergeCell ref="G263:L263"/>
    <mergeCell ref="B43:C43"/>
    <mergeCell ref="F253:H253"/>
    <mergeCell ref="I253:K253"/>
    <mergeCell ref="F260:H260"/>
    <mergeCell ref="I260:K260"/>
    <mergeCell ref="F232:H232"/>
    <mergeCell ref="I232:K232"/>
    <mergeCell ref="F239:H239"/>
    <mergeCell ref="I239:K239"/>
    <mergeCell ref="F246:H246"/>
    <mergeCell ref="I246:K246"/>
    <mergeCell ref="F211:H211"/>
    <mergeCell ref="I211:K211"/>
    <mergeCell ref="F218:H218"/>
    <mergeCell ref="I218:K218"/>
    <mergeCell ref="F225:H225"/>
    <mergeCell ref="I225:K225"/>
    <mergeCell ref="F190:H190"/>
    <mergeCell ref="I190:K190"/>
    <mergeCell ref="F197:H197"/>
    <mergeCell ref="I197:K197"/>
  </mergeCells>
  <pageMargins left="0.7" right="0.7" top="0.7" bottom="0.7" header="0.3" footer="0.3"/>
  <pageSetup paperSize="9" scale="71" fitToHeight="0" orientation="landscape" r:id="rId1"/>
  <rowBreaks count="2" manualBreakCount="2">
    <brk id="22" max="11" man="1"/>
    <brk id="33" max="11" man="1"/>
  </rowBreaks>
  <ignoredErrors>
    <ignoredError sqref="L46:L47 L45 L52:L53 L54 L59:L60 L61 L67 L73 L75 L80 L82 L88 L94 L96 L101 L103 L108 L110 L115 L117 L122 L124 L129 L131 L136 L138 L143 L145 L150 L152 L157 L159 L164 L166 L171 L173 L178 L18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cp:lastPrinted>2018-05-30T03:54:56Z</cp:lastPrinted>
  <dcterms:created xsi:type="dcterms:W3CDTF">2015-09-16T02:18:09Z</dcterms:created>
  <dcterms:modified xsi:type="dcterms:W3CDTF">2019-09-05T04:29:30Z</dcterms:modified>
</cp:coreProperties>
</file>