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sye6501x-intro-to-analytics-modeling\week-3\"/>
    </mc:Choice>
  </mc:AlternateContent>
  <bookViews>
    <workbookView xWindow="0" yWindow="0" windowWidth="28800" windowHeight="12210" activeTab="1"/>
  </bookViews>
  <sheets>
    <sheet name="raw-temps" sheetId="1" r:id="rId1"/>
    <sheet name="formatted-temps" sheetId="2" r:id="rId2"/>
    <sheet name="Increase" sheetId="3" r:id="rId3"/>
    <sheet name="Decrease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  <c r="J6" i="2"/>
  <c r="G3" i="2"/>
  <c r="G4" i="2"/>
  <c r="G6" i="2"/>
  <c r="G7" i="2"/>
  <c r="G8" i="2"/>
  <c r="G10" i="2"/>
  <c r="G11" i="2"/>
  <c r="G12" i="2"/>
  <c r="G14" i="2"/>
  <c r="G15" i="2"/>
  <c r="G16" i="2"/>
  <c r="G18" i="2"/>
  <c r="G19" i="2"/>
  <c r="G20" i="2"/>
  <c r="G22" i="2"/>
  <c r="G23" i="2"/>
  <c r="G24" i="2"/>
  <c r="G26" i="2"/>
  <c r="G27" i="2"/>
  <c r="G28" i="2"/>
  <c r="G30" i="2"/>
  <c r="G31" i="2"/>
  <c r="G32" i="2"/>
  <c r="G34" i="2"/>
  <c r="G35" i="2"/>
  <c r="G36" i="2"/>
  <c r="G38" i="2"/>
  <c r="G39" i="2"/>
  <c r="G40" i="2"/>
  <c r="G42" i="2"/>
  <c r="G43" i="2"/>
  <c r="G44" i="2"/>
  <c r="G46" i="2"/>
  <c r="G47" i="2"/>
  <c r="G48" i="2"/>
  <c r="G50" i="2"/>
  <c r="G51" i="2"/>
  <c r="G52" i="2"/>
  <c r="G54" i="2"/>
  <c r="G55" i="2"/>
  <c r="G56" i="2"/>
  <c r="G58" i="2"/>
  <c r="G59" i="2"/>
  <c r="G60" i="2"/>
  <c r="G62" i="2"/>
  <c r="G63" i="2"/>
  <c r="G64" i="2"/>
  <c r="G66" i="2"/>
  <c r="G67" i="2"/>
  <c r="G68" i="2"/>
  <c r="G70" i="2"/>
  <c r="G71" i="2"/>
  <c r="G72" i="2"/>
  <c r="G74" i="2"/>
  <c r="G75" i="2"/>
  <c r="G76" i="2"/>
  <c r="G78" i="2"/>
  <c r="G79" i="2"/>
  <c r="G80" i="2"/>
  <c r="G82" i="2"/>
  <c r="G83" i="2"/>
  <c r="G84" i="2"/>
  <c r="G86" i="2"/>
  <c r="G87" i="2"/>
  <c r="G88" i="2"/>
  <c r="G90" i="2"/>
  <c r="G91" i="2"/>
  <c r="G92" i="2"/>
  <c r="G94" i="2"/>
  <c r="G95" i="2"/>
  <c r="G96" i="2"/>
  <c r="G98" i="2"/>
  <c r="G99" i="2"/>
  <c r="G100" i="2"/>
  <c r="G102" i="2"/>
  <c r="G103" i="2"/>
  <c r="G104" i="2"/>
  <c r="G106" i="2"/>
  <c r="G107" i="2"/>
  <c r="G108" i="2"/>
  <c r="G110" i="2"/>
  <c r="G111" i="2"/>
  <c r="G112" i="2"/>
  <c r="G114" i="2"/>
  <c r="G115" i="2"/>
  <c r="G116" i="2"/>
  <c r="G118" i="2"/>
  <c r="G119" i="2"/>
  <c r="G120" i="2"/>
  <c r="G122" i="2"/>
  <c r="G123" i="2"/>
  <c r="G124" i="2"/>
  <c r="C5" i="2"/>
  <c r="D5" i="2" s="1"/>
  <c r="E5" i="2" s="1"/>
  <c r="D43" i="2"/>
  <c r="E43" i="2" s="1"/>
  <c r="C53" i="2"/>
  <c r="D53" i="2" s="1"/>
  <c r="E53" i="2" s="1"/>
  <c r="D59" i="2"/>
  <c r="E59" i="2" s="1"/>
  <c r="C69" i="2"/>
  <c r="D69" i="2" s="1"/>
  <c r="E69" i="2" s="1"/>
  <c r="D75" i="2"/>
  <c r="E75" i="2" s="1"/>
  <c r="C85" i="2"/>
  <c r="D85" i="2" s="1"/>
  <c r="E85" i="2" s="1"/>
  <c r="D91" i="2"/>
  <c r="E91" i="2" s="1"/>
  <c r="C101" i="2"/>
  <c r="D101" i="2" s="1"/>
  <c r="E101" i="2" s="1"/>
  <c r="D107" i="2"/>
  <c r="E107" i="2" s="1"/>
  <c r="C117" i="2"/>
  <c r="D117" i="2" s="1"/>
  <c r="E117" i="2" s="1"/>
  <c r="D123" i="2"/>
  <c r="E123" i="2" s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6" i="4"/>
  <c r="E8" i="3"/>
  <c r="E9" i="3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7" i="3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A8" i="3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D7" i="3"/>
  <c r="C7" i="3"/>
  <c r="D6" i="3"/>
  <c r="C6" i="3"/>
  <c r="B3" i="2"/>
  <c r="C3" i="2" s="1"/>
  <c r="D3" i="2" s="1"/>
  <c r="E3" i="2" s="1"/>
  <c r="F3" i="2" s="1"/>
  <c r="B4" i="2"/>
  <c r="C4" i="2" s="1"/>
  <c r="D4" i="2" s="1"/>
  <c r="E4" i="2" s="1"/>
  <c r="B5" i="2"/>
  <c r="B6" i="2"/>
  <c r="C6" i="2" s="1"/>
  <c r="D6" i="2" s="1"/>
  <c r="E6" i="2" s="1"/>
  <c r="B7" i="2"/>
  <c r="C7" i="2" s="1"/>
  <c r="D7" i="2" s="1"/>
  <c r="E7" i="2" s="1"/>
  <c r="B8" i="2"/>
  <c r="C8" i="2" s="1"/>
  <c r="D8" i="2" s="1"/>
  <c r="E8" i="2" s="1"/>
  <c r="B9" i="2"/>
  <c r="C9" i="2" s="1"/>
  <c r="D9" i="2" s="1"/>
  <c r="E9" i="2" s="1"/>
  <c r="B10" i="2"/>
  <c r="C10" i="2" s="1"/>
  <c r="D10" i="2" s="1"/>
  <c r="E10" i="2" s="1"/>
  <c r="B11" i="2"/>
  <c r="C11" i="2" s="1"/>
  <c r="D11" i="2" s="1"/>
  <c r="E11" i="2" s="1"/>
  <c r="B12" i="2"/>
  <c r="C12" i="2" s="1"/>
  <c r="D12" i="2" s="1"/>
  <c r="E12" i="2" s="1"/>
  <c r="B13" i="2"/>
  <c r="C13" i="2" s="1"/>
  <c r="D13" i="2" s="1"/>
  <c r="E13" i="2" s="1"/>
  <c r="B14" i="2"/>
  <c r="C14" i="2" s="1"/>
  <c r="D14" i="2" s="1"/>
  <c r="E14" i="2" s="1"/>
  <c r="B15" i="2"/>
  <c r="C15" i="2" s="1"/>
  <c r="D15" i="2" s="1"/>
  <c r="E15" i="2" s="1"/>
  <c r="B16" i="2"/>
  <c r="C16" i="2" s="1"/>
  <c r="D16" i="2" s="1"/>
  <c r="E16" i="2" s="1"/>
  <c r="B17" i="2"/>
  <c r="C17" i="2" s="1"/>
  <c r="D17" i="2" s="1"/>
  <c r="E17" i="2" s="1"/>
  <c r="B18" i="2"/>
  <c r="C18" i="2" s="1"/>
  <c r="D18" i="2" s="1"/>
  <c r="E18" i="2" s="1"/>
  <c r="B19" i="2"/>
  <c r="C19" i="2" s="1"/>
  <c r="D19" i="2" s="1"/>
  <c r="E19" i="2" s="1"/>
  <c r="B20" i="2"/>
  <c r="C20" i="2" s="1"/>
  <c r="D20" i="2" s="1"/>
  <c r="E20" i="2" s="1"/>
  <c r="B21" i="2"/>
  <c r="C21" i="2" s="1"/>
  <c r="D21" i="2" s="1"/>
  <c r="E21" i="2" s="1"/>
  <c r="B22" i="2"/>
  <c r="C22" i="2" s="1"/>
  <c r="D22" i="2" s="1"/>
  <c r="E22" i="2" s="1"/>
  <c r="B23" i="2"/>
  <c r="C23" i="2" s="1"/>
  <c r="D23" i="2" s="1"/>
  <c r="E23" i="2" s="1"/>
  <c r="B24" i="2"/>
  <c r="C24" i="2" s="1"/>
  <c r="D24" i="2" s="1"/>
  <c r="E24" i="2" s="1"/>
  <c r="B25" i="2"/>
  <c r="C25" i="2" s="1"/>
  <c r="D25" i="2" s="1"/>
  <c r="E25" i="2" s="1"/>
  <c r="B26" i="2"/>
  <c r="C26" i="2" s="1"/>
  <c r="D26" i="2" s="1"/>
  <c r="E26" i="2" s="1"/>
  <c r="B27" i="2"/>
  <c r="C27" i="2" s="1"/>
  <c r="D27" i="2" s="1"/>
  <c r="E27" i="2" s="1"/>
  <c r="B28" i="2"/>
  <c r="C28" i="2" s="1"/>
  <c r="D28" i="2" s="1"/>
  <c r="E28" i="2" s="1"/>
  <c r="B29" i="2"/>
  <c r="C29" i="2" s="1"/>
  <c r="D29" i="2" s="1"/>
  <c r="E29" i="2" s="1"/>
  <c r="B30" i="2"/>
  <c r="C30" i="2" s="1"/>
  <c r="D30" i="2" s="1"/>
  <c r="E30" i="2" s="1"/>
  <c r="B31" i="2"/>
  <c r="C31" i="2" s="1"/>
  <c r="D31" i="2" s="1"/>
  <c r="E31" i="2" s="1"/>
  <c r="B32" i="2"/>
  <c r="C32" i="2" s="1"/>
  <c r="D32" i="2" s="1"/>
  <c r="E32" i="2" s="1"/>
  <c r="B33" i="2"/>
  <c r="C33" i="2" s="1"/>
  <c r="D33" i="2" s="1"/>
  <c r="E33" i="2" s="1"/>
  <c r="B34" i="2"/>
  <c r="C34" i="2" s="1"/>
  <c r="D34" i="2" s="1"/>
  <c r="E34" i="2" s="1"/>
  <c r="B35" i="2"/>
  <c r="C35" i="2" s="1"/>
  <c r="D35" i="2" s="1"/>
  <c r="E35" i="2" s="1"/>
  <c r="B36" i="2"/>
  <c r="C36" i="2" s="1"/>
  <c r="D36" i="2" s="1"/>
  <c r="E36" i="2" s="1"/>
  <c r="B37" i="2"/>
  <c r="C37" i="2" s="1"/>
  <c r="D37" i="2" s="1"/>
  <c r="E37" i="2" s="1"/>
  <c r="B38" i="2"/>
  <c r="C38" i="2" s="1"/>
  <c r="D38" i="2" s="1"/>
  <c r="E38" i="2" s="1"/>
  <c r="B39" i="2"/>
  <c r="C39" i="2" s="1"/>
  <c r="D39" i="2" s="1"/>
  <c r="E39" i="2" s="1"/>
  <c r="B40" i="2"/>
  <c r="C40" i="2" s="1"/>
  <c r="D40" i="2" s="1"/>
  <c r="E40" i="2" s="1"/>
  <c r="B41" i="2"/>
  <c r="C41" i="2" s="1"/>
  <c r="D41" i="2" s="1"/>
  <c r="E41" i="2" s="1"/>
  <c r="B42" i="2"/>
  <c r="C42" i="2" s="1"/>
  <c r="D42" i="2" s="1"/>
  <c r="E42" i="2" s="1"/>
  <c r="B43" i="2"/>
  <c r="C43" i="2" s="1"/>
  <c r="B44" i="2"/>
  <c r="C44" i="2" s="1"/>
  <c r="D44" i="2" s="1"/>
  <c r="E44" i="2" s="1"/>
  <c r="B45" i="2"/>
  <c r="C45" i="2" s="1"/>
  <c r="D45" i="2" s="1"/>
  <c r="E45" i="2" s="1"/>
  <c r="B46" i="2"/>
  <c r="C46" i="2" s="1"/>
  <c r="D46" i="2" s="1"/>
  <c r="E46" i="2" s="1"/>
  <c r="B47" i="2"/>
  <c r="C47" i="2" s="1"/>
  <c r="D47" i="2" s="1"/>
  <c r="E47" i="2" s="1"/>
  <c r="B48" i="2"/>
  <c r="C48" i="2" s="1"/>
  <c r="D48" i="2" s="1"/>
  <c r="E48" i="2" s="1"/>
  <c r="B49" i="2"/>
  <c r="C49" i="2" s="1"/>
  <c r="D49" i="2" s="1"/>
  <c r="E49" i="2" s="1"/>
  <c r="B50" i="2"/>
  <c r="C50" i="2" s="1"/>
  <c r="D50" i="2" s="1"/>
  <c r="E50" i="2" s="1"/>
  <c r="B51" i="2"/>
  <c r="C51" i="2" s="1"/>
  <c r="D51" i="2" s="1"/>
  <c r="E51" i="2" s="1"/>
  <c r="B52" i="2"/>
  <c r="C52" i="2" s="1"/>
  <c r="D52" i="2" s="1"/>
  <c r="E52" i="2" s="1"/>
  <c r="B53" i="2"/>
  <c r="B54" i="2"/>
  <c r="C54" i="2" s="1"/>
  <c r="D54" i="2" s="1"/>
  <c r="E54" i="2" s="1"/>
  <c r="B55" i="2"/>
  <c r="C55" i="2" s="1"/>
  <c r="D55" i="2" s="1"/>
  <c r="E55" i="2" s="1"/>
  <c r="B56" i="2"/>
  <c r="C56" i="2" s="1"/>
  <c r="D56" i="2" s="1"/>
  <c r="E56" i="2" s="1"/>
  <c r="B57" i="2"/>
  <c r="C57" i="2" s="1"/>
  <c r="D57" i="2" s="1"/>
  <c r="E57" i="2" s="1"/>
  <c r="B58" i="2"/>
  <c r="C58" i="2" s="1"/>
  <c r="D58" i="2" s="1"/>
  <c r="E58" i="2" s="1"/>
  <c r="B59" i="2"/>
  <c r="C59" i="2" s="1"/>
  <c r="B60" i="2"/>
  <c r="C60" i="2" s="1"/>
  <c r="D60" i="2" s="1"/>
  <c r="E60" i="2" s="1"/>
  <c r="B61" i="2"/>
  <c r="C61" i="2" s="1"/>
  <c r="D61" i="2" s="1"/>
  <c r="E61" i="2" s="1"/>
  <c r="B62" i="2"/>
  <c r="C62" i="2" s="1"/>
  <c r="D62" i="2" s="1"/>
  <c r="E62" i="2" s="1"/>
  <c r="B63" i="2"/>
  <c r="C63" i="2" s="1"/>
  <c r="D63" i="2" s="1"/>
  <c r="E63" i="2" s="1"/>
  <c r="B64" i="2"/>
  <c r="C64" i="2" s="1"/>
  <c r="D64" i="2" s="1"/>
  <c r="E64" i="2" s="1"/>
  <c r="B65" i="2"/>
  <c r="C65" i="2" s="1"/>
  <c r="D65" i="2" s="1"/>
  <c r="E65" i="2" s="1"/>
  <c r="B66" i="2"/>
  <c r="C66" i="2" s="1"/>
  <c r="D66" i="2" s="1"/>
  <c r="E66" i="2" s="1"/>
  <c r="B67" i="2"/>
  <c r="C67" i="2" s="1"/>
  <c r="D67" i="2" s="1"/>
  <c r="E67" i="2" s="1"/>
  <c r="B68" i="2"/>
  <c r="C68" i="2" s="1"/>
  <c r="D68" i="2" s="1"/>
  <c r="E68" i="2" s="1"/>
  <c r="B69" i="2"/>
  <c r="B70" i="2"/>
  <c r="C70" i="2" s="1"/>
  <c r="D70" i="2" s="1"/>
  <c r="E70" i="2" s="1"/>
  <c r="B71" i="2"/>
  <c r="C71" i="2" s="1"/>
  <c r="D71" i="2" s="1"/>
  <c r="E71" i="2" s="1"/>
  <c r="B72" i="2"/>
  <c r="C72" i="2" s="1"/>
  <c r="D72" i="2" s="1"/>
  <c r="E72" i="2" s="1"/>
  <c r="B73" i="2"/>
  <c r="C73" i="2" s="1"/>
  <c r="D73" i="2" s="1"/>
  <c r="E73" i="2" s="1"/>
  <c r="B74" i="2"/>
  <c r="C74" i="2" s="1"/>
  <c r="D74" i="2" s="1"/>
  <c r="E74" i="2" s="1"/>
  <c r="B75" i="2"/>
  <c r="C75" i="2" s="1"/>
  <c r="B76" i="2"/>
  <c r="C76" i="2" s="1"/>
  <c r="D76" i="2" s="1"/>
  <c r="E76" i="2" s="1"/>
  <c r="B77" i="2"/>
  <c r="C77" i="2" s="1"/>
  <c r="D77" i="2" s="1"/>
  <c r="E77" i="2" s="1"/>
  <c r="B78" i="2"/>
  <c r="C78" i="2" s="1"/>
  <c r="D78" i="2" s="1"/>
  <c r="E78" i="2" s="1"/>
  <c r="B79" i="2"/>
  <c r="C79" i="2" s="1"/>
  <c r="D79" i="2" s="1"/>
  <c r="E79" i="2" s="1"/>
  <c r="B80" i="2"/>
  <c r="C80" i="2" s="1"/>
  <c r="D80" i="2" s="1"/>
  <c r="E80" i="2" s="1"/>
  <c r="B81" i="2"/>
  <c r="C81" i="2" s="1"/>
  <c r="D81" i="2" s="1"/>
  <c r="E81" i="2" s="1"/>
  <c r="B82" i="2"/>
  <c r="C82" i="2" s="1"/>
  <c r="D82" i="2" s="1"/>
  <c r="E82" i="2" s="1"/>
  <c r="B83" i="2"/>
  <c r="C83" i="2" s="1"/>
  <c r="D83" i="2" s="1"/>
  <c r="E83" i="2" s="1"/>
  <c r="B84" i="2"/>
  <c r="C84" i="2" s="1"/>
  <c r="D84" i="2" s="1"/>
  <c r="E84" i="2" s="1"/>
  <c r="B85" i="2"/>
  <c r="B86" i="2"/>
  <c r="C86" i="2" s="1"/>
  <c r="D86" i="2" s="1"/>
  <c r="E86" i="2" s="1"/>
  <c r="B87" i="2"/>
  <c r="C87" i="2" s="1"/>
  <c r="D87" i="2" s="1"/>
  <c r="E87" i="2" s="1"/>
  <c r="B88" i="2"/>
  <c r="C88" i="2" s="1"/>
  <c r="D88" i="2" s="1"/>
  <c r="E88" i="2" s="1"/>
  <c r="B89" i="2"/>
  <c r="C89" i="2" s="1"/>
  <c r="D89" i="2" s="1"/>
  <c r="E89" i="2" s="1"/>
  <c r="B90" i="2"/>
  <c r="C90" i="2" s="1"/>
  <c r="D90" i="2" s="1"/>
  <c r="E90" i="2" s="1"/>
  <c r="B91" i="2"/>
  <c r="C91" i="2" s="1"/>
  <c r="B92" i="2"/>
  <c r="C92" i="2" s="1"/>
  <c r="D92" i="2" s="1"/>
  <c r="E92" i="2" s="1"/>
  <c r="B93" i="2"/>
  <c r="C93" i="2" s="1"/>
  <c r="D93" i="2" s="1"/>
  <c r="E93" i="2" s="1"/>
  <c r="B94" i="2"/>
  <c r="C94" i="2" s="1"/>
  <c r="D94" i="2" s="1"/>
  <c r="E94" i="2" s="1"/>
  <c r="B95" i="2"/>
  <c r="C95" i="2" s="1"/>
  <c r="D95" i="2" s="1"/>
  <c r="E95" i="2" s="1"/>
  <c r="B96" i="2"/>
  <c r="C96" i="2" s="1"/>
  <c r="D96" i="2" s="1"/>
  <c r="E96" i="2" s="1"/>
  <c r="B97" i="2"/>
  <c r="C97" i="2" s="1"/>
  <c r="D97" i="2" s="1"/>
  <c r="E97" i="2" s="1"/>
  <c r="B98" i="2"/>
  <c r="C98" i="2" s="1"/>
  <c r="D98" i="2" s="1"/>
  <c r="E98" i="2" s="1"/>
  <c r="B99" i="2"/>
  <c r="C99" i="2" s="1"/>
  <c r="D99" i="2" s="1"/>
  <c r="E99" i="2" s="1"/>
  <c r="B100" i="2"/>
  <c r="C100" i="2" s="1"/>
  <c r="D100" i="2" s="1"/>
  <c r="E100" i="2" s="1"/>
  <c r="B101" i="2"/>
  <c r="B102" i="2"/>
  <c r="C102" i="2" s="1"/>
  <c r="D102" i="2" s="1"/>
  <c r="E102" i="2" s="1"/>
  <c r="B103" i="2"/>
  <c r="C103" i="2" s="1"/>
  <c r="D103" i="2" s="1"/>
  <c r="E103" i="2" s="1"/>
  <c r="B104" i="2"/>
  <c r="C104" i="2" s="1"/>
  <c r="D104" i="2" s="1"/>
  <c r="E104" i="2" s="1"/>
  <c r="B105" i="2"/>
  <c r="C105" i="2" s="1"/>
  <c r="D105" i="2" s="1"/>
  <c r="E105" i="2" s="1"/>
  <c r="B106" i="2"/>
  <c r="C106" i="2" s="1"/>
  <c r="D106" i="2" s="1"/>
  <c r="E106" i="2" s="1"/>
  <c r="B107" i="2"/>
  <c r="C107" i="2" s="1"/>
  <c r="B108" i="2"/>
  <c r="C108" i="2" s="1"/>
  <c r="D108" i="2" s="1"/>
  <c r="E108" i="2" s="1"/>
  <c r="B109" i="2"/>
  <c r="C109" i="2" s="1"/>
  <c r="D109" i="2" s="1"/>
  <c r="E109" i="2" s="1"/>
  <c r="B110" i="2"/>
  <c r="C110" i="2" s="1"/>
  <c r="D110" i="2" s="1"/>
  <c r="E110" i="2" s="1"/>
  <c r="B111" i="2"/>
  <c r="C111" i="2" s="1"/>
  <c r="D111" i="2" s="1"/>
  <c r="E111" i="2" s="1"/>
  <c r="B112" i="2"/>
  <c r="C112" i="2" s="1"/>
  <c r="D112" i="2" s="1"/>
  <c r="E112" i="2" s="1"/>
  <c r="B113" i="2"/>
  <c r="C113" i="2" s="1"/>
  <c r="D113" i="2" s="1"/>
  <c r="E113" i="2" s="1"/>
  <c r="B114" i="2"/>
  <c r="C114" i="2" s="1"/>
  <c r="D114" i="2" s="1"/>
  <c r="E114" i="2" s="1"/>
  <c r="B115" i="2"/>
  <c r="C115" i="2" s="1"/>
  <c r="D115" i="2" s="1"/>
  <c r="E115" i="2" s="1"/>
  <c r="B116" i="2"/>
  <c r="C116" i="2" s="1"/>
  <c r="D116" i="2" s="1"/>
  <c r="E116" i="2" s="1"/>
  <c r="B117" i="2"/>
  <c r="B118" i="2"/>
  <c r="C118" i="2" s="1"/>
  <c r="D118" i="2" s="1"/>
  <c r="E118" i="2" s="1"/>
  <c r="B119" i="2"/>
  <c r="C119" i="2" s="1"/>
  <c r="D119" i="2" s="1"/>
  <c r="E119" i="2" s="1"/>
  <c r="B120" i="2"/>
  <c r="C120" i="2" s="1"/>
  <c r="D120" i="2" s="1"/>
  <c r="E120" i="2" s="1"/>
  <c r="B121" i="2"/>
  <c r="C121" i="2" s="1"/>
  <c r="D121" i="2" s="1"/>
  <c r="E121" i="2" s="1"/>
  <c r="B122" i="2"/>
  <c r="C122" i="2" s="1"/>
  <c r="D122" i="2" s="1"/>
  <c r="E122" i="2" s="1"/>
  <c r="B123" i="2"/>
  <c r="C123" i="2" s="1"/>
  <c r="B124" i="2"/>
  <c r="C124" i="2" s="1"/>
  <c r="D124" i="2" s="1"/>
  <c r="E124" i="2" s="1"/>
  <c r="B2" i="2"/>
  <c r="G2" i="2" l="1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J2" i="2"/>
  <c r="J3" i="2"/>
  <c r="J5" i="2"/>
  <c r="J4" i="2" l="1"/>
</calcChain>
</file>

<file path=xl/sharedStrings.xml><?xml version="1.0" encoding="utf-8"?>
<sst xmlns="http://schemas.openxmlformats.org/spreadsheetml/2006/main" count="32" uniqueCount="23">
  <si>
    <t>DAY</t>
  </si>
  <si>
    <t>Daily Avg.</t>
  </si>
  <si>
    <t>Min</t>
  </si>
  <si>
    <t>Max</t>
  </si>
  <si>
    <t>Range</t>
  </si>
  <si>
    <t>Mean</t>
  </si>
  <si>
    <t>St</t>
  </si>
  <si>
    <t>t</t>
  </si>
  <si>
    <t>xt</t>
  </si>
  <si>
    <t>xt-mu</t>
  </si>
  <si>
    <t>xt-mu-C</t>
  </si>
  <si>
    <t>T =</t>
  </si>
  <si>
    <t>mu =</t>
  </si>
  <si>
    <t>C =</t>
  </si>
  <si>
    <t>mu - Xt - C</t>
  </si>
  <si>
    <t>mu - Xt</t>
  </si>
  <si>
    <t>Xt</t>
  </si>
  <si>
    <t>(h) Threshold</t>
  </si>
  <si>
    <t>(k) C-Sensitivity</t>
  </si>
  <si>
    <t>mu</t>
  </si>
  <si>
    <t>T</t>
  </si>
  <si>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t</t>
    </r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</si>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</sst>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'formatted-temps'!$F$1</c:f>
              <c:strCache>
                <c:ptCount val="1"/>
                <c:pt idx="0">
                  <c:v>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'formatted-temps'!$A$2:$A$124</c:f>
              <c:numCache>
                <c:formatCode>d\-mmm</c:formatCode>
                <c:ptCount val="123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</c:numCache>
            </c:numRef>
          </c:cat>
          <c:val>
            <c:numRef>
              <c:f>'formatted-temps'!$F$2:$F$124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0.45000000000000284</c:v>
                </c:pt>
                <c:pt idx="88">
                  <c:v>0.90000000000000568</c:v>
                </c:pt>
                <c:pt idx="89">
                  <c:v>1.25</c:v>
                </c:pt>
                <c:pt idx="90">
                  <c:v>3.9000000000000057</c:v>
                </c:pt>
                <c:pt idx="91">
                  <c:v>5.9000000000000057</c:v>
                </c:pt>
                <c:pt idx="92">
                  <c:v>7.8000000000000114</c:v>
                </c:pt>
                <c:pt idx="93">
                  <c:v>9.8500000000000085</c:v>
                </c:pt>
                <c:pt idx="94">
                  <c:v>11.150000000000006</c:v>
                </c:pt>
                <c:pt idx="95">
                  <c:v>12.300000000000011</c:v>
                </c:pt>
                <c:pt idx="96">
                  <c:v>13.100000000000009</c:v>
                </c:pt>
                <c:pt idx="97">
                  <c:v>15.750000000000014</c:v>
                </c:pt>
                <c:pt idx="98">
                  <c:v>19.15000000000002</c:v>
                </c:pt>
                <c:pt idx="99">
                  <c:v>23.350000000000023</c:v>
                </c:pt>
                <c:pt idx="100">
                  <c:v>28.100000000000023</c:v>
                </c:pt>
                <c:pt idx="101">
                  <c:v>31.950000000000017</c:v>
                </c:pt>
                <c:pt idx="102">
                  <c:v>35.100000000000023</c:v>
                </c:pt>
                <c:pt idx="103">
                  <c:v>38.300000000000026</c:v>
                </c:pt>
                <c:pt idx="104">
                  <c:v>41.850000000000023</c:v>
                </c:pt>
                <c:pt idx="105">
                  <c:v>46.65000000000002</c:v>
                </c:pt>
                <c:pt idx="106">
                  <c:v>52.750000000000014</c:v>
                </c:pt>
                <c:pt idx="107">
                  <c:v>59.100000000000009</c:v>
                </c:pt>
                <c:pt idx="108">
                  <c:v>65.000000000000014</c:v>
                </c:pt>
                <c:pt idx="109">
                  <c:v>72.100000000000009</c:v>
                </c:pt>
                <c:pt idx="110">
                  <c:v>80.050000000000011</c:v>
                </c:pt>
                <c:pt idx="111">
                  <c:v>87.800000000000011</c:v>
                </c:pt>
                <c:pt idx="112">
                  <c:v>92.700000000000017</c:v>
                </c:pt>
                <c:pt idx="113">
                  <c:v>99.350000000000023</c:v>
                </c:pt>
                <c:pt idx="114">
                  <c:v>108.70000000000002</c:v>
                </c:pt>
                <c:pt idx="115">
                  <c:v>118.85000000000002</c:v>
                </c:pt>
                <c:pt idx="116">
                  <c:v>128.50000000000003</c:v>
                </c:pt>
                <c:pt idx="117">
                  <c:v>136.10000000000002</c:v>
                </c:pt>
                <c:pt idx="118">
                  <c:v>146.20000000000002</c:v>
                </c:pt>
                <c:pt idx="119">
                  <c:v>156.60000000000002</c:v>
                </c:pt>
                <c:pt idx="120">
                  <c:v>166.25000000000003</c:v>
                </c:pt>
                <c:pt idx="121">
                  <c:v>174.20000000000005</c:v>
                </c:pt>
                <c:pt idx="122">
                  <c:v>182.70000000000005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ADA-AA2C-5D990BC45155}"/>
            </c:ext>
          </c:extLst>
        </c:ser>
        <c:ser>
          <c:idx val="1"/>
          <c:order val="1"/>
          <c:tx>
            <c:strRef>
              <c:f>'formatted-temps'!$G$1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'formatted-temps'!$A$2:$A$124</c:f>
              <c:numCache>
                <c:formatCode>d\-mmm</c:formatCode>
                <c:ptCount val="123"/>
                <c:pt idx="0">
                  <c:v>42917</c:v>
                </c:pt>
                <c:pt idx="1">
                  <c:v>42918</c:v>
                </c:pt>
                <c:pt idx="2">
                  <c:v>42919</c:v>
                </c:pt>
                <c:pt idx="3">
                  <c:v>42920</c:v>
                </c:pt>
                <c:pt idx="4">
                  <c:v>42921</c:v>
                </c:pt>
                <c:pt idx="5">
                  <c:v>42922</c:v>
                </c:pt>
                <c:pt idx="6">
                  <c:v>42923</c:v>
                </c:pt>
                <c:pt idx="7">
                  <c:v>42924</c:v>
                </c:pt>
                <c:pt idx="8">
                  <c:v>42925</c:v>
                </c:pt>
                <c:pt idx="9">
                  <c:v>42926</c:v>
                </c:pt>
                <c:pt idx="10">
                  <c:v>42927</c:v>
                </c:pt>
                <c:pt idx="11">
                  <c:v>42928</c:v>
                </c:pt>
                <c:pt idx="12">
                  <c:v>42929</c:v>
                </c:pt>
                <c:pt idx="13">
                  <c:v>42930</c:v>
                </c:pt>
                <c:pt idx="14">
                  <c:v>42931</c:v>
                </c:pt>
                <c:pt idx="15">
                  <c:v>42932</c:v>
                </c:pt>
                <c:pt idx="16">
                  <c:v>42933</c:v>
                </c:pt>
                <c:pt idx="17">
                  <c:v>42934</c:v>
                </c:pt>
                <c:pt idx="18">
                  <c:v>42935</c:v>
                </c:pt>
                <c:pt idx="19">
                  <c:v>42936</c:v>
                </c:pt>
                <c:pt idx="20">
                  <c:v>42937</c:v>
                </c:pt>
                <c:pt idx="21">
                  <c:v>42938</c:v>
                </c:pt>
                <c:pt idx="22">
                  <c:v>42939</c:v>
                </c:pt>
                <c:pt idx="23">
                  <c:v>42940</c:v>
                </c:pt>
                <c:pt idx="24">
                  <c:v>42941</c:v>
                </c:pt>
                <c:pt idx="25">
                  <c:v>42942</c:v>
                </c:pt>
                <c:pt idx="26">
                  <c:v>42943</c:v>
                </c:pt>
                <c:pt idx="27">
                  <c:v>42944</c:v>
                </c:pt>
                <c:pt idx="28">
                  <c:v>42945</c:v>
                </c:pt>
                <c:pt idx="29">
                  <c:v>42946</c:v>
                </c:pt>
                <c:pt idx="30">
                  <c:v>42947</c:v>
                </c:pt>
                <c:pt idx="31">
                  <c:v>42948</c:v>
                </c:pt>
                <c:pt idx="32">
                  <c:v>42949</c:v>
                </c:pt>
                <c:pt idx="33">
                  <c:v>42950</c:v>
                </c:pt>
                <c:pt idx="34">
                  <c:v>42951</c:v>
                </c:pt>
                <c:pt idx="35">
                  <c:v>42952</c:v>
                </c:pt>
                <c:pt idx="36">
                  <c:v>42953</c:v>
                </c:pt>
                <c:pt idx="37">
                  <c:v>42954</c:v>
                </c:pt>
                <c:pt idx="38">
                  <c:v>42955</c:v>
                </c:pt>
                <c:pt idx="39">
                  <c:v>42956</c:v>
                </c:pt>
                <c:pt idx="40">
                  <c:v>42957</c:v>
                </c:pt>
                <c:pt idx="41">
                  <c:v>42958</c:v>
                </c:pt>
                <c:pt idx="42">
                  <c:v>42959</c:v>
                </c:pt>
                <c:pt idx="43">
                  <c:v>42960</c:v>
                </c:pt>
                <c:pt idx="44">
                  <c:v>42961</c:v>
                </c:pt>
                <c:pt idx="45">
                  <c:v>42962</c:v>
                </c:pt>
                <c:pt idx="46">
                  <c:v>42963</c:v>
                </c:pt>
                <c:pt idx="47">
                  <c:v>42964</c:v>
                </c:pt>
                <c:pt idx="48">
                  <c:v>42965</c:v>
                </c:pt>
                <c:pt idx="49">
                  <c:v>42966</c:v>
                </c:pt>
                <c:pt idx="50">
                  <c:v>42967</c:v>
                </c:pt>
                <c:pt idx="51">
                  <c:v>42968</c:v>
                </c:pt>
                <c:pt idx="52">
                  <c:v>42969</c:v>
                </c:pt>
                <c:pt idx="53">
                  <c:v>42970</c:v>
                </c:pt>
                <c:pt idx="54">
                  <c:v>42971</c:v>
                </c:pt>
                <c:pt idx="55">
                  <c:v>42972</c:v>
                </c:pt>
                <c:pt idx="56">
                  <c:v>42973</c:v>
                </c:pt>
                <c:pt idx="57">
                  <c:v>42974</c:v>
                </c:pt>
                <c:pt idx="58">
                  <c:v>42975</c:v>
                </c:pt>
                <c:pt idx="59">
                  <c:v>42976</c:v>
                </c:pt>
                <c:pt idx="60">
                  <c:v>42977</c:v>
                </c:pt>
                <c:pt idx="61">
                  <c:v>42978</c:v>
                </c:pt>
                <c:pt idx="62">
                  <c:v>42979</c:v>
                </c:pt>
                <c:pt idx="63">
                  <c:v>42980</c:v>
                </c:pt>
                <c:pt idx="64">
                  <c:v>42981</c:v>
                </c:pt>
                <c:pt idx="65">
                  <c:v>42982</c:v>
                </c:pt>
                <c:pt idx="66">
                  <c:v>42983</c:v>
                </c:pt>
                <c:pt idx="67">
                  <c:v>42984</c:v>
                </c:pt>
                <c:pt idx="68">
                  <c:v>42985</c:v>
                </c:pt>
                <c:pt idx="69">
                  <c:v>42986</c:v>
                </c:pt>
                <c:pt idx="70">
                  <c:v>42987</c:v>
                </c:pt>
                <c:pt idx="71">
                  <c:v>42988</c:v>
                </c:pt>
                <c:pt idx="72">
                  <c:v>42989</c:v>
                </c:pt>
                <c:pt idx="73">
                  <c:v>42990</c:v>
                </c:pt>
                <c:pt idx="74">
                  <c:v>42991</c:v>
                </c:pt>
                <c:pt idx="75">
                  <c:v>42992</c:v>
                </c:pt>
                <c:pt idx="76">
                  <c:v>42993</c:v>
                </c:pt>
                <c:pt idx="77">
                  <c:v>42994</c:v>
                </c:pt>
                <c:pt idx="78">
                  <c:v>42995</c:v>
                </c:pt>
                <c:pt idx="79">
                  <c:v>42996</c:v>
                </c:pt>
                <c:pt idx="80">
                  <c:v>42997</c:v>
                </c:pt>
                <c:pt idx="81">
                  <c:v>42998</c:v>
                </c:pt>
                <c:pt idx="82">
                  <c:v>42999</c:v>
                </c:pt>
                <c:pt idx="83">
                  <c:v>43000</c:v>
                </c:pt>
                <c:pt idx="84">
                  <c:v>43001</c:v>
                </c:pt>
                <c:pt idx="85">
                  <c:v>43002</c:v>
                </c:pt>
                <c:pt idx="86">
                  <c:v>43003</c:v>
                </c:pt>
                <c:pt idx="87">
                  <c:v>43004</c:v>
                </c:pt>
                <c:pt idx="88">
                  <c:v>43005</c:v>
                </c:pt>
                <c:pt idx="89">
                  <c:v>43006</c:v>
                </c:pt>
                <c:pt idx="90">
                  <c:v>43007</c:v>
                </c:pt>
                <c:pt idx="91">
                  <c:v>43008</c:v>
                </c:pt>
                <c:pt idx="92">
                  <c:v>43009</c:v>
                </c:pt>
                <c:pt idx="93">
                  <c:v>43010</c:v>
                </c:pt>
                <c:pt idx="94">
                  <c:v>43011</c:v>
                </c:pt>
                <c:pt idx="95">
                  <c:v>43012</c:v>
                </c:pt>
                <c:pt idx="96">
                  <c:v>43013</c:v>
                </c:pt>
                <c:pt idx="97">
                  <c:v>43014</c:v>
                </c:pt>
                <c:pt idx="98">
                  <c:v>43015</c:v>
                </c:pt>
                <c:pt idx="99">
                  <c:v>43016</c:v>
                </c:pt>
                <c:pt idx="100">
                  <c:v>43017</c:v>
                </c:pt>
                <c:pt idx="101">
                  <c:v>43018</c:v>
                </c:pt>
                <c:pt idx="102">
                  <c:v>43019</c:v>
                </c:pt>
                <c:pt idx="103">
                  <c:v>43020</c:v>
                </c:pt>
                <c:pt idx="104">
                  <c:v>43021</c:v>
                </c:pt>
                <c:pt idx="105">
                  <c:v>43022</c:v>
                </c:pt>
                <c:pt idx="106">
                  <c:v>43023</c:v>
                </c:pt>
                <c:pt idx="107">
                  <c:v>43024</c:v>
                </c:pt>
                <c:pt idx="108">
                  <c:v>43025</c:v>
                </c:pt>
                <c:pt idx="109">
                  <c:v>43026</c:v>
                </c:pt>
                <c:pt idx="110">
                  <c:v>43027</c:v>
                </c:pt>
                <c:pt idx="111">
                  <c:v>43028</c:v>
                </c:pt>
                <c:pt idx="112">
                  <c:v>43029</c:v>
                </c:pt>
                <c:pt idx="113">
                  <c:v>43030</c:v>
                </c:pt>
                <c:pt idx="114">
                  <c:v>43031</c:v>
                </c:pt>
                <c:pt idx="115">
                  <c:v>43032</c:v>
                </c:pt>
                <c:pt idx="116">
                  <c:v>43033</c:v>
                </c:pt>
                <c:pt idx="117">
                  <c:v>43034</c:v>
                </c:pt>
                <c:pt idx="118">
                  <c:v>43035</c:v>
                </c:pt>
                <c:pt idx="119">
                  <c:v>43036</c:v>
                </c:pt>
                <c:pt idx="120">
                  <c:v>43037</c:v>
                </c:pt>
                <c:pt idx="121">
                  <c:v>43038</c:v>
                </c:pt>
                <c:pt idx="122">
                  <c:v>43039</c:v>
                </c:pt>
              </c:numCache>
            </c:numRef>
          </c:cat>
          <c:val>
            <c:numRef>
              <c:f>'formatted-temps'!$G$2:$G$124</c:f>
              <c:numCache>
                <c:formatCode>General</c:formatCode>
                <c:ptCount val="123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20</c:v>
                </c:pt>
                <c:pt idx="81">
                  <c:v>20</c:v>
                </c:pt>
                <c:pt idx="82">
                  <c:v>20</c:v>
                </c:pt>
                <c:pt idx="83">
                  <c:v>20</c:v>
                </c:pt>
                <c:pt idx="84">
                  <c:v>20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20</c:v>
                </c:pt>
                <c:pt idx="99">
                  <c:v>20</c:v>
                </c:pt>
                <c:pt idx="100">
                  <c:v>20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ADA-AA2C-5D990BC45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385912"/>
        <c:axId val="421386568"/>
      </c:lineChart>
      <c:dateAx>
        <c:axId val="42138591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86568"/>
        <c:crosses val="autoZero"/>
        <c:auto val="1"/>
        <c:lblOffset val="100"/>
        <c:baseTimeUnit val="days"/>
      </c:dateAx>
      <c:valAx>
        <c:axId val="421386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8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10</xdr:row>
      <xdr:rowOff>142875</xdr:rowOff>
    </xdr:from>
    <xdr:to>
      <xdr:col>14</xdr:col>
      <xdr:colOff>466725</xdr:colOff>
      <xdr:row>25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D5C271-4D2F-4370-835A-8DE9991F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>
      <selection activeCell="B2" sqref="B2"/>
    </sheetView>
  </sheetViews>
  <sheetFormatPr defaultRowHeight="15" x14ac:dyDescent="0.25"/>
  <sheetData>
    <row r="1" spans="1:21" x14ac:dyDescent="0.25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5">
      <c r="A2" s="1">
        <v>42917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</row>
    <row r="3" spans="1:21" x14ac:dyDescent="0.25">
      <c r="A3" s="1">
        <v>42918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</row>
    <row r="4" spans="1:21" x14ac:dyDescent="0.25">
      <c r="A4" s="1">
        <v>42919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</row>
    <row r="5" spans="1:21" x14ac:dyDescent="0.25">
      <c r="A5" s="1">
        <v>42920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</row>
    <row r="6" spans="1:21" x14ac:dyDescent="0.25">
      <c r="A6" s="1">
        <v>42921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</row>
    <row r="7" spans="1:21" x14ac:dyDescent="0.25">
      <c r="A7" s="1">
        <v>42922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</row>
    <row r="8" spans="1:21" x14ac:dyDescent="0.25">
      <c r="A8" s="1">
        <v>42923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</row>
    <row r="9" spans="1:21" x14ac:dyDescent="0.25">
      <c r="A9" s="1">
        <v>42924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</row>
    <row r="10" spans="1:21" x14ac:dyDescent="0.25">
      <c r="A10" s="1">
        <v>42925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</row>
    <row r="11" spans="1:21" x14ac:dyDescent="0.25">
      <c r="A11" s="1">
        <v>42926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</row>
    <row r="12" spans="1:21" x14ac:dyDescent="0.25">
      <c r="A12" s="1">
        <v>42927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</row>
    <row r="13" spans="1:21" x14ac:dyDescent="0.25">
      <c r="A13" s="1">
        <v>42928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</row>
    <row r="14" spans="1:21" x14ac:dyDescent="0.25">
      <c r="A14" s="1">
        <v>42929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</row>
    <row r="15" spans="1:21" x14ac:dyDescent="0.25">
      <c r="A15" s="1">
        <v>42930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</row>
    <row r="16" spans="1:21" x14ac:dyDescent="0.25">
      <c r="A16" s="1">
        <v>42931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</row>
    <row r="17" spans="1:21" x14ac:dyDescent="0.25">
      <c r="A17" s="1">
        <v>42932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</row>
    <row r="18" spans="1:21" x14ac:dyDescent="0.25">
      <c r="A18" s="1">
        <v>42933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</row>
    <row r="19" spans="1:21" x14ac:dyDescent="0.25">
      <c r="A19" s="1">
        <v>42934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</row>
    <row r="20" spans="1:21" x14ac:dyDescent="0.25">
      <c r="A20" s="1">
        <v>42935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</row>
    <row r="21" spans="1:21" x14ac:dyDescent="0.25">
      <c r="A21" s="1">
        <v>42936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</row>
    <row r="22" spans="1:21" x14ac:dyDescent="0.25">
      <c r="A22" s="1">
        <v>42937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</row>
    <row r="23" spans="1:21" x14ac:dyDescent="0.25">
      <c r="A23" s="1">
        <v>42938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</row>
    <row r="24" spans="1:21" x14ac:dyDescent="0.25">
      <c r="A24" s="1">
        <v>42939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</row>
    <row r="25" spans="1:21" x14ac:dyDescent="0.25">
      <c r="A25" s="1">
        <v>42940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</row>
    <row r="26" spans="1:21" x14ac:dyDescent="0.25">
      <c r="A26" s="1">
        <v>42941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</row>
    <row r="27" spans="1:21" x14ac:dyDescent="0.25">
      <c r="A27" s="1">
        <v>42942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</row>
    <row r="28" spans="1:21" x14ac:dyDescent="0.25">
      <c r="A28" s="1">
        <v>42943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</row>
    <row r="29" spans="1:21" x14ac:dyDescent="0.25">
      <c r="A29" s="1">
        <v>42944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</row>
    <row r="30" spans="1:21" x14ac:dyDescent="0.25">
      <c r="A30" s="1">
        <v>42945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</row>
    <row r="31" spans="1:21" x14ac:dyDescent="0.25">
      <c r="A31" s="1">
        <v>42946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</row>
    <row r="32" spans="1:21" x14ac:dyDescent="0.25">
      <c r="A32" s="1">
        <v>42947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</row>
    <row r="33" spans="1:21" x14ac:dyDescent="0.25">
      <c r="A33" s="1">
        <v>42948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</row>
    <row r="34" spans="1:21" x14ac:dyDescent="0.25">
      <c r="A34" s="1">
        <v>42949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</row>
    <row r="35" spans="1:21" x14ac:dyDescent="0.25">
      <c r="A35" s="1">
        <v>42950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</row>
    <row r="36" spans="1:21" x14ac:dyDescent="0.25">
      <c r="A36" s="1">
        <v>42951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</row>
    <row r="37" spans="1:21" x14ac:dyDescent="0.25">
      <c r="A37" s="1">
        <v>42952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</row>
    <row r="38" spans="1:21" x14ac:dyDescent="0.25">
      <c r="A38" s="1">
        <v>42953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</row>
    <row r="39" spans="1:21" x14ac:dyDescent="0.25">
      <c r="A39" s="1">
        <v>42954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</row>
    <row r="40" spans="1:21" x14ac:dyDescent="0.25">
      <c r="A40" s="1">
        <v>42955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</row>
    <row r="41" spans="1:21" x14ac:dyDescent="0.25">
      <c r="A41" s="1">
        <v>42956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</row>
    <row r="42" spans="1:21" x14ac:dyDescent="0.25">
      <c r="A42" s="1">
        <v>42957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</row>
    <row r="43" spans="1:21" x14ac:dyDescent="0.25">
      <c r="A43" s="1">
        <v>42958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</row>
    <row r="44" spans="1:21" x14ac:dyDescent="0.25">
      <c r="A44" s="1">
        <v>42959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</row>
    <row r="45" spans="1:21" x14ac:dyDescent="0.25">
      <c r="A45" s="1">
        <v>42960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</row>
    <row r="46" spans="1:21" x14ac:dyDescent="0.25">
      <c r="A46" s="1">
        <v>42961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</row>
    <row r="47" spans="1:21" x14ac:dyDescent="0.25">
      <c r="A47" s="1">
        <v>42962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</row>
    <row r="48" spans="1:21" x14ac:dyDescent="0.25">
      <c r="A48" s="1">
        <v>42963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</row>
    <row r="49" spans="1:21" x14ac:dyDescent="0.25">
      <c r="A49" s="1">
        <v>42964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</row>
    <row r="50" spans="1:21" x14ac:dyDescent="0.25">
      <c r="A50" s="1">
        <v>42965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</row>
    <row r="51" spans="1:21" x14ac:dyDescent="0.25">
      <c r="A51" s="1">
        <v>42966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</row>
    <row r="52" spans="1:21" x14ac:dyDescent="0.25">
      <c r="A52" s="1">
        <v>42967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</row>
    <row r="53" spans="1:21" x14ac:dyDescent="0.25">
      <c r="A53" s="1">
        <v>42968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</row>
    <row r="54" spans="1:21" x14ac:dyDescent="0.25">
      <c r="A54" s="1">
        <v>42969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</row>
    <row r="55" spans="1:21" x14ac:dyDescent="0.25">
      <c r="A55" s="1">
        <v>42970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</row>
    <row r="56" spans="1:21" x14ac:dyDescent="0.25">
      <c r="A56" s="1">
        <v>42971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</row>
    <row r="57" spans="1:21" x14ac:dyDescent="0.25">
      <c r="A57" s="1">
        <v>42972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</row>
    <row r="58" spans="1:21" x14ac:dyDescent="0.25">
      <c r="A58" s="1">
        <v>42973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</row>
    <row r="59" spans="1:21" x14ac:dyDescent="0.25">
      <c r="A59" s="1">
        <v>42974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</row>
    <row r="60" spans="1:21" x14ac:dyDescent="0.25">
      <c r="A60" s="1">
        <v>42975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</row>
    <row r="61" spans="1:21" x14ac:dyDescent="0.25">
      <c r="A61" s="1">
        <v>42976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</row>
    <row r="62" spans="1:21" x14ac:dyDescent="0.25">
      <c r="A62" s="1">
        <v>42977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</row>
    <row r="63" spans="1:21" x14ac:dyDescent="0.25">
      <c r="A63" s="1">
        <v>42978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</row>
    <row r="64" spans="1:21" x14ac:dyDescent="0.25">
      <c r="A64" s="1">
        <v>42979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</row>
    <row r="65" spans="1:21" x14ac:dyDescent="0.25">
      <c r="A65" s="1">
        <v>42980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</row>
    <row r="66" spans="1:21" x14ac:dyDescent="0.25">
      <c r="A66" s="1">
        <v>42981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</row>
    <row r="67" spans="1:21" x14ac:dyDescent="0.25">
      <c r="A67" s="1">
        <v>42982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</row>
    <row r="68" spans="1:21" x14ac:dyDescent="0.25">
      <c r="A68" s="1">
        <v>42983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</row>
    <row r="69" spans="1:21" x14ac:dyDescent="0.25">
      <c r="A69" s="1">
        <v>42984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</row>
    <row r="70" spans="1:21" x14ac:dyDescent="0.25">
      <c r="A70" s="1">
        <v>42985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</row>
    <row r="71" spans="1:21" x14ac:dyDescent="0.25">
      <c r="A71" s="1">
        <v>42986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</row>
    <row r="72" spans="1:21" x14ac:dyDescent="0.25">
      <c r="A72" s="1">
        <v>42987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</row>
    <row r="73" spans="1:21" x14ac:dyDescent="0.25">
      <c r="A73" s="1">
        <v>42988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</row>
    <row r="74" spans="1:21" x14ac:dyDescent="0.25">
      <c r="A74" s="1">
        <v>42989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</row>
    <row r="75" spans="1:21" x14ac:dyDescent="0.25">
      <c r="A75" s="1">
        <v>42990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</row>
    <row r="76" spans="1:21" x14ac:dyDescent="0.25">
      <c r="A76" s="1">
        <v>42991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</row>
    <row r="77" spans="1:21" x14ac:dyDescent="0.25">
      <c r="A77" s="1">
        <v>42992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</row>
    <row r="78" spans="1:21" x14ac:dyDescent="0.25">
      <c r="A78" s="1">
        <v>42993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</row>
    <row r="79" spans="1:21" x14ac:dyDescent="0.25">
      <c r="A79" s="1">
        <v>42994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</row>
    <row r="80" spans="1:21" x14ac:dyDescent="0.25">
      <c r="A80" s="1">
        <v>42995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</row>
    <row r="81" spans="1:21" x14ac:dyDescent="0.25">
      <c r="A81" s="1">
        <v>42996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</row>
    <row r="82" spans="1:21" x14ac:dyDescent="0.25">
      <c r="A82" s="1">
        <v>42997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</row>
    <row r="83" spans="1:21" x14ac:dyDescent="0.25">
      <c r="A83" s="1">
        <v>42998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</row>
    <row r="84" spans="1:21" x14ac:dyDescent="0.25">
      <c r="A84" s="1">
        <v>42999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</row>
    <row r="85" spans="1:21" x14ac:dyDescent="0.25">
      <c r="A85" s="1">
        <v>43000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</row>
    <row r="86" spans="1:21" x14ac:dyDescent="0.25">
      <c r="A86" s="1">
        <v>43001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</row>
    <row r="87" spans="1:21" x14ac:dyDescent="0.25">
      <c r="A87" s="1">
        <v>43002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</row>
    <row r="88" spans="1:21" x14ac:dyDescent="0.25">
      <c r="A88" s="1">
        <v>43003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</row>
    <row r="89" spans="1:21" x14ac:dyDescent="0.25">
      <c r="A89" s="1">
        <v>43004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</row>
    <row r="90" spans="1:21" x14ac:dyDescent="0.25">
      <c r="A90" s="1">
        <v>43005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</row>
    <row r="91" spans="1:21" x14ac:dyDescent="0.25">
      <c r="A91" s="1">
        <v>43006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</row>
    <row r="92" spans="1:21" x14ac:dyDescent="0.25">
      <c r="A92" s="1">
        <v>43007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</row>
    <row r="93" spans="1:21" x14ac:dyDescent="0.25">
      <c r="A93" s="1">
        <v>43008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</row>
    <row r="94" spans="1:21" x14ac:dyDescent="0.25">
      <c r="A94" s="1">
        <v>43009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</row>
    <row r="95" spans="1:21" x14ac:dyDescent="0.25">
      <c r="A95" s="1">
        <v>43010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</row>
    <row r="96" spans="1:21" x14ac:dyDescent="0.25">
      <c r="A96" s="1">
        <v>43011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</row>
    <row r="97" spans="1:21" x14ac:dyDescent="0.25">
      <c r="A97" s="1">
        <v>43012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</row>
    <row r="98" spans="1:21" x14ac:dyDescent="0.25">
      <c r="A98" s="1">
        <v>43013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</row>
    <row r="99" spans="1:21" x14ac:dyDescent="0.25">
      <c r="A99" s="1">
        <v>43014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</row>
    <row r="100" spans="1:21" x14ac:dyDescent="0.25">
      <c r="A100" s="1">
        <v>43015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</row>
    <row r="101" spans="1:21" x14ac:dyDescent="0.25">
      <c r="A101" s="1">
        <v>43016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</row>
    <row r="102" spans="1:21" x14ac:dyDescent="0.25">
      <c r="A102" s="1">
        <v>43017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</row>
    <row r="103" spans="1:21" x14ac:dyDescent="0.25">
      <c r="A103" s="1">
        <v>43018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</row>
    <row r="104" spans="1:21" x14ac:dyDescent="0.25">
      <c r="A104" s="1">
        <v>43019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</row>
    <row r="105" spans="1:21" x14ac:dyDescent="0.25">
      <c r="A105" s="1">
        <v>43020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</row>
    <row r="106" spans="1:21" x14ac:dyDescent="0.25">
      <c r="A106" s="1">
        <v>43021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</row>
    <row r="107" spans="1:21" x14ac:dyDescent="0.25">
      <c r="A107" s="1">
        <v>43022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</row>
    <row r="108" spans="1:21" x14ac:dyDescent="0.25">
      <c r="A108" s="1">
        <v>43023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</row>
    <row r="109" spans="1:21" x14ac:dyDescent="0.25">
      <c r="A109" s="1">
        <v>43024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</row>
    <row r="110" spans="1:21" x14ac:dyDescent="0.25">
      <c r="A110" s="1">
        <v>43025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</row>
    <row r="111" spans="1:21" x14ac:dyDescent="0.25">
      <c r="A111" s="1">
        <v>43026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</row>
    <row r="112" spans="1:21" x14ac:dyDescent="0.25">
      <c r="A112" s="1">
        <v>43027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</row>
    <row r="113" spans="1:21" x14ac:dyDescent="0.25">
      <c r="A113" s="1">
        <v>43028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</row>
    <row r="114" spans="1:21" x14ac:dyDescent="0.25">
      <c r="A114" s="1">
        <v>43029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</row>
    <row r="115" spans="1:21" x14ac:dyDescent="0.25">
      <c r="A115" s="1">
        <v>43030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</row>
    <row r="116" spans="1:21" x14ac:dyDescent="0.25">
      <c r="A116" s="1">
        <v>43031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</row>
    <row r="117" spans="1:21" x14ac:dyDescent="0.25">
      <c r="A117" s="1">
        <v>43032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</row>
    <row r="118" spans="1:21" x14ac:dyDescent="0.25">
      <c r="A118" s="1">
        <v>43033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</row>
    <row r="119" spans="1:21" x14ac:dyDescent="0.25">
      <c r="A119" s="1">
        <v>43034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</row>
    <row r="120" spans="1:21" x14ac:dyDescent="0.25">
      <c r="A120" s="1">
        <v>43035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</row>
    <row r="121" spans="1:21" x14ac:dyDescent="0.25">
      <c r="A121" s="1">
        <v>43036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</row>
    <row r="122" spans="1:21" x14ac:dyDescent="0.25">
      <c r="A122" s="1">
        <v>43037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</row>
    <row r="123" spans="1:21" x14ac:dyDescent="0.25">
      <c r="A123" s="1">
        <v>43038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</row>
    <row r="124" spans="1:21" x14ac:dyDescent="0.25">
      <c r="A124" s="1">
        <v>43039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81" workbookViewId="0">
      <selection activeCell="F3" sqref="F3"/>
    </sheetView>
  </sheetViews>
  <sheetFormatPr defaultRowHeight="15" x14ac:dyDescent="0.25"/>
  <cols>
    <col min="1" max="1" width="7.140625" bestFit="1" customWidth="1"/>
    <col min="2" max="2" width="9.7109375" bestFit="1" customWidth="1"/>
    <col min="3" max="3" width="6" bestFit="1" customWidth="1"/>
    <col min="4" max="4" width="7.28515625" bestFit="1" customWidth="1"/>
    <col min="5" max="5" width="10" bestFit="1" customWidth="1"/>
    <col min="6" max="6" width="7" bestFit="1" customWidth="1"/>
    <col min="9" max="9" width="15.140625" bestFit="1" customWidth="1"/>
  </cols>
  <sheetData>
    <row r="1" spans="1:10" ht="18" x14ac:dyDescent="0.25">
      <c r="A1" t="s">
        <v>0</v>
      </c>
      <c r="B1" t="s">
        <v>1</v>
      </c>
      <c r="C1" s="2" t="s">
        <v>16</v>
      </c>
      <c r="D1" s="2" t="s">
        <v>15</v>
      </c>
      <c r="E1" s="2" t="s">
        <v>14</v>
      </c>
      <c r="F1" s="3" t="s">
        <v>21</v>
      </c>
      <c r="G1" s="2" t="s">
        <v>20</v>
      </c>
      <c r="H1" s="2"/>
    </row>
    <row r="2" spans="1:10" x14ac:dyDescent="0.25">
      <c r="A2" s="1">
        <v>42917</v>
      </c>
      <c r="B2">
        <f>AVERAGE('raw-temps'!B2:U2)</f>
        <v>88.85</v>
      </c>
      <c r="F2">
        <v>0</v>
      </c>
      <c r="G2">
        <f>$J$7</f>
        <v>20</v>
      </c>
      <c r="I2" t="s">
        <v>2</v>
      </c>
      <c r="J2">
        <f>MIN(B2:B124)</f>
        <v>68.599999999999994</v>
      </c>
    </row>
    <row r="3" spans="1:10" x14ac:dyDescent="0.25">
      <c r="A3" s="1">
        <v>42918</v>
      </c>
      <c r="B3">
        <f>AVERAGE('raw-temps'!B3:U3)</f>
        <v>88.35</v>
      </c>
      <c r="C3">
        <f>B3</f>
        <v>88.35</v>
      </c>
      <c r="D3">
        <f>$J$9-C3</f>
        <v>-8.3499999999999943</v>
      </c>
      <c r="E3">
        <f>D3-$J$8</f>
        <v>-9.3499999999999943</v>
      </c>
      <c r="F3">
        <f>MAX(0,F2+E3)</f>
        <v>0</v>
      </c>
      <c r="G3">
        <f t="shared" ref="G3:G66" si="0">$J$7</f>
        <v>20</v>
      </c>
      <c r="I3" t="s">
        <v>3</v>
      </c>
      <c r="J3">
        <f>MAX(B2:B124)</f>
        <v>91.15</v>
      </c>
    </row>
    <row r="4" spans="1:10" x14ac:dyDescent="0.25">
      <c r="A4" s="1">
        <v>42919</v>
      </c>
      <c r="B4">
        <f>AVERAGE('raw-temps'!B4:U4)</f>
        <v>88.4</v>
      </c>
      <c r="C4">
        <f t="shared" ref="C4:C67" si="1">B4</f>
        <v>88.4</v>
      </c>
      <c r="D4">
        <f t="shared" ref="D4:D67" si="2">$J$9-C4</f>
        <v>-8.4000000000000057</v>
      </c>
      <c r="E4">
        <f t="shared" ref="E4:E67" si="3">D4-$J$8</f>
        <v>-9.4000000000000057</v>
      </c>
      <c r="F4">
        <f t="shared" ref="F4:F67" si="4">MAX(0,F3+E4)</f>
        <v>0</v>
      </c>
      <c r="G4">
        <f t="shared" si="0"/>
        <v>20</v>
      </c>
      <c r="I4" t="s">
        <v>4</v>
      </c>
      <c r="J4">
        <f>J3-J2</f>
        <v>22.550000000000011</v>
      </c>
    </row>
    <row r="5" spans="1:10" x14ac:dyDescent="0.25">
      <c r="A5" s="1">
        <v>42920</v>
      </c>
      <c r="B5">
        <f>AVERAGE('raw-temps'!B5:U5)</f>
        <v>88.35</v>
      </c>
      <c r="C5">
        <f t="shared" si="1"/>
        <v>88.35</v>
      </c>
      <c r="D5">
        <f t="shared" si="2"/>
        <v>-8.3499999999999943</v>
      </c>
      <c r="E5">
        <f t="shared" si="3"/>
        <v>-9.3499999999999943</v>
      </c>
      <c r="F5">
        <f t="shared" si="4"/>
        <v>0</v>
      </c>
      <c r="G5">
        <f t="shared" si="0"/>
        <v>20</v>
      </c>
      <c r="I5" t="s">
        <v>5</v>
      </c>
      <c r="J5">
        <f>AVERAGE(B2:B124)</f>
        <v>83.339024390243921</v>
      </c>
    </row>
    <row r="6" spans="1:10" x14ac:dyDescent="0.25">
      <c r="A6" s="1">
        <v>42921</v>
      </c>
      <c r="B6">
        <f>AVERAGE('raw-temps'!B6:U6)</f>
        <v>88.25</v>
      </c>
      <c r="C6">
        <f t="shared" si="1"/>
        <v>88.25</v>
      </c>
      <c r="D6">
        <f t="shared" si="2"/>
        <v>-8.25</v>
      </c>
      <c r="E6">
        <f t="shared" si="3"/>
        <v>-9.25</v>
      </c>
      <c r="F6">
        <f t="shared" si="4"/>
        <v>0</v>
      </c>
      <c r="G6">
        <f t="shared" si="0"/>
        <v>20</v>
      </c>
      <c r="I6" t="s">
        <v>22</v>
      </c>
      <c r="J6">
        <f>_xlfn.STDEV.S(B2:B124)</f>
        <v>6.701380872459116</v>
      </c>
    </row>
    <row r="7" spans="1:10" x14ac:dyDescent="0.25">
      <c r="A7" s="1">
        <v>42922</v>
      </c>
      <c r="B7">
        <f>AVERAGE('raw-temps'!B7:U7)</f>
        <v>87.85</v>
      </c>
      <c r="C7">
        <f t="shared" si="1"/>
        <v>87.85</v>
      </c>
      <c r="D7">
        <f t="shared" si="2"/>
        <v>-7.8499999999999943</v>
      </c>
      <c r="E7">
        <f t="shared" si="3"/>
        <v>-8.8499999999999943</v>
      </c>
      <c r="F7">
        <f t="shared" si="4"/>
        <v>0</v>
      </c>
      <c r="G7">
        <f t="shared" si="0"/>
        <v>20</v>
      </c>
      <c r="I7" t="s">
        <v>17</v>
      </c>
      <c r="J7">
        <v>20</v>
      </c>
    </row>
    <row r="8" spans="1:10" x14ac:dyDescent="0.25">
      <c r="A8" s="1">
        <v>42923</v>
      </c>
      <c r="B8">
        <f>AVERAGE('raw-temps'!B8:U8)</f>
        <v>87.1</v>
      </c>
      <c r="C8">
        <f t="shared" si="1"/>
        <v>87.1</v>
      </c>
      <c r="D8">
        <f t="shared" si="2"/>
        <v>-7.0999999999999943</v>
      </c>
      <c r="E8">
        <f t="shared" si="3"/>
        <v>-8.0999999999999943</v>
      </c>
      <c r="F8">
        <f t="shared" si="4"/>
        <v>0</v>
      </c>
      <c r="G8">
        <f t="shared" si="0"/>
        <v>20</v>
      </c>
      <c r="I8" t="s">
        <v>18</v>
      </c>
      <c r="J8">
        <v>1</v>
      </c>
    </row>
    <row r="9" spans="1:10" x14ac:dyDescent="0.25">
      <c r="A9" s="1">
        <v>42924</v>
      </c>
      <c r="B9">
        <f>AVERAGE('raw-temps'!B9:U9)</f>
        <v>89.15</v>
      </c>
      <c r="C9">
        <f t="shared" si="1"/>
        <v>89.15</v>
      </c>
      <c r="D9">
        <f t="shared" si="2"/>
        <v>-9.1500000000000057</v>
      </c>
      <c r="E9">
        <f t="shared" si="3"/>
        <v>-10.150000000000006</v>
      </c>
      <c r="F9">
        <f t="shared" si="4"/>
        <v>0</v>
      </c>
      <c r="G9">
        <f t="shared" si="0"/>
        <v>20</v>
      </c>
      <c r="I9" t="s">
        <v>19</v>
      </c>
      <c r="J9">
        <v>80</v>
      </c>
    </row>
    <row r="10" spans="1:10" x14ac:dyDescent="0.25">
      <c r="A10" s="1">
        <v>42925</v>
      </c>
      <c r="B10">
        <f>AVERAGE('raw-temps'!B10:U10)</f>
        <v>90.05</v>
      </c>
      <c r="C10">
        <f t="shared" si="1"/>
        <v>90.05</v>
      </c>
      <c r="D10">
        <f t="shared" si="2"/>
        <v>-10.049999999999997</v>
      </c>
      <c r="E10">
        <f t="shared" si="3"/>
        <v>-11.049999999999997</v>
      </c>
      <c r="F10">
        <f t="shared" si="4"/>
        <v>0</v>
      </c>
      <c r="G10">
        <f t="shared" si="0"/>
        <v>20</v>
      </c>
    </row>
    <row r="11" spans="1:10" x14ac:dyDescent="0.25">
      <c r="A11" s="1">
        <v>42926</v>
      </c>
      <c r="B11">
        <f>AVERAGE('raw-temps'!B11:U11)</f>
        <v>88.55</v>
      </c>
      <c r="C11">
        <f t="shared" si="1"/>
        <v>88.55</v>
      </c>
      <c r="D11">
        <f t="shared" si="2"/>
        <v>-8.5499999999999972</v>
      </c>
      <c r="E11">
        <f t="shared" si="3"/>
        <v>-9.5499999999999972</v>
      </c>
      <c r="F11">
        <f t="shared" si="4"/>
        <v>0</v>
      </c>
      <c r="G11">
        <f t="shared" si="0"/>
        <v>20</v>
      </c>
    </row>
    <row r="12" spans="1:10" x14ac:dyDescent="0.25">
      <c r="A12" s="1">
        <v>42927</v>
      </c>
      <c r="B12">
        <f>AVERAGE('raw-temps'!B12:U12)</f>
        <v>87.95</v>
      </c>
      <c r="C12">
        <f t="shared" si="1"/>
        <v>87.95</v>
      </c>
      <c r="D12">
        <f t="shared" si="2"/>
        <v>-7.9500000000000028</v>
      </c>
      <c r="E12">
        <f t="shared" si="3"/>
        <v>-8.9500000000000028</v>
      </c>
      <c r="F12">
        <f t="shared" si="4"/>
        <v>0</v>
      </c>
      <c r="G12">
        <f t="shared" si="0"/>
        <v>20</v>
      </c>
    </row>
    <row r="13" spans="1:10" x14ac:dyDescent="0.25">
      <c r="A13" s="1">
        <v>42928</v>
      </c>
      <c r="B13">
        <f>AVERAGE('raw-temps'!B13:U13)</f>
        <v>88.15</v>
      </c>
      <c r="C13">
        <f t="shared" si="1"/>
        <v>88.15</v>
      </c>
      <c r="D13">
        <f t="shared" si="2"/>
        <v>-8.1500000000000057</v>
      </c>
      <c r="E13">
        <f t="shared" si="3"/>
        <v>-9.1500000000000057</v>
      </c>
      <c r="F13">
        <f t="shared" si="4"/>
        <v>0</v>
      </c>
      <c r="G13">
        <f t="shared" si="0"/>
        <v>20</v>
      </c>
    </row>
    <row r="14" spans="1:10" x14ac:dyDescent="0.25">
      <c r="A14" s="1">
        <v>42929</v>
      </c>
      <c r="B14">
        <f>AVERAGE('raw-temps'!B14:U14)</f>
        <v>87.2</v>
      </c>
      <c r="C14">
        <f t="shared" si="1"/>
        <v>87.2</v>
      </c>
      <c r="D14">
        <f t="shared" si="2"/>
        <v>-7.2000000000000028</v>
      </c>
      <c r="E14">
        <f t="shared" si="3"/>
        <v>-8.2000000000000028</v>
      </c>
      <c r="F14">
        <f t="shared" si="4"/>
        <v>0</v>
      </c>
      <c r="G14">
        <f t="shared" si="0"/>
        <v>20</v>
      </c>
    </row>
    <row r="15" spans="1:10" x14ac:dyDescent="0.25">
      <c r="A15" s="1">
        <v>42930</v>
      </c>
      <c r="B15">
        <f>AVERAGE('raw-temps'!B15:U15)</f>
        <v>88.2</v>
      </c>
      <c r="C15">
        <f t="shared" si="1"/>
        <v>88.2</v>
      </c>
      <c r="D15">
        <f t="shared" si="2"/>
        <v>-8.2000000000000028</v>
      </c>
      <c r="E15">
        <f t="shared" si="3"/>
        <v>-9.2000000000000028</v>
      </c>
      <c r="F15">
        <f t="shared" si="4"/>
        <v>0</v>
      </c>
      <c r="G15">
        <f t="shared" si="0"/>
        <v>20</v>
      </c>
    </row>
    <row r="16" spans="1:10" x14ac:dyDescent="0.25">
      <c r="A16" s="1">
        <v>42931</v>
      </c>
      <c r="B16">
        <f>AVERAGE('raw-temps'!B16:U16)</f>
        <v>87</v>
      </c>
      <c r="C16">
        <f t="shared" si="1"/>
        <v>87</v>
      </c>
      <c r="D16">
        <f t="shared" si="2"/>
        <v>-7</v>
      </c>
      <c r="E16">
        <f t="shared" si="3"/>
        <v>-8</v>
      </c>
      <c r="F16">
        <f t="shared" si="4"/>
        <v>0</v>
      </c>
      <c r="G16">
        <f t="shared" si="0"/>
        <v>20</v>
      </c>
    </row>
    <row r="17" spans="1:7" x14ac:dyDescent="0.25">
      <c r="A17" s="1">
        <v>42932</v>
      </c>
      <c r="B17">
        <f>AVERAGE('raw-temps'!B17:U17)</f>
        <v>88.1</v>
      </c>
      <c r="C17">
        <f t="shared" si="1"/>
        <v>88.1</v>
      </c>
      <c r="D17">
        <f t="shared" si="2"/>
        <v>-8.0999999999999943</v>
      </c>
      <c r="E17">
        <f t="shared" si="3"/>
        <v>-9.0999999999999943</v>
      </c>
      <c r="F17">
        <f t="shared" si="4"/>
        <v>0</v>
      </c>
      <c r="G17">
        <f t="shared" si="0"/>
        <v>20</v>
      </c>
    </row>
    <row r="18" spans="1:7" x14ac:dyDescent="0.25">
      <c r="A18" s="1">
        <v>42933</v>
      </c>
      <c r="B18">
        <f>AVERAGE('raw-temps'!B18:U18)</f>
        <v>89.2</v>
      </c>
      <c r="C18">
        <f t="shared" si="1"/>
        <v>89.2</v>
      </c>
      <c r="D18">
        <f t="shared" si="2"/>
        <v>-9.2000000000000028</v>
      </c>
      <c r="E18">
        <f t="shared" si="3"/>
        <v>-10.200000000000003</v>
      </c>
      <c r="F18">
        <f t="shared" si="4"/>
        <v>0</v>
      </c>
      <c r="G18">
        <f t="shared" si="0"/>
        <v>20</v>
      </c>
    </row>
    <row r="19" spans="1:7" x14ac:dyDescent="0.25">
      <c r="A19" s="1">
        <v>42934</v>
      </c>
      <c r="B19">
        <f>AVERAGE('raw-temps'!B19:U19)</f>
        <v>89.25</v>
      </c>
      <c r="C19">
        <f t="shared" si="1"/>
        <v>89.25</v>
      </c>
      <c r="D19">
        <f t="shared" si="2"/>
        <v>-9.25</v>
      </c>
      <c r="E19">
        <f t="shared" si="3"/>
        <v>-10.25</v>
      </c>
      <c r="F19">
        <f t="shared" si="4"/>
        <v>0</v>
      </c>
      <c r="G19">
        <f t="shared" si="0"/>
        <v>20</v>
      </c>
    </row>
    <row r="20" spans="1:7" x14ac:dyDescent="0.25">
      <c r="A20" s="1">
        <v>42935</v>
      </c>
      <c r="B20">
        <f>AVERAGE('raw-temps'!B20:U20)</f>
        <v>90.4</v>
      </c>
      <c r="C20">
        <f t="shared" si="1"/>
        <v>90.4</v>
      </c>
      <c r="D20">
        <f t="shared" si="2"/>
        <v>-10.400000000000006</v>
      </c>
      <c r="E20">
        <f t="shared" si="3"/>
        <v>-11.400000000000006</v>
      </c>
      <c r="F20">
        <f t="shared" si="4"/>
        <v>0</v>
      </c>
      <c r="G20">
        <f t="shared" si="0"/>
        <v>20</v>
      </c>
    </row>
    <row r="21" spans="1:7" x14ac:dyDescent="0.25">
      <c r="A21" s="1">
        <v>42936</v>
      </c>
      <c r="B21">
        <f>AVERAGE('raw-temps'!B21:U21)</f>
        <v>89.4</v>
      </c>
      <c r="C21">
        <f t="shared" si="1"/>
        <v>89.4</v>
      </c>
      <c r="D21">
        <f t="shared" si="2"/>
        <v>-9.4000000000000057</v>
      </c>
      <c r="E21">
        <f t="shared" si="3"/>
        <v>-10.400000000000006</v>
      </c>
      <c r="F21">
        <f t="shared" si="4"/>
        <v>0</v>
      </c>
      <c r="G21">
        <f t="shared" si="0"/>
        <v>20</v>
      </c>
    </row>
    <row r="22" spans="1:7" x14ac:dyDescent="0.25">
      <c r="A22" s="1">
        <v>42937</v>
      </c>
      <c r="B22">
        <f>AVERAGE('raw-temps'!B22:U22)</f>
        <v>89.95</v>
      </c>
      <c r="C22">
        <f t="shared" si="1"/>
        <v>89.95</v>
      </c>
      <c r="D22">
        <f t="shared" si="2"/>
        <v>-9.9500000000000028</v>
      </c>
      <c r="E22">
        <f t="shared" si="3"/>
        <v>-10.950000000000003</v>
      </c>
      <c r="F22">
        <f t="shared" si="4"/>
        <v>0</v>
      </c>
      <c r="G22">
        <f t="shared" si="0"/>
        <v>20</v>
      </c>
    </row>
    <row r="23" spans="1:7" x14ac:dyDescent="0.25">
      <c r="A23" s="1">
        <v>42938</v>
      </c>
      <c r="B23">
        <f>AVERAGE('raw-temps'!B23:U23)</f>
        <v>89.45</v>
      </c>
      <c r="C23">
        <f t="shared" si="1"/>
        <v>89.45</v>
      </c>
      <c r="D23">
        <f t="shared" si="2"/>
        <v>-9.4500000000000028</v>
      </c>
      <c r="E23">
        <f t="shared" si="3"/>
        <v>-10.450000000000003</v>
      </c>
      <c r="F23">
        <f t="shared" si="4"/>
        <v>0</v>
      </c>
      <c r="G23">
        <f t="shared" si="0"/>
        <v>20</v>
      </c>
    </row>
    <row r="24" spans="1:7" x14ac:dyDescent="0.25">
      <c r="A24" s="1">
        <v>42939</v>
      </c>
      <c r="B24">
        <f>AVERAGE('raw-temps'!B24:U24)</f>
        <v>89.05</v>
      </c>
      <c r="C24">
        <f t="shared" si="1"/>
        <v>89.05</v>
      </c>
      <c r="D24">
        <f t="shared" si="2"/>
        <v>-9.0499999999999972</v>
      </c>
      <c r="E24">
        <f t="shared" si="3"/>
        <v>-10.049999999999997</v>
      </c>
      <c r="F24">
        <f t="shared" si="4"/>
        <v>0</v>
      </c>
      <c r="G24">
        <f t="shared" si="0"/>
        <v>20</v>
      </c>
    </row>
    <row r="25" spans="1:7" x14ac:dyDescent="0.25">
      <c r="A25" s="1">
        <v>42940</v>
      </c>
      <c r="B25">
        <f>AVERAGE('raw-temps'!B25:U25)</f>
        <v>89.1</v>
      </c>
      <c r="C25">
        <f t="shared" si="1"/>
        <v>89.1</v>
      </c>
      <c r="D25">
        <f t="shared" si="2"/>
        <v>-9.0999999999999943</v>
      </c>
      <c r="E25">
        <f t="shared" si="3"/>
        <v>-10.099999999999994</v>
      </c>
      <c r="F25">
        <f t="shared" si="4"/>
        <v>0</v>
      </c>
      <c r="G25">
        <f t="shared" si="0"/>
        <v>20</v>
      </c>
    </row>
    <row r="26" spans="1:7" x14ac:dyDescent="0.25">
      <c r="A26" s="1">
        <v>42941</v>
      </c>
      <c r="B26">
        <f>AVERAGE('raw-temps'!B26:U26)</f>
        <v>88</v>
      </c>
      <c r="C26">
        <f t="shared" si="1"/>
        <v>88</v>
      </c>
      <c r="D26">
        <f t="shared" si="2"/>
        <v>-8</v>
      </c>
      <c r="E26">
        <f t="shared" si="3"/>
        <v>-9</v>
      </c>
      <c r="F26">
        <f t="shared" si="4"/>
        <v>0</v>
      </c>
      <c r="G26">
        <f t="shared" si="0"/>
        <v>20</v>
      </c>
    </row>
    <row r="27" spans="1:7" x14ac:dyDescent="0.25">
      <c r="A27" s="1">
        <v>42942</v>
      </c>
      <c r="B27">
        <f>AVERAGE('raw-temps'!B27:U27)</f>
        <v>89.5</v>
      </c>
      <c r="C27">
        <f t="shared" si="1"/>
        <v>89.5</v>
      </c>
      <c r="D27">
        <f t="shared" si="2"/>
        <v>-9.5</v>
      </c>
      <c r="E27">
        <f t="shared" si="3"/>
        <v>-10.5</v>
      </c>
      <c r="F27">
        <f t="shared" si="4"/>
        <v>0</v>
      </c>
      <c r="G27">
        <f t="shared" si="0"/>
        <v>20</v>
      </c>
    </row>
    <row r="28" spans="1:7" x14ac:dyDescent="0.25">
      <c r="A28" s="1">
        <v>42943</v>
      </c>
      <c r="B28">
        <f>AVERAGE('raw-temps'!B28:U28)</f>
        <v>89.55</v>
      </c>
      <c r="C28">
        <f t="shared" si="1"/>
        <v>89.55</v>
      </c>
      <c r="D28">
        <f t="shared" si="2"/>
        <v>-9.5499999999999972</v>
      </c>
      <c r="E28">
        <f t="shared" si="3"/>
        <v>-10.549999999999997</v>
      </c>
      <c r="F28">
        <f t="shared" si="4"/>
        <v>0</v>
      </c>
      <c r="G28">
        <f t="shared" si="0"/>
        <v>20</v>
      </c>
    </row>
    <row r="29" spans="1:7" x14ac:dyDescent="0.25">
      <c r="A29" s="1">
        <v>42944</v>
      </c>
      <c r="B29">
        <f>AVERAGE('raw-temps'!B29:U29)</f>
        <v>89.95</v>
      </c>
      <c r="C29">
        <f t="shared" si="1"/>
        <v>89.95</v>
      </c>
      <c r="D29">
        <f t="shared" si="2"/>
        <v>-9.9500000000000028</v>
      </c>
      <c r="E29">
        <f t="shared" si="3"/>
        <v>-10.950000000000003</v>
      </c>
      <c r="F29">
        <f t="shared" si="4"/>
        <v>0</v>
      </c>
      <c r="G29">
        <f t="shared" si="0"/>
        <v>20</v>
      </c>
    </row>
    <row r="30" spans="1:7" x14ac:dyDescent="0.25">
      <c r="A30" s="1">
        <v>42945</v>
      </c>
      <c r="B30">
        <f>AVERAGE('raw-temps'!B30:U30)</f>
        <v>89.25</v>
      </c>
      <c r="C30">
        <f t="shared" si="1"/>
        <v>89.25</v>
      </c>
      <c r="D30">
        <f t="shared" si="2"/>
        <v>-9.25</v>
      </c>
      <c r="E30">
        <f t="shared" si="3"/>
        <v>-10.25</v>
      </c>
      <c r="F30">
        <f t="shared" si="4"/>
        <v>0</v>
      </c>
      <c r="G30">
        <f t="shared" si="0"/>
        <v>20</v>
      </c>
    </row>
    <row r="31" spans="1:7" x14ac:dyDescent="0.25">
      <c r="A31" s="1">
        <v>42946</v>
      </c>
      <c r="B31">
        <f>AVERAGE('raw-temps'!B31:U31)</f>
        <v>89.55</v>
      </c>
      <c r="C31">
        <f t="shared" si="1"/>
        <v>89.55</v>
      </c>
      <c r="D31">
        <f t="shared" si="2"/>
        <v>-9.5499999999999972</v>
      </c>
      <c r="E31">
        <f t="shared" si="3"/>
        <v>-10.549999999999997</v>
      </c>
      <c r="F31">
        <f t="shared" si="4"/>
        <v>0</v>
      </c>
      <c r="G31">
        <f t="shared" si="0"/>
        <v>20</v>
      </c>
    </row>
    <row r="32" spans="1:7" x14ac:dyDescent="0.25">
      <c r="A32" s="1">
        <v>42947</v>
      </c>
      <c r="B32">
        <f>AVERAGE('raw-temps'!B32:U32)</f>
        <v>88.15</v>
      </c>
      <c r="C32">
        <f t="shared" si="1"/>
        <v>88.15</v>
      </c>
      <c r="D32">
        <f t="shared" si="2"/>
        <v>-8.1500000000000057</v>
      </c>
      <c r="E32">
        <f t="shared" si="3"/>
        <v>-9.1500000000000057</v>
      </c>
      <c r="F32">
        <f t="shared" si="4"/>
        <v>0</v>
      </c>
      <c r="G32">
        <f t="shared" si="0"/>
        <v>20</v>
      </c>
    </row>
    <row r="33" spans="1:7" x14ac:dyDescent="0.25">
      <c r="A33" s="1">
        <v>42948</v>
      </c>
      <c r="B33">
        <f>AVERAGE('raw-temps'!B33:U33)</f>
        <v>88.55</v>
      </c>
      <c r="C33">
        <f t="shared" si="1"/>
        <v>88.55</v>
      </c>
      <c r="D33">
        <f t="shared" si="2"/>
        <v>-8.5499999999999972</v>
      </c>
      <c r="E33">
        <f t="shared" si="3"/>
        <v>-9.5499999999999972</v>
      </c>
      <c r="F33">
        <f t="shared" si="4"/>
        <v>0</v>
      </c>
      <c r="G33">
        <f t="shared" si="0"/>
        <v>20</v>
      </c>
    </row>
    <row r="34" spans="1:7" x14ac:dyDescent="0.25">
      <c r="A34" s="1">
        <v>42949</v>
      </c>
      <c r="B34">
        <f>AVERAGE('raw-temps'!B34:U34)</f>
        <v>88.65</v>
      </c>
      <c r="C34">
        <f t="shared" si="1"/>
        <v>88.65</v>
      </c>
      <c r="D34">
        <f t="shared" si="2"/>
        <v>-8.6500000000000057</v>
      </c>
      <c r="E34">
        <f t="shared" si="3"/>
        <v>-9.6500000000000057</v>
      </c>
      <c r="F34">
        <f t="shared" si="4"/>
        <v>0</v>
      </c>
      <c r="G34">
        <f t="shared" si="0"/>
        <v>20</v>
      </c>
    </row>
    <row r="35" spans="1:7" x14ac:dyDescent="0.25">
      <c r="A35" s="1">
        <v>42950</v>
      </c>
      <c r="B35">
        <f>AVERAGE('raw-temps'!B35:U35)</f>
        <v>89.55</v>
      </c>
      <c r="C35">
        <f t="shared" si="1"/>
        <v>89.55</v>
      </c>
      <c r="D35">
        <f t="shared" si="2"/>
        <v>-9.5499999999999972</v>
      </c>
      <c r="E35">
        <f t="shared" si="3"/>
        <v>-10.549999999999997</v>
      </c>
      <c r="F35">
        <f t="shared" si="4"/>
        <v>0</v>
      </c>
      <c r="G35">
        <f t="shared" si="0"/>
        <v>20</v>
      </c>
    </row>
    <row r="36" spans="1:7" x14ac:dyDescent="0.25">
      <c r="A36" s="1">
        <v>42951</v>
      </c>
      <c r="B36">
        <f>AVERAGE('raw-temps'!B36:U36)</f>
        <v>90.3</v>
      </c>
      <c r="C36">
        <f t="shared" si="1"/>
        <v>90.3</v>
      </c>
      <c r="D36">
        <f t="shared" si="2"/>
        <v>-10.299999999999997</v>
      </c>
      <c r="E36">
        <f t="shared" si="3"/>
        <v>-11.299999999999997</v>
      </c>
      <c r="F36">
        <f t="shared" si="4"/>
        <v>0</v>
      </c>
      <c r="G36">
        <f t="shared" si="0"/>
        <v>20</v>
      </c>
    </row>
    <row r="37" spans="1:7" x14ac:dyDescent="0.25">
      <c r="A37" s="1">
        <v>42952</v>
      </c>
      <c r="B37">
        <f>AVERAGE('raw-temps'!B37:U37)</f>
        <v>91.15</v>
      </c>
      <c r="C37">
        <f t="shared" si="1"/>
        <v>91.15</v>
      </c>
      <c r="D37">
        <f t="shared" si="2"/>
        <v>-11.150000000000006</v>
      </c>
      <c r="E37">
        <f t="shared" si="3"/>
        <v>-12.150000000000006</v>
      </c>
      <c r="F37">
        <f t="shared" si="4"/>
        <v>0</v>
      </c>
      <c r="G37">
        <f t="shared" si="0"/>
        <v>20</v>
      </c>
    </row>
    <row r="38" spans="1:7" x14ac:dyDescent="0.25">
      <c r="A38" s="1">
        <v>42953</v>
      </c>
      <c r="B38">
        <f>AVERAGE('raw-temps'!B38:U38)</f>
        <v>89.4</v>
      </c>
      <c r="C38">
        <f t="shared" si="1"/>
        <v>89.4</v>
      </c>
      <c r="D38">
        <f t="shared" si="2"/>
        <v>-9.4000000000000057</v>
      </c>
      <c r="E38">
        <f t="shared" si="3"/>
        <v>-10.400000000000006</v>
      </c>
      <c r="F38">
        <f t="shared" si="4"/>
        <v>0</v>
      </c>
      <c r="G38">
        <f t="shared" si="0"/>
        <v>20</v>
      </c>
    </row>
    <row r="39" spans="1:7" x14ac:dyDescent="0.25">
      <c r="A39" s="1">
        <v>42954</v>
      </c>
      <c r="B39">
        <f>AVERAGE('raw-temps'!B39:U39)</f>
        <v>88.95</v>
      </c>
      <c r="C39">
        <f t="shared" si="1"/>
        <v>88.95</v>
      </c>
      <c r="D39">
        <f t="shared" si="2"/>
        <v>-8.9500000000000028</v>
      </c>
      <c r="E39">
        <f t="shared" si="3"/>
        <v>-9.9500000000000028</v>
      </c>
      <c r="F39">
        <f t="shared" si="4"/>
        <v>0</v>
      </c>
      <c r="G39">
        <f t="shared" si="0"/>
        <v>20</v>
      </c>
    </row>
    <row r="40" spans="1:7" x14ac:dyDescent="0.25">
      <c r="A40" s="1">
        <v>42955</v>
      </c>
      <c r="B40">
        <f>AVERAGE('raw-temps'!B40:U40)</f>
        <v>88.75</v>
      </c>
      <c r="C40">
        <f t="shared" si="1"/>
        <v>88.75</v>
      </c>
      <c r="D40">
        <f t="shared" si="2"/>
        <v>-8.75</v>
      </c>
      <c r="E40">
        <f t="shared" si="3"/>
        <v>-9.75</v>
      </c>
      <c r="F40">
        <f t="shared" si="4"/>
        <v>0</v>
      </c>
      <c r="G40">
        <f t="shared" si="0"/>
        <v>20</v>
      </c>
    </row>
    <row r="41" spans="1:7" x14ac:dyDescent="0.25">
      <c r="A41" s="1">
        <v>42956</v>
      </c>
      <c r="B41">
        <f>AVERAGE('raw-temps'!B41:U41)</f>
        <v>89</v>
      </c>
      <c r="C41">
        <f t="shared" si="1"/>
        <v>89</v>
      </c>
      <c r="D41">
        <f t="shared" si="2"/>
        <v>-9</v>
      </c>
      <c r="E41">
        <f t="shared" si="3"/>
        <v>-10</v>
      </c>
      <c r="F41">
        <f t="shared" si="4"/>
        <v>0</v>
      </c>
      <c r="G41">
        <f t="shared" si="0"/>
        <v>20</v>
      </c>
    </row>
    <row r="42" spans="1:7" x14ac:dyDescent="0.25">
      <c r="A42" s="1">
        <v>42957</v>
      </c>
      <c r="B42">
        <f>AVERAGE('raw-temps'!B42:U42)</f>
        <v>89.25</v>
      </c>
      <c r="C42">
        <f t="shared" si="1"/>
        <v>89.25</v>
      </c>
      <c r="D42">
        <f t="shared" si="2"/>
        <v>-9.25</v>
      </c>
      <c r="E42">
        <f t="shared" si="3"/>
        <v>-10.25</v>
      </c>
      <c r="F42">
        <f t="shared" si="4"/>
        <v>0</v>
      </c>
      <c r="G42">
        <f t="shared" si="0"/>
        <v>20</v>
      </c>
    </row>
    <row r="43" spans="1:7" x14ac:dyDescent="0.25">
      <c r="A43" s="1">
        <v>42958</v>
      </c>
      <c r="B43">
        <f>AVERAGE('raw-temps'!B43:U43)</f>
        <v>89.2</v>
      </c>
      <c r="C43">
        <f t="shared" si="1"/>
        <v>89.2</v>
      </c>
      <c r="D43">
        <f t="shared" si="2"/>
        <v>-9.2000000000000028</v>
      </c>
      <c r="E43">
        <f t="shared" si="3"/>
        <v>-10.200000000000003</v>
      </c>
      <c r="F43">
        <f t="shared" si="4"/>
        <v>0</v>
      </c>
      <c r="G43">
        <f t="shared" si="0"/>
        <v>20</v>
      </c>
    </row>
    <row r="44" spans="1:7" x14ac:dyDescent="0.25">
      <c r="A44" s="1">
        <v>42959</v>
      </c>
      <c r="B44">
        <f>AVERAGE('raw-temps'!B44:U44)</f>
        <v>87.9</v>
      </c>
      <c r="C44">
        <f t="shared" si="1"/>
        <v>87.9</v>
      </c>
      <c r="D44">
        <f t="shared" si="2"/>
        <v>-7.9000000000000057</v>
      </c>
      <c r="E44">
        <f t="shared" si="3"/>
        <v>-8.9000000000000057</v>
      </c>
      <c r="F44">
        <f t="shared" si="4"/>
        <v>0</v>
      </c>
      <c r="G44">
        <f t="shared" si="0"/>
        <v>20</v>
      </c>
    </row>
    <row r="45" spans="1:7" x14ac:dyDescent="0.25">
      <c r="A45" s="1">
        <v>42960</v>
      </c>
      <c r="B45">
        <f>AVERAGE('raw-temps'!B45:U45)</f>
        <v>88.1</v>
      </c>
      <c r="C45">
        <f t="shared" si="1"/>
        <v>88.1</v>
      </c>
      <c r="D45">
        <f t="shared" si="2"/>
        <v>-8.0999999999999943</v>
      </c>
      <c r="E45">
        <f t="shared" si="3"/>
        <v>-9.0999999999999943</v>
      </c>
      <c r="F45">
        <f t="shared" si="4"/>
        <v>0</v>
      </c>
      <c r="G45">
        <f t="shared" si="0"/>
        <v>20</v>
      </c>
    </row>
    <row r="46" spans="1:7" x14ac:dyDescent="0.25">
      <c r="A46" s="1">
        <v>42961</v>
      </c>
      <c r="B46">
        <f>AVERAGE('raw-temps'!B46:U46)</f>
        <v>88.3</v>
      </c>
      <c r="C46">
        <f t="shared" si="1"/>
        <v>88.3</v>
      </c>
      <c r="D46">
        <f t="shared" si="2"/>
        <v>-8.2999999999999972</v>
      </c>
      <c r="E46">
        <f t="shared" si="3"/>
        <v>-9.2999999999999972</v>
      </c>
      <c r="F46">
        <f t="shared" si="4"/>
        <v>0</v>
      </c>
      <c r="G46">
        <f t="shared" si="0"/>
        <v>20</v>
      </c>
    </row>
    <row r="47" spans="1:7" x14ac:dyDescent="0.25">
      <c r="A47" s="1">
        <v>42962</v>
      </c>
      <c r="B47">
        <f>AVERAGE('raw-temps'!B47:U47)</f>
        <v>88</v>
      </c>
      <c r="C47">
        <f t="shared" si="1"/>
        <v>88</v>
      </c>
      <c r="D47">
        <f t="shared" si="2"/>
        <v>-8</v>
      </c>
      <c r="E47">
        <f t="shared" si="3"/>
        <v>-9</v>
      </c>
      <c r="F47">
        <f t="shared" si="4"/>
        <v>0</v>
      </c>
      <c r="G47">
        <f t="shared" si="0"/>
        <v>20</v>
      </c>
    </row>
    <row r="48" spans="1:7" x14ac:dyDescent="0.25">
      <c r="A48" s="1">
        <v>42963</v>
      </c>
      <c r="B48">
        <f>AVERAGE('raw-temps'!B48:U48)</f>
        <v>88.8</v>
      </c>
      <c r="C48">
        <f t="shared" si="1"/>
        <v>88.8</v>
      </c>
      <c r="D48">
        <f t="shared" si="2"/>
        <v>-8.7999999999999972</v>
      </c>
      <c r="E48">
        <f t="shared" si="3"/>
        <v>-9.7999999999999972</v>
      </c>
      <c r="F48">
        <f t="shared" si="4"/>
        <v>0</v>
      </c>
      <c r="G48">
        <f t="shared" si="0"/>
        <v>20</v>
      </c>
    </row>
    <row r="49" spans="1:7" x14ac:dyDescent="0.25">
      <c r="A49" s="1">
        <v>42964</v>
      </c>
      <c r="B49">
        <f>AVERAGE('raw-temps'!B49:U49)</f>
        <v>89.05</v>
      </c>
      <c r="C49">
        <f t="shared" si="1"/>
        <v>89.05</v>
      </c>
      <c r="D49">
        <f t="shared" si="2"/>
        <v>-9.0499999999999972</v>
      </c>
      <c r="E49">
        <f t="shared" si="3"/>
        <v>-10.049999999999997</v>
      </c>
      <c r="F49">
        <f t="shared" si="4"/>
        <v>0</v>
      </c>
      <c r="G49">
        <f t="shared" si="0"/>
        <v>20</v>
      </c>
    </row>
    <row r="50" spans="1:7" x14ac:dyDescent="0.25">
      <c r="A50" s="1">
        <v>42965</v>
      </c>
      <c r="B50">
        <f>AVERAGE('raw-temps'!B50:U50)</f>
        <v>90.15</v>
      </c>
      <c r="C50">
        <f t="shared" si="1"/>
        <v>90.15</v>
      </c>
      <c r="D50">
        <f t="shared" si="2"/>
        <v>-10.150000000000006</v>
      </c>
      <c r="E50">
        <f t="shared" si="3"/>
        <v>-11.150000000000006</v>
      </c>
      <c r="F50">
        <f t="shared" si="4"/>
        <v>0</v>
      </c>
      <c r="G50">
        <f t="shared" si="0"/>
        <v>20</v>
      </c>
    </row>
    <row r="51" spans="1:7" x14ac:dyDescent="0.25">
      <c r="A51" s="1">
        <v>42966</v>
      </c>
      <c r="B51">
        <f>AVERAGE('raw-temps'!B51:U51)</f>
        <v>90.3</v>
      </c>
      <c r="C51">
        <f t="shared" si="1"/>
        <v>90.3</v>
      </c>
      <c r="D51">
        <f t="shared" si="2"/>
        <v>-10.299999999999997</v>
      </c>
      <c r="E51">
        <f t="shared" si="3"/>
        <v>-11.299999999999997</v>
      </c>
      <c r="F51">
        <f t="shared" si="4"/>
        <v>0</v>
      </c>
      <c r="G51">
        <f t="shared" si="0"/>
        <v>20</v>
      </c>
    </row>
    <row r="52" spans="1:7" x14ac:dyDescent="0.25">
      <c r="A52" s="1">
        <v>42967</v>
      </c>
      <c r="B52">
        <f>AVERAGE('raw-temps'!B52:U52)</f>
        <v>89.3</v>
      </c>
      <c r="C52">
        <f t="shared" si="1"/>
        <v>89.3</v>
      </c>
      <c r="D52">
        <f t="shared" si="2"/>
        <v>-9.2999999999999972</v>
      </c>
      <c r="E52">
        <f t="shared" si="3"/>
        <v>-10.299999999999997</v>
      </c>
      <c r="F52">
        <f t="shared" si="4"/>
        <v>0</v>
      </c>
      <c r="G52">
        <f t="shared" si="0"/>
        <v>20</v>
      </c>
    </row>
    <row r="53" spans="1:7" x14ac:dyDescent="0.25">
      <c r="A53" s="1">
        <v>42968</v>
      </c>
      <c r="B53">
        <f>AVERAGE('raw-temps'!B53:U53)</f>
        <v>89.1</v>
      </c>
      <c r="C53">
        <f t="shared" si="1"/>
        <v>89.1</v>
      </c>
      <c r="D53">
        <f t="shared" si="2"/>
        <v>-9.0999999999999943</v>
      </c>
      <c r="E53">
        <f t="shared" si="3"/>
        <v>-10.099999999999994</v>
      </c>
      <c r="F53">
        <f t="shared" si="4"/>
        <v>0</v>
      </c>
      <c r="G53">
        <f t="shared" si="0"/>
        <v>20</v>
      </c>
    </row>
    <row r="54" spans="1:7" x14ac:dyDescent="0.25">
      <c r="A54" s="1">
        <v>42969</v>
      </c>
      <c r="B54">
        <f>AVERAGE('raw-temps'!B54:U54)</f>
        <v>89.4</v>
      </c>
      <c r="C54">
        <f t="shared" si="1"/>
        <v>89.4</v>
      </c>
      <c r="D54">
        <f t="shared" si="2"/>
        <v>-9.4000000000000057</v>
      </c>
      <c r="E54">
        <f t="shared" si="3"/>
        <v>-10.400000000000006</v>
      </c>
      <c r="F54">
        <f t="shared" si="4"/>
        <v>0</v>
      </c>
      <c r="G54">
        <f t="shared" si="0"/>
        <v>20</v>
      </c>
    </row>
    <row r="55" spans="1:7" x14ac:dyDescent="0.25">
      <c r="A55" s="1">
        <v>42970</v>
      </c>
      <c r="B55">
        <f>AVERAGE('raw-temps'!B55:U55)</f>
        <v>88.4</v>
      </c>
      <c r="C55">
        <f t="shared" si="1"/>
        <v>88.4</v>
      </c>
      <c r="D55">
        <f t="shared" si="2"/>
        <v>-8.4000000000000057</v>
      </c>
      <c r="E55">
        <f t="shared" si="3"/>
        <v>-9.4000000000000057</v>
      </c>
      <c r="F55">
        <f t="shared" si="4"/>
        <v>0</v>
      </c>
      <c r="G55">
        <f t="shared" si="0"/>
        <v>20</v>
      </c>
    </row>
    <row r="56" spans="1:7" x14ac:dyDescent="0.25">
      <c r="A56" s="1">
        <v>42971</v>
      </c>
      <c r="B56">
        <f>AVERAGE('raw-temps'!B56:U56)</f>
        <v>87.85</v>
      </c>
      <c r="C56">
        <f t="shared" si="1"/>
        <v>87.85</v>
      </c>
      <c r="D56">
        <f t="shared" si="2"/>
        <v>-7.8499999999999943</v>
      </c>
      <c r="E56">
        <f t="shared" si="3"/>
        <v>-8.8499999999999943</v>
      </c>
      <c r="F56">
        <f t="shared" si="4"/>
        <v>0</v>
      </c>
      <c r="G56">
        <f t="shared" si="0"/>
        <v>20</v>
      </c>
    </row>
    <row r="57" spans="1:7" x14ac:dyDescent="0.25">
      <c r="A57" s="1">
        <v>42972</v>
      </c>
      <c r="B57">
        <f>AVERAGE('raw-temps'!B57:U57)</f>
        <v>86.5</v>
      </c>
      <c r="C57">
        <f t="shared" si="1"/>
        <v>86.5</v>
      </c>
      <c r="D57">
        <f t="shared" si="2"/>
        <v>-6.5</v>
      </c>
      <c r="E57">
        <f t="shared" si="3"/>
        <v>-7.5</v>
      </c>
      <c r="F57">
        <f t="shared" si="4"/>
        <v>0</v>
      </c>
      <c r="G57">
        <f t="shared" si="0"/>
        <v>20</v>
      </c>
    </row>
    <row r="58" spans="1:7" x14ac:dyDescent="0.25">
      <c r="A58" s="1">
        <v>42973</v>
      </c>
      <c r="B58">
        <f>AVERAGE('raw-temps'!B58:U58)</f>
        <v>88.45</v>
      </c>
      <c r="C58">
        <f t="shared" si="1"/>
        <v>88.45</v>
      </c>
      <c r="D58">
        <f t="shared" si="2"/>
        <v>-8.4500000000000028</v>
      </c>
      <c r="E58">
        <f t="shared" si="3"/>
        <v>-9.4500000000000028</v>
      </c>
      <c r="F58">
        <f t="shared" si="4"/>
        <v>0</v>
      </c>
      <c r="G58">
        <f t="shared" si="0"/>
        <v>20</v>
      </c>
    </row>
    <row r="59" spans="1:7" x14ac:dyDescent="0.25">
      <c r="A59" s="1">
        <v>42974</v>
      </c>
      <c r="B59">
        <f>AVERAGE('raw-temps'!B59:U59)</f>
        <v>87.6</v>
      </c>
      <c r="C59">
        <f t="shared" si="1"/>
        <v>87.6</v>
      </c>
      <c r="D59">
        <f t="shared" si="2"/>
        <v>-7.5999999999999943</v>
      </c>
      <c r="E59">
        <f t="shared" si="3"/>
        <v>-8.5999999999999943</v>
      </c>
      <c r="F59">
        <f t="shared" si="4"/>
        <v>0</v>
      </c>
      <c r="G59">
        <f t="shared" si="0"/>
        <v>20</v>
      </c>
    </row>
    <row r="60" spans="1:7" x14ac:dyDescent="0.25">
      <c r="A60" s="1">
        <v>42975</v>
      </c>
      <c r="B60">
        <f>AVERAGE('raw-temps'!B60:U60)</f>
        <v>87.15</v>
      </c>
      <c r="C60">
        <f t="shared" si="1"/>
        <v>87.15</v>
      </c>
      <c r="D60">
        <f t="shared" si="2"/>
        <v>-7.1500000000000057</v>
      </c>
      <c r="E60">
        <f t="shared" si="3"/>
        <v>-8.1500000000000057</v>
      </c>
      <c r="F60">
        <f t="shared" si="4"/>
        <v>0</v>
      </c>
      <c r="G60">
        <f t="shared" si="0"/>
        <v>20</v>
      </c>
    </row>
    <row r="61" spans="1:7" x14ac:dyDescent="0.25">
      <c r="A61" s="1">
        <v>42976</v>
      </c>
      <c r="B61">
        <f>AVERAGE('raw-temps'!B61:U61)</f>
        <v>88.3</v>
      </c>
      <c r="C61">
        <f t="shared" si="1"/>
        <v>88.3</v>
      </c>
      <c r="D61">
        <f t="shared" si="2"/>
        <v>-8.2999999999999972</v>
      </c>
      <c r="E61">
        <f t="shared" si="3"/>
        <v>-9.2999999999999972</v>
      </c>
      <c r="F61">
        <f t="shared" si="4"/>
        <v>0</v>
      </c>
      <c r="G61">
        <f t="shared" si="0"/>
        <v>20</v>
      </c>
    </row>
    <row r="62" spans="1:7" x14ac:dyDescent="0.25">
      <c r="A62" s="1">
        <v>42977</v>
      </c>
      <c r="B62">
        <f>AVERAGE('raw-temps'!B62:U62)</f>
        <v>85.8</v>
      </c>
      <c r="C62">
        <f t="shared" si="1"/>
        <v>85.8</v>
      </c>
      <c r="D62">
        <f t="shared" si="2"/>
        <v>-5.7999999999999972</v>
      </c>
      <c r="E62">
        <f t="shared" si="3"/>
        <v>-6.7999999999999972</v>
      </c>
      <c r="F62">
        <f t="shared" si="4"/>
        <v>0</v>
      </c>
      <c r="G62">
        <f t="shared" si="0"/>
        <v>20</v>
      </c>
    </row>
    <row r="63" spans="1:7" x14ac:dyDescent="0.25">
      <c r="A63" s="1">
        <v>42978</v>
      </c>
      <c r="B63">
        <f>AVERAGE('raw-temps'!B63:U63)</f>
        <v>85.9</v>
      </c>
      <c r="C63">
        <f t="shared" si="1"/>
        <v>85.9</v>
      </c>
      <c r="D63">
        <f t="shared" si="2"/>
        <v>-5.9000000000000057</v>
      </c>
      <c r="E63">
        <f t="shared" si="3"/>
        <v>-6.9000000000000057</v>
      </c>
      <c r="F63">
        <f t="shared" si="4"/>
        <v>0</v>
      </c>
      <c r="G63">
        <f t="shared" si="0"/>
        <v>20</v>
      </c>
    </row>
    <row r="64" spans="1:7" x14ac:dyDescent="0.25">
      <c r="A64" s="1">
        <v>42979</v>
      </c>
      <c r="B64">
        <f>AVERAGE('raw-temps'!B64:U64)</f>
        <v>85.25</v>
      </c>
      <c r="C64">
        <f t="shared" si="1"/>
        <v>85.25</v>
      </c>
      <c r="D64">
        <f t="shared" si="2"/>
        <v>-5.25</v>
      </c>
      <c r="E64">
        <f t="shared" si="3"/>
        <v>-6.25</v>
      </c>
      <c r="F64">
        <f t="shared" si="4"/>
        <v>0</v>
      </c>
      <c r="G64">
        <f t="shared" si="0"/>
        <v>20</v>
      </c>
    </row>
    <row r="65" spans="1:7" x14ac:dyDescent="0.25">
      <c r="A65" s="1">
        <v>42980</v>
      </c>
      <c r="B65">
        <f>AVERAGE('raw-temps'!B65:U65)</f>
        <v>85.25</v>
      </c>
      <c r="C65">
        <f t="shared" si="1"/>
        <v>85.25</v>
      </c>
      <c r="D65">
        <f t="shared" si="2"/>
        <v>-5.25</v>
      </c>
      <c r="E65">
        <f t="shared" si="3"/>
        <v>-6.25</v>
      </c>
      <c r="F65">
        <f t="shared" si="4"/>
        <v>0</v>
      </c>
      <c r="G65">
        <f t="shared" si="0"/>
        <v>20</v>
      </c>
    </row>
    <row r="66" spans="1:7" x14ac:dyDescent="0.25">
      <c r="A66" s="1">
        <v>42981</v>
      </c>
      <c r="B66">
        <f>AVERAGE('raw-temps'!B66:U66)</f>
        <v>85.9</v>
      </c>
      <c r="C66">
        <f t="shared" si="1"/>
        <v>85.9</v>
      </c>
      <c r="D66">
        <f t="shared" si="2"/>
        <v>-5.9000000000000057</v>
      </c>
      <c r="E66">
        <f t="shared" si="3"/>
        <v>-6.9000000000000057</v>
      </c>
      <c r="F66">
        <f t="shared" si="4"/>
        <v>0</v>
      </c>
      <c r="G66">
        <f t="shared" si="0"/>
        <v>20</v>
      </c>
    </row>
    <row r="67" spans="1:7" x14ac:dyDescent="0.25">
      <c r="A67" s="1">
        <v>42982</v>
      </c>
      <c r="B67">
        <f>AVERAGE('raw-temps'!B67:U67)</f>
        <v>85.8</v>
      </c>
      <c r="C67">
        <f t="shared" si="1"/>
        <v>85.8</v>
      </c>
      <c r="D67">
        <f t="shared" si="2"/>
        <v>-5.7999999999999972</v>
      </c>
      <c r="E67">
        <f t="shared" si="3"/>
        <v>-6.7999999999999972</v>
      </c>
      <c r="F67">
        <f t="shared" si="4"/>
        <v>0</v>
      </c>
      <c r="G67">
        <f t="shared" ref="G67:G124" si="5">$J$7</f>
        <v>20</v>
      </c>
    </row>
    <row r="68" spans="1:7" x14ac:dyDescent="0.25">
      <c r="A68" s="1">
        <v>42983</v>
      </c>
      <c r="B68">
        <f>AVERAGE('raw-temps'!B68:U68)</f>
        <v>86.2</v>
      </c>
      <c r="C68">
        <f t="shared" ref="C68:C124" si="6">B68</f>
        <v>86.2</v>
      </c>
      <c r="D68">
        <f t="shared" ref="D68:D124" si="7">$J$9-C68</f>
        <v>-6.2000000000000028</v>
      </c>
      <c r="E68">
        <f t="shared" ref="E68:E124" si="8">D68-$J$8</f>
        <v>-7.2000000000000028</v>
      </c>
      <c r="F68">
        <f t="shared" ref="F68:F124" si="9">MAX(0,F67+E68)</f>
        <v>0</v>
      </c>
      <c r="G68">
        <f t="shared" si="5"/>
        <v>20</v>
      </c>
    </row>
    <row r="69" spans="1:7" x14ac:dyDescent="0.25">
      <c r="A69" s="1">
        <v>42984</v>
      </c>
      <c r="B69">
        <f>AVERAGE('raw-temps'!B69:U69)</f>
        <v>84.6</v>
      </c>
      <c r="C69">
        <f t="shared" si="6"/>
        <v>84.6</v>
      </c>
      <c r="D69">
        <f t="shared" si="7"/>
        <v>-4.5999999999999943</v>
      </c>
      <c r="E69">
        <f t="shared" si="8"/>
        <v>-5.5999999999999943</v>
      </c>
      <c r="F69">
        <f t="shared" si="9"/>
        <v>0</v>
      </c>
      <c r="G69">
        <f t="shared" si="5"/>
        <v>20</v>
      </c>
    </row>
    <row r="70" spans="1:7" x14ac:dyDescent="0.25">
      <c r="A70" s="1">
        <v>42985</v>
      </c>
      <c r="B70">
        <f>AVERAGE('raw-temps'!B70:U70)</f>
        <v>84.75</v>
      </c>
      <c r="C70">
        <f t="shared" si="6"/>
        <v>84.75</v>
      </c>
      <c r="D70">
        <f t="shared" si="7"/>
        <v>-4.75</v>
      </c>
      <c r="E70">
        <f t="shared" si="8"/>
        <v>-5.75</v>
      </c>
      <c r="F70">
        <f t="shared" si="9"/>
        <v>0</v>
      </c>
      <c r="G70">
        <f t="shared" si="5"/>
        <v>20</v>
      </c>
    </row>
    <row r="71" spans="1:7" x14ac:dyDescent="0.25">
      <c r="A71" s="1">
        <v>42986</v>
      </c>
      <c r="B71">
        <f>AVERAGE('raw-temps'!B71:U71)</f>
        <v>85.25</v>
      </c>
      <c r="C71">
        <f t="shared" si="6"/>
        <v>85.25</v>
      </c>
      <c r="D71">
        <f t="shared" si="7"/>
        <v>-5.25</v>
      </c>
      <c r="E71">
        <f t="shared" si="8"/>
        <v>-6.25</v>
      </c>
      <c r="F71">
        <f t="shared" si="9"/>
        <v>0</v>
      </c>
      <c r="G71">
        <f t="shared" si="5"/>
        <v>20</v>
      </c>
    </row>
    <row r="72" spans="1:7" x14ac:dyDescent="0.25">
      <c r="A72" s="1">
        <v>42987</v>
      </c>
      <c r="B72">
        <f>AVERAGE('raw-temps'!B72:U72)</f>
        <v>85.05</v>
      </c>
      <c r="C72">
        <f t="shared" si="6"/>
        <v>85.05</v>
      </c>
      <c r="D72">
        <f t="shared" si="7"/>
        <v>-5.0499999999999972</v>
      </c>
      <c r="E72">
        <f t="shared" si="8"/>
        <v>-6.0499999999999972</v>
      </c>
      <c r="F72">
        <f t="shared" si="9"/>
        <v>0</v>
      </c>
      <c r="G72">
        <f t="shared" si="5"/>
        <v>20</v>
      </c>
    </row>
    <row r="73" spans="1:7" x14ac:dyDescent="0.25">
      <c r="A73" s="1">
        <v>42988</v>
      </c>
      <c r="B73">
        <f>AVERAGE('raw-temps'!B73:U73)</f>
        <v>85.25</v>
      </c>
      <c r="C73">
        <f t="shared" si="6"/>
        <v>85.25</v>
      </c>
      <c r="D73">
        <f t="shared" si="7"/>
        <v>-5.25</v>
      </c>
      <c r="E73">
        <f t="shared" si="8"/>
        <v>-6.25</v>
      </c>
      <c r="F73">
        <f t="shared" si="9"/>
        <v>0</v>
      </c>
      <c r="G73">
        <f t="shared" si="5"/>
        <v>20</v>
      </c>
    </row>
    <row r="74" spans="1:7" x14ac:dyDescent="0.25">
      <c r="A74" s="1">
        <v>42989</v>
      </c>
      <c r="B74">
        <f>AVERAGE('raw-temps'!B74:U74)</f>
        <v>85.55</v>
      </c>
      <c r="C74">
        <f t="shared" si="6"/>
        <v>85.55</v>
      </c>
      <c r="D74">
        <f t="shared" si="7"/>
        <v>-5.5499999999999972</v>
      </c>
      <c r="E74">
        <f t="shared" si="8"/>
        <v>-6.5499999999999972</v>
      </c>
      <c r="F74">
        <f t="shared" si="9"/>
        <v>0</v>
      </c>
      <c r="G74">
        <f t="shared" si="5"/>
        <v>20</v>
      </c>
    </row>
    <row r="75" spans="1:7" x14ac:dyDescent="0.25">
      <c r="A75" s="1">
        <v>42990</v>
      </c>
      <c r="B75">
        <f>AVERAGE('raw-temps'!B75:U75)</f>
        <v>85.3</v>
      </c>
      <c r="C75">
        <f t="shared" si="6"/>
        <v>85.3</v>
      </c>
      <c r="D75">
        <f t="shared" si="7"/>
        <v>-5.2999999999999972</v>
      </c>
      <c r="E75">
        <f t="shared" si="8"/>
        <v>-6.2999999999999972</v>
      </c>
      <c r="F75">
        <f t="shared" si="9"/>
        <v>0</v>
      </c>
      <c r="G75">
        <f t="shared" si="5"/>
        <v>20</v>
      </c>
    </row>
    <row r="76" spans="1:7" x14ac:dyDescent="0.25">
      <c r="A76" s="1">
        <v>42991</v>
      </c>
      <c r="B76">
        <f>AVERAGE('raw-temps'!B76:U76)</f>
        <v>83.1</v>
      </c>
      <c r="C76">
        <f t="shared" si="6"/>
        <v>83.1</v>
      </c>
      <c r="D76">
        <f t="shared" si="7"/>
        <v>-3.0999999999999943</v>
      </c>
      <c r="E76">
        <f t="shared" si="8"/>
        <v>-4.0999999999999943</v>
      </c>
      <c r="F76">
        <f t="shared" si="9"/>
        <v>0</v>
      </c>
      <c r="G76">
        <f t="shared" si="5"/>
        <v>20</v>
      </c>
    </row>
    <row r="77" spans="1:7" x14ac:dyDescent="0.25">
      <c r="A77" s="1">
        <v>42992</v>
      </c>
      <c r="B77">
        <f>AVERAGE('raw-temps'!B77:U77)</f>
        <v>83.65</v>
      </c>
      <c r="C77">
        <f t="shared" si="6"/>
        <v>83.65</v>
      </c>
      <c r="D77">
        <f t="shared" si="7"/>
        <v>-3.6500000000000057</v>
      </c>
      <c r="E77">
        <f t="shared" si="8"/>
        <v>-4.6500000000000057</v>
      </c>
      <c r="F77">
        <f t="shared" si="9"/>
        <v>0</v>
      </c>
      <c r="G77">
        <f t="shared" si="5"/>
        <v>20</v>
      </c>
    </row>
    <row r="78" spans="1:7" x14ac:dyDescent="0.25">
      <c r="A78" s="1">
        <v>42993</v>
      </c>
      <c r="B78">
        <f>AVERAGE('raw-temps'!B78:U78)</f>
        <v>83.7</v>
      </c>
      <c r="C78">
        <f t="shared" si="6"/>
        <v>83.7</v>
      </c>
      <c r="D78">
        <f t="shared" si="7"/>
        <v>-3.7000000000000028</v>
      </c>
      <c r="E78">
        <f t="shared" si="8"/>
        <v>-4.7000000000000028</v>
      </c>
      <c r="F78">
        <f t="shared" si="9"/>
        <v>0</v>
      </c>
      <c r="G78">
        <f t="shared" si="5"/>
        <v>20</v>
      </c>
    </row>
    <row r="79" spans="1:7" x14ac:dyDescent="0.25">
      <c r="A79" s="1">
        <v>42994</v>
      </c>
      <c r="B79">
        <f>AVERAGE('raw-temps'!B79:U79)</f>
        <v>82.25</v>
      </c>
      <c r="C79">
        <f t="shared" si="6"/>
        <v>82.25</v>
      </c>
      <c r="D79">
        <f t="shared" si="7"/>
        <v>-2.25</v>
      </c>
      <c r="E79">
        <f t="shared" si="8"/>
        <v>-3.25</v>
      </c>
      <c r="F79">
        <f t="shared" si="9"/>
        <v>0</v>
      </c>
      <c r="G79">
        <f t="shared" si="5"/>
        <v>20</v>
      </c>
    </row>
    <row r="80" spans="1:7" x14ac:dyDescent="0.25">
      <c r="A80" s="1">
        <v>42995</v>
      </c>
      <c r="B80">
        <f>AVERAGE('raw-temps'!B80:U80)</f>
        <v>81.849999999999994</v>
      </c>
      <c r="C80">
        <f t="shared" si="6"/>
        <v>81.849999999999994</v>
      </c>
      <c r="D80">
        <f t="shared" si="7"/>
        <v>-1.8499999999999943</v>
      </c>
      <c r="E80">
        <f t="shared" si="8"/>
        <v>-2.8499999999999943</v>
      </c>
      <c r="F80">
        <f t="shared" si="9"/>
        <v>0</v>
      </c>
      <c r="G80">
        <f t="shared" si="5"/>
        <v>20</v>
      </c>
    </row>
    <row r="81" spans="1:7" x14ac:dyDescent="0.25">
      <c r="A81" s="1">
        <v>42996</v>
      </c>
      <c r="B81">
        <f>AVERAGE('raw-temps'!B81:U81)</f>
        <v>81.7</v>
      </c>
      <c r="C81">
        <f t="shared" si="6"/>
        <v>81.7</v>
      </c>
      <c r="D81">
        <f t="shared" si="7"/>
        <v>-1.7000000000000028</v>
      </c>
      <c r="E81">
        <f t="shared" si="8"/>
        <v>-2.7000000000000028</v>
      </c>
      <c r="F81">
        <f t="shared" si="9"/>
        <v>0</v>
      </c>
      <c r="G81">
        <f t="shared" si="5"/>
        <v>20</v>
      </c>
    </row>
    <row r="82" spans="1:7" x14ac:dyDescent="0.25">
      <c r="A82" s="1">
        <v>42997</v>
      </c>
      <c r="B82">
        <f>AVERAGE('raw-temps'!B82:U82)</f>
        <v>82.4</v>
      </c>
      <c r="C82">
        <f t="shared" si="6"/>
        <v>82.4</v>
      </c>
      <c r="D82">
        <f t="shared" si="7"/>
        <v>-2.4000000000000057</v>
      </c>
      <c r="E82">
        <f t="shared" si="8"/>
        <v>-3.4000000000000057</v>
      </c>
      <c r="F82">
        <f t="shared" si="9"/>
        <v>0</v>
      </c>
      <c r="G82">
        <f t="shared" si="5"/>
        <v>20</v>
      </c>
    </row>
    <row r="83" spans="1:7" x14ac:dyDescent="0.25">
      <c r="A83" s="1">
        <v>42998</v>
      </c>
      <c r="B83">
        <f>AVERAGE('raw-temps'!B83:U83)</f>
        <v>83</v>
      </c>
      <c r="C83">
        <f t="shared" si="6"/>
        <v>83</v>
      </c>
      <c r="D83">
        <f t="shared" si="7"/>
        <v>-3</v>
      </c>
      <c r="E83">
        <f t="shared" si="8"/>
        <v>-4</v>
      </c>
      <c r="F83">
        <f t="shared" si="9"/>
        <v>0</v>
      </c>
      <c r="G83">
        <f t="shared" si="5"/>
        <v>20</v>
      </c>
    </row>
    <row r="84" spans="1:7" x14ac:dyDescent="0.25">
      <c r="A84" s="1">
        <v>42999</v>
      </c>
      <c r="B84">
        <f>AVERAGE('raw-temps'!B84:U84)</f>
        <v>81.599999999999994</v>
      </c>
      <c r="C84">
        <f t="shared" si="6"/>
        <v>81.599999999999994</v>
      </c>
      <c r="D84">
        <f t="shared" si="7"/>
        <v>-1.5999999999999943</v>
      </c>
      <c r="E84">
        <f t="shared" si="8"/>
        <v>-2.5999999999999943</v>
      </c>
      <c r="F84">
        <f t="shared" si="9"/>
        <v>0</v>
      </c>
      <c r="G84">
        <f t="shared" si="5"/>
        <v>20</v>
      </c>
    </row>
    <row r="85" spans="1:7" x14ac:dyDescent="0.25">
      <c r="A85" s="1">
        <v>43000</v>
      </c>
      <c r="B85">
        <f>AVERAGE('raw-temps'!B85:U85)</f>
        <v>81.2</v>
      </c>
      <c r="C85">
        <f t="shared" si="6"/>
        <v>81.2</v>
      </c>
      <c r="D85">
        <f t="shared" si="7"/>
        <v>-1.2000000000000028</v>
      </c>
      <c r="E85">
        <f t="shared" si="8"/>
        <v>-2.2000000000000028</v>
      </c>
      <c r="F85">
        <f t="shared" si="9"/>
        <v>0</v>
      </c>
      <c r="G85">
        <f t="shared" si="5"/>
        <v>20</v>
      </c>
    </row>
    <row r="86" spans="1:7" x14ac:dyDescent="0.25">
      <c r="A86" s="1">
        <v>43001</v>
      </c>
      <c r="B86">
        <f>AVERAGE('raw-temps'!B86:U86)</f>
        <v>82.75</v>
      </c>
      <c r="C86">
        <f t="shared" si="6"/>
        <v>82.75</v>
      </c>
      <c r="D86">
        <f t="shared" si="7"/>
        <v>-2.75</v>
      </c>
      <c r="E86">
        <f t="shared" si="8"/>
        <v>-3.75</v>
      </c>
      <c r="F86">
        <f t="shared" si="9"/>
        <v>0</v>
      </c>
      <c r="G86">
        <f t="shared" si="5"/>
        <v>20</v>
      </c>
    </row>
    <row r="87" spans="1:7" x14ac:dyDescent="0.25">
      <c r="A87" s="1">
        <v>43002</v>
      </c>
      <c r="B87">
        <f>AVERAGE('raw-temps'!B87:U87)</f>
        <v>80.400000000000006</v>
      </c>
      <c r="C87">
        <f t="shared" si="6"/>
        <v>80.400000000000006</v>
      </c>
      <c r="D87">
        <f t="shared" si="7"/>
        <v>-0.40000000000000568</v>
      </c>
      <c r="E87">
        <f t="shared" si="8"/>
        <v>-1.4000000000000057</v>
      </c>
      <c r="F87">
        <f t="shared" si="9"/>
        <v>0</v>
      </c>
      <c r="G87">
        <f t="shared" si="5"/>
        <v>20</v>
      </c>
    </row>
    <row r="88" spans="1:7" x14ac:dyDescent="0.25">
      <c r="A88" s="1">
        <v>43003</v>
      </c>
      <c r="B88">
        <f>AVERAGE('raw-temps'!B88:U88)</f>
        <v>79.3</v>
      </c>
      <c r="C88">
        <f t="shared" si="6"/>
        <v>79.3</v>
      </c>
      <c r="D88">
        <f t="shared" si="7"/>
        <v>0.70000000000000284</v>
      </c>
      <c r="E88">
        <f t="shared" si="8"/>
        <v>-0.29999999999999716</v>
      </c>
      <c r="F88">
        <f t="shared" si="9"/>
        <v>0</v>
      </c>
      <c r="G88">
        <f t="shared" si="5"/>
        <v>20</v>
      </c>
    </row>
    <row r="89" spans="1:7" x14ac:dyDescent="0.25">
      <c r="A89" s="1">
        <v>43004</v>
      </c>
      <c r="B89">
        <f>AVERAGE('raw-temps'!B89:U89)</f>
        <v>78.55</v>
      </c>
      <c r="C89">
        <f t="shared" si="6"/>
        <v>78.55</v>
      </c>
      <c r="D89">
        <f t="shared" si="7"/>
        <v>1.4500000000000028</v>
      </c>
      <c r="E89">
        <f t="shared" si="8"/>
        <v>0.45000000000000284</v>
      </c>
      <c r="F89">
        <f t="shared" si="9"/>
        <v>0.45000000000000284</v>
      </c>
      <c r="G89">
        <f t="shared" si="5"/>
        <v>20</v>
      </c>
    </row>
    <row r="90" spans="1:7" x14ac:dyDescent="0.25">
      <c r="A90" s="1">
        <v>43005</v>
      </c>
      <c r="B90">
        <f>AVERAGE('raw-temps'!B90:U90)</f>
        <v>78.55</v>
      </c>
      <c r="C90">
        <f t="shared" si="6"/>
        <v>78.55</v>
      </c>
      <c r="D90">
        <f t="shared" si="7"/>
        <v>1.4500000000000028</v>
      </c>
      <c r="E90">
        <f t="shared" si="8"/>
        <v>0.45000000000000284</v>
      </c>
      <c r="F90">
        <f t="shared" si="9"/>
        <v>0.90000000000000568</v>
      </c>
      <c r="G90">
        <f t="shared" si="5"/>
        <v>20</v>
      </c>
    </row>
    <row r="91" spans="1:7" x14ac:dyDescent="0.25">
      <c r="A91" s="1">
        <v>43006</v>
      </c>
      <c r="B91">
        <f>AVERAGE('raw-temps'!B91:U91)</f>
        <v>78.650000000000006</v>
      </c>
      <c r="C91">
        <f t="shared" si="6"/>
        <v>78.650000000000006</v>
      </c>
      <c r="D91">
        <f t="shared" si="7"/>
        <v>1.3499999999999943</v>
      </c>
      <c r="E91">
        <f t="shared" si="8"/>
        <v>0.34999999999999432</v>
      </c>
      <c r="F91">
        <f t="shared" si="9"/>
        <v>1.25</v>
      </c>
      <c r="G91">
        <f t="shared" si="5"/>
        <v>20</v>
      </c>
    </row>
    <row r="92" spans="1:7" x14ac:dyDescent="0.25">
      <c r="A92" s="1">
        <v>43007</v>
      </c>
      <c r="B92">
        <f>AVERAGE('raw-temps'!B92:U92)</f>
        <v>76.349999999999994</v>
      </c>
      <c r="C92">
        <f t="shared" si="6"/>
        <v>76.349999999999994</v>
      </c>
      <c r="D92">
        <f t="shared" si="7"/>
        <v>3.6500000000000057</v>
      </c>
      <c r="E92">
        <f t="shared" si="8"/>
        <v>2.6500000000000057</v>
      </c>
      <c r="F92">
        <f t="shared" si="9"/>
        <v>3.9000000000000057</v>
      </c>
      <c r="G92">
        <f t="shared" si="5"/>
        <v>20</v>
      </c>
    </row>
    <row r="93" spans="1:7" x14ac:dyDescent="0.25">
      <c r="A93" s="1">
        <v>43008</v>
      </c>
      <c r="B93">
        <f>AVERAGE('raw-temps'!B93:U93)</f>
        <v>77</v>
      </c>
      <c r="C93">
        <f t="shared" si="6"/>
        <v>77</v>
      </c>
      <c r="D93">
        <f t="shared" si="7"/>
        <v>3</v>
      </c>
      <c r="E93">
        <f t="shared" si="8"/>
        <v>2</v>
      </c>
      <c r="F93">
        <f t="shared" si="9"/>
        <v>5.9000000000000057</v>
      </c>
      <c r="G93">
        <f t="shared" si="5"/>
        <v>20</v>
      </c>
    </row>
    <row r="94" spans="1:7" x14ac:dyDescent="0.25">
      <c r="A94" s="1">
        <v>43009</v>
      </c>
      <c r="B94">
        <f>AVERAGE('raw-temps'!B94:U94)</f>
        <v>77.099999999999994</v>
      </c>
      <c r="C94">
        <f t="shared" si="6"/>
        <v>77.099999999999994</v>
      </c>
      <c r="D94">
        <f t="shared" si="7"/>
        <v>2.9000000000000057</v>
      </c>
      <c r="E94">
        <f t="shared" si="8"/>
        <v>1.9000000000000057</v>
      </c>
      <c r="F94">
        <f t="shared" si="9"/>
        <v>7.8000000000000114</v>
      </c>
      <c r="G94">
        <f t="shared" si="5"/>
        <v>20</v>
      </c>
    </row>
    <row r="95" spans="1:7" x14ac:dyDescent="0.25">
      <c r="A95" s="1">
        <v>43010</v>
      </c>
      <c r="B95">
        <f>AVERAGE('raw-temps'!B95:U95)</f>
        <v>76.95</v>
      </c>
      <c r="C95">
        <f t="shared" si="6"/>
        <v>76.95</v>
      </c>
      <c r="D95">
        <f t="shared" si="7"/>
        <v>3.0499999999999972</v>
      </c>
      <c r="E95">
        <f t="shared" si="8"/>
        <v>2.0499999999999972</v>
      </c>
      <c r="F95">
        <f t="shared" si="9"/>
        <v>9.8500000000000085</v>
      </c>
      <c r="G95">
        <f t="shared" si="5"/>
        <v>20</v>
      </c>
    </row>
    <row r="96" spans="1:7" x14ac:dyDescent="0.25">
      <c r="A96" s="1">
        <v>43011</v>
      </c>
      <c r="B96">
        <f>AVERAGE('raw-temps'!B96:U96)</f>
        <v>77.7</v>
      </c>
      <c r="C96">
        <f t="shared" si="6"/>
        <v>77.7</v>
      </c>
      <c r="D96">
        <f t="shared" si="7"/>
        <v>2.2999999999999972</v>
      </c>
      <c r="E96">
        <f t="shared" si="8"/>
        <v>1.2999999999999972</v>
      </c>
      <c r="F96">
        <f t="shared" si="9"/>
        <v>11.150000000000006</v>
      </c>
      <c r="G96">
        <f t="shared" si="5"/>
        <v>20</v>
      </c>
    </row>
    <row r="97" spans="1:7" x14ac:dyDescent="0.25">
      <c r="A97" s="1">
        <v>43012</v>
      </c>
      <c r="B97">
        <f>AVERAGE('raw-temps'!B97:U97)</f>
        <v>77.849999999999994</v>
      </c>
      <c r="C97">
        <f t="shared" si="6"/>
        <v>77.849999999999994</v>
      </c>
      <c r="D97">
        <f t="shared" si="7"/>
        <v>2.1500000000000057</v>
      </c>
      <c r="E97">
        <f t="shared" si="8"/>
        <v>1.1500000000000057</v>
      </c>
      <c r="F97">
        <f t="shared" si="9"/>
        <v>12.300000000000011</v>
      </c>
      <c r="G97">
        <f t="shared" si="5"/>
        <v>20</v>
      </c>
    </row>
    <row r="98" spans="1:7" x14ac:dyDescent="0.25">
      <c r="A98" s="1">
        <v>43013</v>
      </c>
      <c r="B98">
        <f>AVERAGE('raw-temps'!B98:U98)</f>
        <v>78.2</v>
      </c>
      <c r="C98">
        <f t="shared" si="6"/>
        <v>78.2</v>
      </c>
      <c r="D98">
        <f t="shared" si="7"/>
        <v>1.7999999999999972</v>
      </c>
      <c r="E98">
        <f t="shared" si="8"/>
        <v>0.79999999999999716</v>
      </c>
      <c r="F98">
        <f t="shared" si="9"/>
        <v>13.100000000000009</v>
      </c>
      <c r="G98">
        <f t="shared" si="5"/>
        <v>20</v>
      </c>
    </row>
    <row r="99" spans="1:7" x14ac:dyDescent="0.25">
      <c r="A99" s="1">
        <v>43014</v>
      </c>
      <c r="B99">
        <f>AVERAGE('raw-temps'!B99:U99)</f>
        <v>76.349999999999994</v>
      </c>
      <c r="C99">
        <f t="shared" si="6"/>
        <v>76.349999999999994</v>
      </c>
      <c r="D99">
        <f t="shared" si="7"/>
        <v>3.6500000000000057</v>
      </c>
      <c r="E99">
        <f t="shared" si="8"/>
        <v>2.6500000000000057</v>
      </c>
      <c r="F99">
        <f t="shared" si="9"/>
        <v>15.750000000000014</v>
      </c>
      <c r="G99">
        <f t="shared" si="5"/>
        <v>20</v>
      </c>
    </row>
    <row r="100" spans="1:7" x14ac:dyDescent="0.25">
      <c r="A100" s="1">
        <v>43015</v>
      </c>
      <c r="B100">
        <f>AVERAGE('raw-temps'!B100:U100)</f>
        <v>75.599999999999994</v>
      </c>
      <c r="C100">
        <f t="shared" si="6"/>
        <v>75.599999999999994</v>
      </c>
      <c r="D100">
        <f t="shared" si="7"/>
        <v>4.4000000000000057</v>
      </c>
      <c r="E100">
        <f t="shared" si="8"/>
        <v>3.4000000000000057</v>
      </c>
      <c r="F100">
        <f t="shared" si="9"/>
        <v>19.15000000000002</v>
      </c>
      <c r="G100">
        <f t="shared" si="5"/>
        <v>20</v>
      </c>
    </row>
    <row r="101" spans="1:7" x14ac:dyDescent="0.25">
      <c r="A101" s="1">
        <v>43016</v>
      </c>
      <c r="B101">
        <f>AVERAGE('raw-temps'!B101:U101)</f>
        <v>74.8</v>
      </c>
      <c r="C101">
        <f t="shared" si="6"/>
        <v>74.8</v>
      </c>
      <c r="D101">
        <f t="shared" si="7"/>
        <v>5.2000000000000028</v>
      </c>
      <c r="E101">
        <f t="shared" si="8"/>
        <v>4.2000000000000028</v>
      </c>
      <c r="F101">
        <f t="shared" si="9"/>
        <v>23.350000000000023</v>
      </c>
      <c r="G101">
        <f t="shared" si="5"/>
        <v>20</v>
      </c>
    </row>
    <row r="102" spans="1:7" x14ac:dyDescent="0.25">
      <c r="A102" s="1">
        <v>43017</v>
      </c>
      <c r="B102">
        <f>AVERAGE('raw-temps'!B102:U102)</f>
        <v>74.25</v>
      </c>
      <c r="C102">
        <f t="shared" si="6"/>
        <v>74.25</v>
      </c>
      <c r="D102">
        <f t="shared" si="7"/>
        <v>5.75</v>
      </c>
      <c r="E102">
        <f t="shared" si="8"/>
        <v>4.75</v>
      </c>
      <c r="F102">
        <f t="shared" si="9"/>
        <v>28.100000000000023</v>
      </c>
      <c r="G102">
        <f t="shared" si="5"/>
        <v>20</v>
      </c>
    </row>
    <row r="103" spans="1:7" x14ac:dyDescent="0.25">
      <c r="A103" s="1">
        <v>43018</v>
      </c>
      <c r="B103">
        <f>AVERAGE('raw-temps'!B103:U103)</f>
        <v>75.150000000000006</v>
      </c>
      <c r="C103">
        <f t="shared" si="6"/>
        <v>75.150000000000006</v>
      </c>
      <c r="D103">
        <f t="shared" si="7"/>
        <v>4.8499999999999943</v>
      </c>
      <c r="E103">
        <f t="shared" si="8"/>
        <v>3.8499999999999943</v>
      </c>
      <c r="F103">
        <f t="shared" si="9"/>
        <v>31.950000000000017</v>
      </c>
      <c r="G103">
        <f t="shared" si="5"/>
        <v>20</v>
      </c>
    </row>
    <row r="104" spans="1:7" x14ac:dyDescent="0.25">
      <c r="A104" s="1">
        <v>43019</v>
      </c>
      <c r="B104">
        <f>AVERAGE('raw-temps'!B104:U104)</f>
        <v>75.849999999999994</v>
      </c>
      <c r="C104">
        <f t="shared" si="6"/>
        <v>75.849999999999994</v>
      </c>
      <c r="D104">
        <f t="shared" si="7"/>
        <v>4.1500000000000057</v>
      </c>
      <c r="E104">
        <f t="shared" si="8"/>
        <v>3.1500000000000057</v>
      </c>
      <c r="F104">
        <f t="shared" si="9"/>
        <v>35.100000000000023</v>
      </c>
      <c r="G104">
        <f t="shared" si="5"/>
        <v>20</v>
      </c>
    </row>
    <row r="105" spans="1:7" x14ac:dyDescent="0.25">
      <c r="A105" s="1">
        <v>43020</v>
      </c>
      <c r="B105">
        <f>AVERAGE('raw-temps'!B105:U105)</f>
        <v>75.8</v>
      </c>
      <c r="C105">
        <f t="shared" si="6"/>
        <v>75.8</v>
      </c>
      <c r="D105">
        <f t="shared" si="7"/>
        <v>4.2000000000000028</v>
      </c>
      <c r="E105">
        <f t="shared" si="8"/>
        <v>3.2000000000000028</v>
      </c>
      <c r="F105">
        <f t="shared" si="9"/>
        <v>38.300000000000026</v>
      </c>
      <c r="G105">
        <f t="shared" si="5"/>
        <v>20</v>
      </c>
    </row>
    <row r="106" spans="1:7" x14ac:dyDescent="0.25">
      <c r="A106" s="1">
        <v>43021</v>
      </c>
      <c r="B106">
        <f>AVERAGE('raw-temps'!B106:U106)</f>
        <v>75.45</v>
      </c>
      <c r="C106">
        <f t="shared" si="6"/>
        <v>75.45</v>
      </c>
      <c r="D106">
        <f t="shared" si="7"/>
        <v>4.5499999999999972</v>
      </c>
      <c r="E106">
        <f t="shared" si="8"/>
        <v>3.5499999999999972</v>
      </c>
      <c r="F106">
        <f t="shared" si="9"/>
        <v>41.850000000000023</v>
      </c>
      <c r="G106">
        <f t="shared" si="5"/>
        <v>20</v>
      </c>
    </row>
    <row r="107" spans="1:7" x14ac:dyDescent="0.25">
      <c r="A107" s="1">
        <v>43022</v>
      </c>
      <c r="B107">
        <f>AVERAGE('raw-temps'!B107:U107)</f>
        <v>74.2</v>
      </c>
      <c r="C107">
        <f t="shared" si="6"/>
        <v>74.2</v>
      </c>
      <c r="D107">
        <f t="shared" si="7"/>
        <v>5.7999999999999972</v>
      </c>
      <c r="E107">
        <f t="shared" si="8"/>
        <v>4.7999999999999972</v>
      </c>
      <c r="F107">
        <f t="shared" si="9"/>
        <v>46.65000000000002</v>
      </c>
      <c r="G107">
        <f t="shared" si="5"/>
        <v>20</v>
      </c>
    </row>
    <row r="108" spans="1:7" x14ac:dyDescent="0.25">
      <c r="A108" s="1">
        <v>43023</v>
      </c>
      <c r="B108">
        <f>AVERAGE('raw-temps'!B108:U108)</f>
        <v>72.900000000000006</v>
      </c>
      <c r="C108">
        <f t="shared" si="6"/>
        <v>72.900000000000006</v>
      </c>
      <c r="D108">
        <f t="shared" si="7"/>
        <v>7.0999999999999943</v>
      </c>
      <c r="E108">
        <f t="shared" si="8"/>
        <v>6.0999999999999943</v>
      </c>
      <c r="F108">
        <f t="shared" si="9"/>
        <v>52.750000000000014</v>
      </c>
      <c r="G108">
        <f t="shared" si="5"/>
        <v>20</v>
      </c>
    </row>
    <row r="109" spans="1:7" x14ac:dyDescent="0.25">
      <c r="A109" s="1">
        <v>43024</v>
      </c>
      <c r="B109">
        <f>AVERAGE('raw-temps'!B109:U109)</f>
        <v>72.650000000000006</v>
      </c>
      <c r="C109">
        <f t="shared" si="6"/>
        <v>72.650000000000006</v>
      </c>
      <c r="D109">
        <f t="shared" si="7"/>
        <v>7.3499999999999943</v>
      </c>
      <c r="E109">
        <f t="shared" si="8"/>
        <v>6.3499999999999943</v>
      </c>
      <c r="F109">
        <f t="shared" si="9"/>
        <v>59.100000000000009</v>
      </c>
      <c r="G109">
        <f t="shared" si="5"/>
        <v>20</v>
      </c>
    </row>
    <row r="110" spans="1:7" x14ac:dyDescent="0.25">
      <c r="A110" s="1">
        <v>43025</v>
      </c>
      <c r="B110">
        <f>AVERAGE('raw-temps'!B110:U110)</f>
        <v>73.099999999999994</v>
      </c>
      <c r="C110">
        <f t="shared" si="6"/>
        <v>73.099999999999994</v>
      </c>
      <c r="D110">
        <f t="shared" si="7"/>
        <v>6.9000000000000057</v>
      </c>
      <c r="E110">
        <f t="shared" si="8"/>
        <v>5.9000000000000057</v>
      </c>
      <c r="F110">
        <f t="shared" si="9"/>
        <v>65.000000000000014</v>
      </c>
      <c r="G110">
        <f t="shared" si="5"/>
        <v>20</v>
      </c>
    </row>
    <row r="111" spans="1:7" x14ac:dyDescent="0.25">
      <c r="A111" s="1">
        <v>43026</v>
      </c>
      <c r="B111">
        <f>AVERAGE('raw-temps'!B111:U111)</f>
        <v>71.900000000000006</v>
      </c>
      <c r="C111">
        <f t="shared" si="6"/>
        <v>71.900000000000006</v>
      </c>
      <c r="D111">
        <f t="shared" si="7"/>
        <v>8.0999999999999943</v>
      </c>
      <c r="E111">
        <f t="shared" si="8"/>
        <v>7.0999999999999943</v>
      </c>
      <c r="F111">
        <f t="shared" si="9"/>
        <v>72.100000000000009</v>
      </c>
      <c r="G111">
        <f t="shared" si="5"/>
        <v>20</v>
      </c>
    </row>
    <row r="112" spans="1:7" x14ac:dyDescent="0.25">
      <c r="A112" s="1">
        <v>43027</v>
      </c>
      <c r="B112">
        <f>AVERAGE('raw-temps'!B112:U112)</f>
        <v>71.05</v>
      </c>
      <c r="C112">
        <f t="shared" si="6"/>
        <v>71.05</v>
      </c>
      <c r="D112">
        <f t="shared" si="7"/>
        <v>8.9500000000000028</v>
      </c>
      <c r="E112">
        <f t="shared" si="8"/>
        <v>7.9500000000000028</v>
      </c>
      <c r="F112">
        <f t="shared" si="9"/>
        <v>80.050000000000011</v>
      </c>
      <c r="G112">
        <f t="shared" si="5"/>
        <v>20</v>
      </c>
    </row>
    <row r="113" spans="1:7" x14ac:dyDescent="0.25">
      <c r="A113" s="1">
        <v>43028</v>
      </c>
      <c r="B113">
        <f>AVERAGE('raw-temps'!B113:U113)</f>
        <v>71.25</v>
      </c>
      <c r="C113">
        <f t="shared" si="6"/>
        <v>71.25</v>
      </c>
      <c r="D113">
        <f t="shared" si="7"/>
        <v>8.75</v>
      </c>
      <c r="E113">
        <f t="shared" si="8"/>
        <v>7.75</v>
      </c>
      <c r="F113">
        <f t="shared" si="9"/>
        <v>87.800000000000011</v>
      </c>
      <c r="G113">
        <f t="shared" si="5"/>
        <v>20</v>
      </c>
    </row>
    <row r="114" spans="1:7" x14ac:dyDescent="0.25">
      <c r="A114" s="1">
        <v>43029</v>
      </c>
      <c r="B114">
        <f>AVERAGE('raw-temps'!B114:U114)</f>
        <v>74.099999999999994</v>
      </c>
      <c r="C114">
        <f t="shared" si="6"/>
        <v>74.099999999999994</v>
      </c>
      <c r="D114">
        <f t="shared" si="7"/>
        <v>5.9000000000000057</v>
      </c>
      <c r="E114">
        <f t="shared" si="8"/>
        <v>4.9000000000000057</v>
      </c>
      <c r="F114">
        <f t="shared" si="9"/>
        <v>92.700000000000017</v>
      </c>
      <c r="G114">
        <f t="shared" si="5"/>
        <v>20</v>
      </c>
    </row>
    <row r="115" spans="1:7" x14ac:dyDescent="0.25">
      <c r="A115" s="1">
        <v>43030</v>
      </c>
      <c r="B115">
        <f>AVERAGE('raw-temps'!B115:U115)</f>
        <v>72.349999999999994</v>
      </c>
      <c r="C115">
        <f t="shared" si="6"/>
        <v>72.349999999999994</v>
      </c>
      <c r="D115">
        <f t="shared" si="7"/>
        <v>7.6500000000000057</v>
      </c>
      <c r="E115">
        <f t="shared" si="8"/>
        <v>6.6500000000000057</v>
      </c>
      <c r="F115">
        <f t="shared" si="9"/>
        <v>99.350000000000023</v>
      </c>
      <c r="G115">
        <f t="shared" si="5"/>
        <v>20</v>
      </c>
    </row>
    <row r="116" spans="1:7" x14ac:dyDescent="0.25">
      <c r="A116" s="1">
        <v>43031</v>
      </c>
      <c r="B116">
        <f>AVERAGE('raw-temps'!B116:U116)</f>
        <v>69.650000000000006</v>
      </c>
      <c r="C116">
        <f t="shared" si="6"/>
        <v>69.650000000000006</v>
      </c>
      <c r="D116">
        <f t="shared" si="7"/>
        <v>10.349999999999994</v>
      </c>
      <c r="E116">
        <f t="shared" si="8"/>
        <v>9.3499999999999943</v>
      </c>
      <c r="F116">
        <f t="shared" si="9"/>
        <v>108.70000000000002</v>
      </c>
      <c r="G116">
        <f t="shared" si="5"/>
        <v>20</v>
      </c>
    </row>
    <row r="117" spans="1:7" x14ac:dyDescent="0.25">
      <c r="A117" s="1">
        <v>43032</v>
      </c>
      <c r="B117">
        <f>AVERAGE('raw-temps'!B117:U117)</f>
        <v>68.849999999999994</v>
      </c>
      <c r="C117">
        <f t="shared" si="6"/>
        <v>68.849999999999994</v>
      </c>
      <c r="D117">
        <f t="shared" si="7"/>
        <v>11.150000000000006</v>
      </c>
      <c r="E117">
        <f t="shared" si="8"/>
        <v>10.150000000000006</v>
      </c>
      <c r="F117">
        <f t="shared" si="9"/>
        <v>118.85000000000002</v>
      </c>
      <c r="G117">
        <f t="shared" si="5"/>
        <v>20</v>
      </c>
    </row>
    <row r="118" spans="1:7" x14ac:dyDescent="0.25">
      <c r="A118" s="1">
        <v>43033</v>
      </c>
      <c r="B118">
        <f>AVERAGE('raw-temps'!B118:U118)</f>
        <v>69.349999999999994</v>
      </c>
      <c r="C118">
        <f t="shared" si="6"/>
        <v>69.349999999999994</v>
      </c>
      <c r="D118">
        <f t="shared" si="7"/>
        <v>10.650000000000006</v>
      </c>
      <c r="E118">
        <f t="shared" si="8"/>
        <v>9.6500000000000057</v>
      </c>
      <c r="F118">
        <f t="shared" si="9"/>
        <v>128.50000000000003</v>
      </c>
      <c r="G118">
        <f t="shared" si="5"/>
        <v>20</v>
      </c>
    </row>
    <row r="119" spans="1:7" x14ac:dyDescent="0.25">
      <c r="A119" s="1">
        <v>43034</v>
      </c>
      <c r="B119">
        <f>AVERAGE('raw-temps'!B119:U119)</f>
        <v>71.400000000000006</v>
      </c>
      <c r="C119">
        <f t="shared" si="6"/>
        <v>71.400000000000006</v>
      </c>
      <c r="D119">
        <f t="shared" si="7"/>
        <v>8.5999999999999943</v>
      </c>
      <c r="E119">
        <f t="shared" si="8"/>
        <v>7.5999999999999943</v>
      </c>
      <c r="F119">
        <f t="shared" si="9"/>
        <v>136.10000000000002</v>
      </c>
      <c r="G119">
        <f t="shared" si="5"/>
        <v>20</v>
      </c>
    </row>
    <row r="120" spans="1:7" x14ac:dyDescent="0.25">
      <c r="A120" s="1">
        <v>43035</v>
      </c>
      <c r="B120">
        <f>AVERAGE('raw-temps'!B120:U120)</f>
        <v>68.900000000000006</v>
      </c>
      <c r="C120">
        <f t="shared" si="6"/>
        <v>68.900000000000006</v>
      </c>
      <c r="D120">
        <f t="shared" si="7"/>
        <v>11.099999999999994</v>
      </c>
      <c r="E120">
        <f t="shared" si="8"/>
        <v>10.099999999999994</v>
      </c>
      <c r="F120">
        <f t="shared" si="9"/>
        <v>146.20000000000002</v>
      </c>
      <c r="G120">
        <f t="shared" si="5"/>
        <v>20</v>
      </c>
    </row>
    <row r="121" spans="1:7" x14ac:dyDescent="0.25">
      <c r="A121" s="1">
        <v>43036</v>
      </c>
      <c r="B121">
        <f>AVERAGE('raw-temps'!B121:U121)</f>
        <v>68.599999999999994</v>
      </c>
      <c r="C121">
        <f t="shared" si="6"/>
        <v>68.599999999999994</v>
      </c>
      <c r="D121">
        <f t="shared" si="7"/>
        <v>11.400000000000006</v>
      </c>
      <c r="E121">
        <f t="shared" si="8"/>
        <v>10.400000000000006</v>
      </c>
      <c r="F121">
        <f t="shared" si="9"/>
        <v>156.60000000000002</v>
      </c>
      <c r="G121">
        <f t="shared" si="5"/>
        <v>20</v>
      </c>
    </row>
    <row r="122" spans="1:7" x14ac:dyDescent="0.25">
      <c r="A122" s="1">
        <v>43037</v>
      </c>
      <c r="B122">
        <f>AVERAGE('raw-temps'!B122:U122)</f>
        <v>69.349999999999994</v>
      </c>
      <c r="C122">
        <f t="shared" si="6"/>
        <v>69.349999999999994</v>
      </c>
      <c r="D122">
        <f t="shared" si="7"/>
        <v>10.650000000000006</v>
      </c>
      <c r="E122">
        <f t="shared" si="8"/>
        <v>9.6500000000000057</v>
      </c>
      <c r="F122">
        <f t="shared" si="9"/>
        <v>166.25000000000003</v>
      </c>
      <c r="G122">
        <f t="shared" si="5"/>
        <v>20</v>
      </c>
    </row>
    <row r="123" spans="1:7" x14ac:dyDescent="0.25">
      <c r="A123" s="1">
        <v>43038</v>
      </c>
      <c r="B123">
        <f>AVERAGE('raw-temps'!B123:U123)</f>
        <v>71.05</v>
      </c>
      <c r="C123">
        <f t="shared" si="6"/>
        <v>71.05</v>
      </c>
      <c r="D123">
        <f t="shared" si="7"/>
        <v>8.9500000000000028</v>
      </c>
      <c r="E123">
        <f t="shared" si="8"/>
        <v>7.9500000000000028</v>
      </c>
      <c r="F123">
        <f t="shared" si="9"/>
        <v>174.20000000000005</v>
      </c>
      <c r="G123">
        <f t="shared" si="5"/>
        <v>20</v>
      </c>
    </row>
    <row r="124" spans="1:7" x14ac:dyDescent="0.25">
      <c r="A124" s="1">
        <v>43039</v>
      </c>
      <c r="B124">
        <f>AVERAGE('raw-temps'!B124:U124)</f>
        <v>70.5</v>
      </c>
      <c r="C124">
        <f t="shared" si="6"/>
        <v>70.5</v>
      </c>
      <c r="D124">
        <f t="shared" si="7"/>
        <v>9.5</v>
      </c>
      <c r="E124">
        <f t="shared" si="8"/>
        <v>8.5</v>
      </c>
      <c r="F124">
        <f t="shared" si="9"/>
        <v>182.70000000000005</v>
      </c>
      <c r="G124">
        <f t="shared" si="5"/>
        <v>20</v>
      </c>
    </row>
  </sheetData>
  <conditionalFormatting sqref="F1:F1048576 G1:H1">
    <cfRule type="cellIs" dxfId="5" priority="1" operator="equal">
      <formula>$J$7</formula>
    </cfRule>
    <cfRule type="cellIs" dxfId="4" priority="2" operator="greaterThan">
      <formula>$J$7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6" sqref="E6"/>
    </sheetView>
  </sheetViews>
  <sheetFormatPr defaultRowHeight="15" x14ac:dyDescent="0.25"/>
  <cols>
    <col min="1" max="5" width="9.140625" style="2"/>
  </cols>
  <sheetData>
    <row r="1" spans="1:5" x14ac:dyDescent="0.25">
      <c r="A1" s="2" t="s">
        <v>12</v>
      </c>
      <c r="C1" s="2" t="s">
        <v>11</v>
      </c>
      <c r="E1" s="2" t="s">
        <v>13</v>
      </c>
    </row>
    <row r="2" spans="1:5" x14ac:dyDescent="0.25">
      <c r="A2" s="2">
        <v>135</v>
      </c>
      <c r="C2" s="2">
        <v>150</v>
      </c>
      <c r="E2" s="2">
        <v>0</v>
      </c>
    </row>
    <row r="4" spans="1:5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6</v>
      </c>
    </row>
    <row r="5" spans="1:5" x14ac:dyDescent="0.25">
      <c r="A5" s="2">
        <v>0</v>
      </c>
      <c r="E5" s="2">
        <v>0</v>
      </c>
    </row>
    <row r="6" spans="1:5" x14ac:dyDescent="0.25">
      <c r="A6" s="2">
        <v>1</v>
      </c>
      <c r="B6" s="2">
        <v>120</v>
      </c>
      <c r="C6" s="2">
        <f t="shared" ref="C6:C25" si="0">B6-$A$2</f>
        <v>-15</v>
      </c>
      <c r="D6" s="2">
        <f t="shared" ref="D6:D25" si="1">$B6-$A$2-$E$2</f>
        <v>-15</v>
      </c>
      <c r="E6" s="2">
        <v>0</v>
      </c>
    </row>
    <row r="7" spans="1:5" x14ac:dyDescent="0.25">
      <c r="A7" s="2">
        <v>2</v>
      </c>
      <c r="B7" s="2">
        <v>230</v>
      </c>
      <c r="C7" s="2">
        <f t="shared" si="0"/>
        <v>95</v>
      </c>
      <c r="D7" s="2">
        <f t="shared" si="1"/>
        <v>95</v>
      </c>
      <c r="E7" s="2">
        <f>MAX(0,(E6+D7))</f>
        <v>95</v>
      </c>
    </row>
    <row r="8" spans="1:5" x14ac:dyDescent="0.25">
      <c r="A8" s="2">
        <f t="shared" ref="A8:A25" si="2">A7+1</f>
        <v>3</v>
      </c>
      <c r="B8" s="2">
        <v>20</v>
      </c>
      <c r="C8" s="2">
        <f t="shared" si="0"/>
        <v>-115</v>
      </c>
      <c r="D8" s="2">
        <f t="shared" si="1"/>
        <v>-115</v>
      </c>
      <c r="E8" s="2">
        <f t="shared" ref="E8:E25" si="3">MAX(0,(E7+D8))</f>
        <v>0</v>
      </c>
    </row>
    <row r="9" spans="1:5" x14ac:dyDescent="0.25">
      <c r="A9" s="2">
        <f t="shared" si="2"/>
        <v>4</v>
      </c>
      <c r="B9" s="2">
        <v>280</v>
      </c>
      <c r="C9" s="2">
        <f t="shared" si="0"/>
        <v>145</v>
      </c>
      <c r="D9" s="2">
        <f t="shared" si="1"/>
        <v>145</v>
      </c>
      <c r="E9" s="2">
        <f t="shared" si="3"/>
        <v>145</v>
      </c>
    </row>
    <row r="10" spans="1:5" x14ac:dyDescent="0.25">
      <c r="A10" s="2">
        <f t="shared" si="2"/>
        <v>5</v>
      </c>
      <c r="B10" s="2">
        <v>80</v>
      </c>
      <c r="C10" s="2">
        <f t="shared" si="0"/>
        <v>-55</v>
      </c>
      <c r="D10" s="2">
        <f t="shared" si="1"/>
        <v>-55</v>
      </c>
      <c r="E10" s="2">
        <f t="shared" si="3"/>
        <v>90</v>
      </c>
    </row>
    <row r="11" spans="1:5" x14ac:dyDescent="0.25">
      <c r="A11" s="2">
        <f t="shared" si="2"/>
        <v>6</v>
      </c>
      <c r="B11" s="2">
        <v>150</v>
      </c>
      <c r="C11" s="2">
        <f t="shared" si="0"/>
        <v>15</v>
      </c>
      <c r="D11" s="2">
        <f t="shared" si="1"/>
        <v>15</v>
      </c>
      <c r="E11" s="2">
        <f t="shared" si="3"/>
        <v>105</v>
      </c>
    </row>
    <row r="12" spans="1:5" x14ac:dyDescent="0.25">
      <c r="A12" s="2">
        <f t="shared" si="2"/>
        <v>7</v>
      </c>
      <c r="B12" s="2">
        <v>90</v>
      </c>
      <c r="C12" s="2">
        <f t="shared" si="0"/>
        <v>-45</v>
      </c>
      <c r="D12" s="2">
        <f t="shared" si="1"/>
        <v>-45</v>
      </c>
      <c r="E12" s="2">
        <f t="shared" si="3"/>
        <v>60</v>
      </c>
    </row>
    <row r="13" spans="1:5" x14ac:dyDescent="0.25">
      <c r="A13" s="2">
        <f t="shared" si="2"/>
        <v>8</v>
      </c>
      <c r="B13" s="2">
        <v>140</v>
      </c>
      <c r="C13" s="2">
        <f t="shared" si="0"/>
        <v>5</v>
      </c>
      <c r="D13" s="2">
        <f t="shared" si="1"/>
        <v>5</v>
      </c>
      <c r="E13" s="2">
        <f t="shared" si="3"/>
        <v>65</v>
      </c>
    </row>
    <row r="14" spans="1:5" x14ac:dyDescent="0.25">
      <c r="A14" s="2">
        <f t="shared" si="2"/>
        <v>9</v>
      </c>
      <c r="B14" s="2">
        <v>150</v>
      </c>
      <c r="C14" s="2">
        <f t="shared" si="0"/>
        <v>15</v>
      </c>
      <c r="D14" s="2">
        <f t="shared" si="1"/>
        <v>15</v>
      </c>
      <c r="E14" s="2">
        <f t="shared" si="3"/>
        <v>80</v>
      </c>
    </row>
    <row r="15" spans="1:5" x14ac:dyDescent="0.25">
      <c r="A15" s="2">
        <f t="shared" si="2"/>
        <v>10</v>
      </c>
      <c r="B15" s="2">
        <v>90</v>
      </c>
      <c r="C15" s="2">
        <f t="shared" si="0"/>
        <v>-45</v>
      </c>
      <c r="D15" s="2">
        <f t="shared" si="1"/>
        <v>-45</v>
      </c>
      <c r="E15" s="2">
        <f t="shared" si="3"/>
        <v>35</v>
      </c>
    </row>
    <row r="16" spans="1:5" x14ac:dyDescent="0.25">
      <c r="A16" s="2">
        <f t="shared" si="2"/>
        <v>11</v>
      </c>
      <c r="B16" s="2">
        <v>280</v>
      </c>
      <c r="C16" s="2">
        <f t="shared" si="0"/>
        <v>145</v>
      </c>
      <c r="D16" s="2">
        <f t="shared" si="1"/>
        <v>145</v>
      </c>
      <c r="E16" s="2">
        <f t="shared" si="3"/>
        <v>180</v>
      </c>
    </row>
    <row r="17" spans="1:5" x14ac:dyDescent="0.25">
      <c r="A17" s="2">
        <f t="shared" si="2"/>
        <v>12</v>
      </c>
      <c r="B17" s="2">
        <v>130</v>
      </c>
      <c r="C17" s="2">
        <f t="shared" si="0"/>
        <v>-5</v>
      </c>
      <c r="D17" s="2">
        <f t="shared" si="1"/>
        <v>-5</v>
      </c>
      <c r="E17" s="2">
        <f t="shared" si="3"/>
        <v>175</v>
      </c>
    </row>
    <row r="18" spans="1:5" x14ac:dyDescent="0.25">
      <c r="A18" s="2">
        <f t="shared" si="2"/>
        <v>13</v>
      </c>
      <c r="B18" s="2">
        <v>310</v>
      </c>
      <c r="C18" s="2">
        <f t="shared" si="0"/>
        <v>175</v>
      </c>
      <c r="D18" s="2">
        <f t="shared" si="1"/>
        <v>175</v>
      </c>
      <c r="E18" s="2">
        <f t="shared" si="3"/>
        <v>350</v>
      </c>
    </row>
    <row r="19" spans="1:5" x14ac:dyDescent="0.25">
      <c r="A19" s="2">
        <f t="shared" si="2"/>
        <v>14</v>
      </c>
      <c r="B19" s="2">
        <v>280</v>
      </c>
      <c r="C19" s="2">
        <f t="shared" si="0"/>
        <v>145</v>
      </c>
      <c r="D19" s="2">
        <f t="shared" si="1"/>
        <v>145</v>
      </c>
      <c r="E19" s="2">
        <f t="shared" si="3"/>
        <v>495</v>
      </c>
    </row>
    <row r="20" spans="1:5" x14ac:dyDescent="0.25">
      <c r="A20" s="2">
        <f t="shared" si="2"/>
        <v>15</v>
      </c>
      <c r="B20" s="2">
        <v>230</v>
      </c>
      <c r="C20" s="2">
        <f t="shared" si="0"/>
        <v>95</v>
      </c>
      <c r="D20" s="2">
        <f t="shared" si="1"/>
        <v>95</v>
      </c>
      <c r="E20" s="2">
        <f t="shared" si="3"/>
        <v>590</v>
      </c>
    </row>
    <row r="21" spans="1:5" x14ac:dyDescent="0.25">
      <c r="A21" s="2">
        <f t="shared" si="2"/>
        <v>16</v>
      </c>
      <c r="B21" s="2">
        <v>200</v>
      </c>
      <c r="C21" s="2">
        <f t="shared" si="0"/>
        <v>65</v>
      </c>
      <c r="D21" s="2">
        <f t="shared" si="1"/>
        <v>65</v>
      </c>
      <c r="E21" s="2">
        <f t="shared" si="3"/>
        <v>655</v>
      </c>
    </row>
    <row r="22" spans="1:5" x14ac:dyDescent="0.25">
      <c r="A22" s="2">
        <f t="shared" si="2"/>
        <v>17</v>
      </c>
      <c r="B22" s="2">
        <v>210</v>
      </c>
      <c r="C22" s="2">
        <f t="shared" si="0"/>
        <v>75</v>
      </c>
      <c r="D22" s="2">
        <f t="shared" si="1"/>
        <v>75</v>
      </c>
      <c r="E22" s="2">
        <f t="shared" si="3"/>
        <v>730</v>
      </c>
    </row>
    <row r="23" spans="1:5" x14ac:dyDescent="0.25">
      <c r="A23" s="2">
        <f t="shared" si="2"/>
        <v>18</v>
      </c>
      <c r="B23" s="2">
        <v>350</v>
      </c>
      <c r="C23" s="2">
        <f t="shared" si="0"/>
        <v>215</v>
      </c>
      <c r="D23" s="2">
        <f t="shared" si="1"/>
        <v>215</v>
      </c>
      <c r="E23" s="2">
        <f t="shared" si="3"/>
        <v>945</v>
      </c>
    </row>
    <row r="24" spans="1:5" x14ac:dyDescent="0.25">
      <c r="A24" s="2">
        <f t="shared" si="2"/>
        <v>19</v>
      </c>
      <c r="B24" s="2">
        <v>160</v>
      </c>
      <c r="C24" s="2">
        <f t="shared" si="0"/>
        <v>25</v>
      </c>
      <c r="D24" s="2">
        <f t="shared" si="1"/>
        <v>25</v>
      </c>
      <c r="E24" s="2">
        <f t="shared" si="3"/>
        <v>970</v>
      </c>
    </row>
    <row r="25" spans="1:5" x14ac:dyDescent="0.25">
      <c r="A25" s="2">
        <f t="shared" si="2"/>
        <v>20</v>
      </c>
      <c r="B25" s="2">
        <v>200</v>
      </c>
      <c r="C25" s="2">
        <f t="shared" si="0"/>
        <v>65</v>
      </c>
      <c r="D25" s="2">
        <f t="shared" si="1"/>
        <v>65</v>
      </c>
      <c r="E25" s="2">
        <f t="shared" si="3"/>
        <v>1035</v>
      </c>
    </row>
  </sheetData>
  <conditionalFormatting sqref="E5:E25">
    <cfRule type="cellIs" dxfId="3" priority="1" operator="equal">
      <formula>$C$2</formula>
    </cfRule>
    <cfRule type="cellIs" dxfId="2" priority="2" operator="greaterThan">
      <formula>$C$2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7" sqref="E7"/>
    </sheetView>
  </sheetViews>
  <sheetFormatPr defaultRowHeight="15" x14ac:dyDescent="0.25"/>
  <cols>
    <col min="1" max="3" width="9.140625" style="2"/>
    <col min="4" max="4" width="10" style="2" bestFit="1" customWidth="1"/>
    <col min="5" max="5" width="9.140625" style="2"/>
  </cols>
  <sheetData>
    <row r="1" spans="1:5" x14ac:dyDescent="0.25">
      <c r="A1" s="2" t="s">
        <v>12</v>
      </c>
      <c r="C1" s="2" t="s">
        <v>11</v>
      </c>
      <c r="E1" s="2" t="s">
        <v>13</v>
      </c>
    </row>
    <row r="2" spans="1:5" x14ac:dyDescent="0.25">
      <c r="A2" s="2">
        <v>135</v>
      </c>
      <c r="C2" s="2">
        <v>75</v>
      </c>
      <c r="E2" s="2">
        <v>0</v>
      </c>
    </row>
    <row r="4" spans="1:5" x14ac:dyDescent="0.25">
      <c r="A4" s="2" t="s">
        <v>7</v>
      </c>
      <c r="B4" s="2" t="s">
        <v>16</v>
      </c>
      <c r="C4" s="2" t="s">
        <v>15</v>
      </c>
      <c r="D4" s="2" t="s">
        <v>14</v>
      </c>
      <c r="E4" s="2" t="s">
        <v>6</v>
      </c>
    </row>
    <row r="5" spans="1:5" x14ac:dyDescent="0.25">
      <c r="A5" s="2">
        <v>0</v>
      </c>
      <c r="E5" s="2">
        <v>0</v>
      </c>
    </row>
    <row r="6" spans="1:5" x14ac:dyDescent="0.25">
      <c r="A6" s="2">
        <v>1</v>
      </c>
      <c r="B6" s="2">
        <v>120</v>
      </c>
      <c r="C6" s="2">
        <f>($A$2-B6)</f>
        <v>15</v>
      </c>
      <c r="D6" s="2">
        <f>C6-$E$2</f>
        <v>15</v>
      </c>
      <c r="E6" s="2">
        <v>0</v>
      </c>
    </row>
    <row r="7" spans="1:5" x14ac:dyDescent="0.25">
      <c r="A7" s="2">
        <v>2</v>
      </c>
      <c r="B7" s="2">
        <v>230</v>
      </c>
      <c r="C7" s="2">
        <f t="shared" ref="C7:C25" si="0">($A$2-B7)</f>
        <v>-95</v>
      </c>
      <c r="D7" s="2">
        <f t="shared" ref="D7:D25" si="1">C7-$E$2</f>
        <v>-95</v>
      </c>
      <c r="E7" s="2">
        <f>MAX(0,(E6+D7))</f>
        <v>0</v>
      </c>
    </row>
    <row r="8" spans="1:5" x14ac:dyDescent="0.25">
      <c r="A8" s="2">
        <f t="shared" ref="A8:A25" si="2">A7+1</f>
        <v>3</v>
      </c>
      <c r="B8" s="2">
        <v>20</v>
      </c>
      <c r="C8" s="2">
        <f t="shared" si="0"/>
        <v>115</v>
      </c>
      <c r="D8" s="2">
        <f t="shared" si="1"/>
        <v>115</v>
      </c>
      <c r="E8" s="2">
        <f t="shared" ref="E8:E25" si="3">MAX(0,(E7+D8))</f>
        <v>115</v>
      </c>
    </row>
    <row r="9" spans="1:5" x14ac:dyDescent="0.25">
      <c r="A9" s="2">
        <f t="shared" si="2"/>
        <v>4</v>
      </c>
      <c r="B9" s="2">
        <v>280</v>
      </c>
      <c r="C9" s="2">
        <f t="shared" si="0"/>
        <v>-145</v>
      </c>
      <c r="D9" s="2">
        <f t="shared" si="1"/>
        <v>-145</v>
      </c>
      <c r="E9" s="2">
        <f t="shared" si="3"/>
        <v>0</v>
      </c>
    </row>
    <row r="10" spans="1:5" x14ac:dyDescent="0.25">
      <c r="A10" s="2">
        <f t="shared" si="2"/>
        <v>5</v>
      </c>
      <c r="B10" s="2">
        <v>80</v>
      </c>
      <c r="C10" s="2">
        <f t="shared" si="0"/>
        <v>55</v>
      </c>
      <c r="D10" s="2">
        <f t="shared" si="1"/>
        <v>55</v>
      </c>
      <c r="E10" s="2">
        <f t="shared" si="3"/>
        <v>55</v>
      </c>
    </row>
    <row r="11" spans="1:5" x14ac:dyDescent="0.25">
      <c r="A11" s="2">
        <f t="shared" si="2"/>
        <v>6</v>
      </c>
      <c r="B11" s="2">
        <v>150</v>
      </c>
      <c r="C11" s="2">
        <f t="shared" si="0"/>
        <v>-15</v>
      </c>
      <c r="D11" s="2">
        <f t="shared" si="1"/>
        <v>-15</v>
      </c>
      <c r="E11" s="2">
        <f t="shared" si="3"/>
        <v>40</v>
      </c>
    </row>
    <row r="12" spans="1:5" x14ac:dyDescent="0.25">
      <c r="A12" s="2">
        <f t="shared" si="2"/>
        <v>7</v>
      </c>
      <c r="B12" s="2">
        <v>90</v>
      </c>
      <c r="C12" s="2">
        <f t="shared" si="0"/>
        <v>45</v>
      </c>
      <c r="D12" s="2">
        <f t="shared" si="1"/>
        <v>45</v>
      </c>
      <c r="E12" s="2">
        <f t="shared" si="3"/>
        <v>85</v>
      </c>
    </row>
    <row r="13" spans="1:5" x14ac:dyDescent="0.25">
      <c r="A13" s="2">
        <f t="shared" si="2"/>
        <v>8</v>
      </c>
      <c r="B13" s="2">
        <v>140</v>
      </c>
      <c r="C13" s="2">
        <f t="shared" si="0"/>
        <v>-5</v>
      </c>
      <c r="D13" s="2">
        <f t="shared" si="1"/>
        <v>-5</v>
      </c>
      <c r="E13" s="2">
        <f t="shared" si="3"/>
        <v>80</v>
      </c>
    </row>
    <row r="14" spans="1:5" x14ac:dyDescent="0.25">
      <c r="A14" s="2">
        <f t="shared" si="2"/>
        <v>9</v>
      </c>
      <c r="B14" s="2">
        <v>150</v>
      </c>
      <c r="C14" s="2">
        <f t="shared" si="0"/>
        <v>-15</v>
      </c>
      <c r="D14" s="2">
        <f t="shared" si="1"/>
        <v>-15</v>
      </c>
      <c r="E14" s="2">
        <f t="shared" si="3"/>
        <v>65</v>
      </c>
    </row>
    <row r="15" spans="1:5" x14ac:dyDescent="0.25">
      <c r="A15" s="2">
        <f t="shared" si="2"/>
        <v>10</v>
      </c>
      <c r="B15" s="2">
        <v>90</v>
      </c>
      <c r="C15" s="2">
        <f t="shared" si="0"/>
        <v>45</v>
      </c>
      <c r="D15" s="2">
        <f t="shared" si="1"/>
        <v>45</v>
      </c>
      <c r="E15" s="2">
        <f t="shared" si="3"/>
        <v>110</v>
      </c>
    </row>
    <row r="16" spans="1:5" x14ac:dyDescent="0.25">
      <c r="A16" s="2">
        <f t="shared" si="2"/>
        <v>11</v>
      </c>
      <c r="B16" s="2">
        <v>280</v>
      </c>
      <c r="C16" s="2">
        <f t="shared" si="0"/>
        <v>-145</v>
      </c>
      <c r="D16" s="2">
        <f t="shared" si="1"/>
        <v>-145</v>
      </c>
      <c r="E16" s="2">
        <f t="shared" si="3"/>
        <v>0</v>
      </c>
    </row>
    <row r="17" spans="1:5" x14ac:dyDescent="0.25">
      <c r="A17" s="2">
        <f t="shared" si="2"/>
        <v>12</v>
      </c>
      <c r="B17" s="2">
        <v>130</v>
      </c>
      <c r="C17" s="2">
        <f t="shared" si="0"/>
        <v>5</v>
      </c>
      <c r="D17" s="2">
        <f t="shared" si="1"/>
        <v>5</v>
      </c>
      <c r="E17" s="2">
        <f t="shared" si="3"/>
        <v>5</v>
      </c>
    </row>
    <row r="18" spans="1:5" x14ac:dyDescent="0.25">
      <c r="A18" s="2">
        <f t="shared" si="2"/>
        <v>13</v>
      </c>
      <c r="B18" s="2">
        <v>310</v>
      </c>
      <c r="C18" s="2">
        <f t="shared" si="0"/>
        <v>-175</v>
      </c>
      <c r="D18" s="2">
        <f t="shared" si="1"/>
        <v>-175</v>
      </c>
      <c r="E18" s="2">
        <f t="shared" si="3"/>
        <v>0</v>
      </c>
    </row>
    <row r="19" spans="1:5" x14ac:dyDescent="0.25">
      <c r="A19" s="2">
        <f t="shared" si="2"/>
        <v>14</v>
      </c>
      <c r="B19" s="2">
        <v>280</v>
      </c>
      <c r="C19" s="2">
        <f t="shared" si="0"/>
        <v>-145</v>
      </c>
      <c r="D19" s="2">
        <f t="shared" si="1"/>
        <v>-145</v>
      </c>
      <c r="E19" s="2">
        <f t="shared" si="3"/>
        <v>0</v>
      </c>
    </row>
    <row r="20" spans="1:5" x14ac:dyDescent="0.25">
      <c r="A20" s="2">
        <f t="shared" si="2"/>
        <v>15</v>
      </c>
      <c r="B20" s="2">
        <v>230</v>
      </c>
      <c r="C20" s="2">
        <f t="shared" si="0"/>
        <v>-95</v>
      </c>
      <c r="D20" s="2">
        <f t="shared" si="1"/>
        <v>-95</v>
      </c>
      <c r="E20" s="2">
        <f t="shared" si="3"/>
        <v>0</v>
      </c>
    </row>
    <row r="21" spans="1:5" x14ac:dyDescent="0.25">
      <c r="A21" s="2">
        <f t="shared" si="2"/>
        <v>16</v>
      </c>
      <c r="B21" s="2">
        <v>200</v>
      </c>
      <c r="C21" s="2">
        <f t="shared" si="0"/>
        <v>-65</v>
      </c>
      <c r="D21" s="2">
        <f t="shared" si="1"/>
        <v>-65</v>
      </c>
      <c r="E21" s="2">
        <f t="shared" si="3"/>
        <v>0</v>
      </c>
    </row>
    <row r="22" spans="1:5" x14ac:dyDescent="0.25">
      <c r="A22" s="2">
        <f t="shared" si="2"/>
        <v>17</v>
      </c>
      <c r="B22" s="2">
        <v>210</v>
      </c>
      <c r="C22" s="2">
        <f t="shared" si="0"/>
        <v>-75</v>
      </c>
      <c r="D22" s="2">
        <f t="shared" si="1"/>
        <v>-75</v>
      </c>
      <c r="E22" s="2">
        <f t="shared" si="3"/>
        <v>0</v>
      </c>
    </row>
    <row r="23" spans="1:5" x14ac:dyDescent="0.25">
      <c r="A23" s="2">
        <f t="shared" si="2"/>
        <v>18</v>
      </c>
      <c r="B23" s="2">
        <v>350</v>
      </c>
      <c r="C23" s="2">
        <f t="shared" si="0"/>
        <v>-215</v>
      </c>
      <c r="D23" s="2">
        <f t="shared" si="1"/>
        <v>-215</v>
      </c>
      <c r="E23" s="2">
        <f t="shared" si="3"/>
        <v>0</v>
      </c>
    </row>
    <row r="24" spans="1:5" x14ac:dyDescent="0.25">
      <c r="A24" s="2">
        <f t="shared" si="2"/>
        <v>19</v>
      </c>
      <c r="B24" s="2">
        <v>160</v>
      </c>
      <c r="C24" s="2">
        <f t="shared" si="0"/>
        <v>-25</v>
      </c>
      <c r="D24" s="2">
        <f t="shared" si="1"/>
        <v>-25</v>
      </c>
      <c r="E24" s="2">
        <f t="shared" si="3"/>
        <v>0</v>
      </c>
    </row>
    <row r="25" spans="1:5" x14ac:dyDescent="0.25">
      <c r="A25" s="2">
        <f t="shared" si="2"/>
        <v>20</v>
      </c>
      <c r="B25" s="2">
        <v>200</v>
      </c>
      <c r="C25" s="2">
        <f t="shared" si="0"/>
        <v>-65</v>
      </c>
      <c r="D25" s="2">
        <f t="shared" si="1"/>
        <v>-65</v>
      </c>
      <c r="E25" s="2">
        <f t="shared" si="3"/>
        <v>0</v>
      </c>
    </row>
  </sheetData>
  <conditionalFormatting sqref="E5:E25">
    <cfRule type="cellIs" dxfId="1" priority="1" operator="greaterThan">
      <formula>$C$2</formula>
    </cfRule>
    <cfRule type="cellIs" dxfId="0" priority="2" operator="equal">
      <formula>$C$2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raw-temps</vt:lpstr>
      <vt:lpstr>formatted-temps</vt:lpstr>
      <vt:lpstr>Increase</vt:lpstr>
      <vt:lpstr>Decrease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Wagner</dc:creator>
  <cp:lastModifiedBy>Steve Wagner</cp:lastModifiedBy>
  <dcterms:created xsi:type="dcterms:W3CDTF">2017-09-08T16:48:45Z</dcterms:created>
  <dcterms:modified xsi:type="dcterms:W3CDTF">2017-09-10T20:51:47Z</dcterms:modified>
</cp:coreProperties>
</file>