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 K\Downloads\"/>
    </mc:Choice>
  </mc:AlternateContent>
  <xr:revisionPtr revIDLastSave="0" documentId="13_ncr:1_{31C4E188-ED47-4665-9E0D-7F5F9C3A21B6}" xr6:coauthVersionLast="47" xr6:coauthVersionMax="47" xr10:uidLastSave="{00000000-0000-0000-0000-000000000000}"/>
  <bookViews>
    <workbookView xWindow="3864" yWindow="3456" windowWidth="17280" windowHeight="8880" xr2:uid="{B0FDEA5E-2681-4E83-84FF-797BC9DDA474}"/>
  </bookViews>
  <sheets>
    <sheet name="Tabelle1" sheetId="1" r:id="rId1"/>
  </sheets>
  <definedNames>
    <definedName name="_xlnm._FilterDatabase" localSheetId="0" hidden="1">Tabelle1!$D$1:$D$59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N2" i="1"/>
  <c r="M2" i="1"/>
  <c r="G6" i="1"/>
  <c r="F6" i="1"/>
  <c r="H2" i="1"/>
  <c r="J2" i="1"/>
  <c r="K2" i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<sst xmlns="http://schemas.openxmlformats.org/spreadsheetml/2006/main" count="13" uniqueCount="13">
  <si>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Urliste</t>
  </si>
  <si>
    <t>Rangliste</t>
  </si>
  <si>
    <t>Modus</t>
  </si>
  <si>
    <t>Aritmethisches Mittel</t>
  </si>
  <si>
    <t>Median</t>
  </si>
  <si>
    <t>Spannweite</t>
  </si>
  <si>
    <t>Mittlere Abweichung Median</t>
  </si>
  <si>
    <t>Auswertungstyp</t>
  </si>
  <si>
    <t>Stichprobenvarianz</t>
  </si>
  <si>
    <t>Variationkoeffizenz</t>
  </si>
  <si>
    <t>1.Quartile</t>
  </si>
  <si>
    <t>3.Quartile</t>
  </si>
  <si>
    <t>Im Bericht stehend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</si>
</sst>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2" xfId="0" applyNumberFormat="1" applyBorder="1"/>
    <xf numFmtId="0" fontId="0" fillId="0" borderId="2" xfId="0" applyBorder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301C-4D11-4949-9CBE-C5D64B5B4C27}">
  <dimension ref="A1:N58"/>
  <sheetViews>
    <sheetView tabSelected="1" topLeftCell="C1" zoomScale="83" workbookViewId="0">
      <selection activeCell="F2" sqref="F2"/>
    </sheetView>
  </sheetViews>
  <sheetFormatPr defaultColWidth="11.5546875" defaultRowHeight="14.4" x14ac:dyDescent="0.3"/>
  <cols>
    <col min="1" max="1" width="13.88671875" customWidth="1"/>
    <col min="3" max="3" width="11.5546875" style="2"/>
    <col min="4" max="4" width="12.33203125" style="1" customWidth="1"/>
    <col min="6" max="6" width="31.77734375" customWidth="1"/>
    <col min="7" max="7" width="18.6640625" customWidth="1"/>
    <col min="11" max="11" width="23.88671875" customWidth="1"/>
    <col min="13" max="13" width="20.5546875" customWidth="1"/>
    <col min="14" max="14" width="16" customWidth="1"/>
  </cols>
  <sheetData>
    <row r="1" spans="1:14" ht="15" thickBot="1" x14ac:dyDescent="0.35">
      <c r="A1" t="s">
        <v>7</v>
      </c>
      <c r="C1" s="3" t="s">
        <v>0</v>
      </c>
      <c r="D1" s="4" t="s">
        <v>1</v>
      </c>
      <c r="F1" s="3" t="s">
        <v>2</v>
      </c>
      <c r="G1" s="3" t="s">
        <v>3</v>
      </c>
      <c r="H1" s="3" t="s">
        <v>4</v>
      </c>
      <c r="J1" s="3" t="s">
        <v>5</v>
      </c>
      <c r="K1" s="3" t="s">
        <v>6</v>
      </c>
      <c r="M1" t="s">
        <v>8</v>
      </c>
      <c r="N1" t="s">
        <v>9</v>
      </c>
    </row>
    <row r="2" spans="1:14" ht="15" thickBot="1" x14ac:dyDescent="0.35">
      <c r="C2" s="2">
        <v>1806653</v>
      </c>
      <c r="D2" s="1">
        <v>1806653</v>
      </c>
      <c r="F2" s="3" t="s">
        <v>12</v>
      </c>
      <c r="G2" s="5">
        <f>AVERAGE(D2:D58)</f>
        <v>6432917.5789473681</v>
      </c>
      <c r="H2" s="5">
        <f>MEDIAN(D2:D58)</f>
        <v>6727618</v>
      </c>
      <c r="J2" s="4">
        <f>MAX(D2:D58)-MIN(D2:D58)</f>
        <v>12089212</v>
      </c>
      <c r="K2" s="3" cm="1">
        <f t="array" ref="K2">AVERAGE(ABS(D2:D58 - MEDIAN(D2:D58)))</f>
        <v>2072920.105263158</v>
      </c>
      <c r="M2">
        <f>ROUND(_xlfn.VAR.S(D2:D58),2)</f>
        <v>7452070081021.29</v>
      </c>
      <c r="N2">
        <f>ROUND((_xlfn.STDEV.S(D2:D58) / AVERAGE(D2:D58)) * 100,3)</f>
        <v>42.436</v>
      </c>
    </row>
    <row r="3" spans="1:14" x14ac:dyDescent="0.3">
      <c r="C3" s="2">
        <v>1924229</v>
      </c>
      <c r="D3" s="1">
        <v>1924229</v>
      </c>
    </row>
    <row r="4" spans="1:14" x14ac:dyDescent="0.3">
      <c r="C4" s="2">
        <v>2381061</v>
      </c>
      <c r="D4" s="1">
        <v>2381061</v>
      </c>
    </row>
    <row r="5" spans="1:14" x14ac:dyDescent="0.3">
      <c r="C5" s="2">
        <v>2976497</v>
      </c>
      <c r="D5" s="1">
        <v>2976497</v>
      </c>
      <c r="F5" t="s">
        <v>10</v>
      </c>
      <c r="G5" t="s">
        <v>11</v>
      </c>
    </row>
    <row r="6" spans="1:14" x14ac:dyDescent="0.3">
      <c r="C6" s="2">
        <v>3438711</v>
      </c>
      <c r="D6" s="1">
        <v>3438711</v>
      </c>
      <c r="F6">
        <f>_xlfn.QUARTILE.INC(D2:D58,1)</f>
        <v>4378942</v>
      </c>
      <c r="G6">
        <f>_xlfn.QUARTILE.INC(D2:D58,3)</f>
        <v>7334765</v>
      </c>
    </row>
    <row r="7" spans="1:14" x14ac:dyDescent="0.3">
      <c r="C7" s="2">
        <v>3526568</v>
      </c>
      <c r="D7" s="1">
        <v>3526568</v>
      </c>
    </row>
    <row r="8" spans="1:14" x14ac:dyDescent="0.3">
      <c r="C8" s="2">
        <v>3966200</v>
      </c>
      <c r="D8" s="1">
        <v>3948278</v>
      </c>
    </row>
    <row r="9" spans="1:14" x14ac:dyDescent="0.3">
      <c r="C9" s="2">
        <v>4127366</v>
      </c>
      <c r="D9" s="1">
        <v>3948337</v>
      </c>
    </row>
    <row r="10" spans="1:14" x14ac:dyDescent="0.3">
      <c r="C10" s="2">
        <v>4089594</v>
      </c>
      <c r="D10" s="1">
        <v>3966200</v>
      </c>
    </row>
    <row r="11" spans="1:14" x14ac:dyDescent="0.3">
      <c r="C11" s="2">
        <v>3948337</v>
      </c>
      <c r="D11" s="1">
        <v>3981061</v>
      </c>
    </row>
    <row r="12" spans="1:14" x14ac:dyDescent="0.3">
      <c r="C12" s="2">
        <v>3948278</v>
      </c>
      <c r="D12" s="1">
        <v>4089594</v>
      </c>
    </row>
    <row r="13" spans="1:14" x14ac:dyDescent="0.3">
      <c r="C13" s="2">
        <v>3981061</v>
      </c>
      <c r="D13" s="1">
        <v>4127366</v>
      </c>
    </row>
    <row r="14" spans="1:14" x14ac:dyDescent="0.3">
      <c r="C14" s="2">
        <v>4143836</v>
      </c>
      <c r="D14" s="1">
        <v>4143836</v>
      </c>
    </row>
    <row r="15" spans="1:14" x14ac:dyDescent="0.3">
      <c r="C15" s="2">
        <v>4453308</v>
      </c>
      <c r="D15" s="1">
        <v>4363648</v>
      </c>
    </row>
    <row r="16" spans="1:14" x14ac:dyDescent="0.3">
      <c r="C16" s="2">
        <v>4629729</v>
      </c>
      <c r="D16" s="1">
        <v>4378942</v>
      </c>
    </row>
    <row r="17" spans="3:4" x14ac:dyDescent="0.3">
      <c r="C17" s="2">
        <v>4666917</v>
      </c>
      <c r="D17" s="1">
        <v>4453308</v>
      </c>
    </row>
    <row r="18" spans="3:4" x14ac:dyDescent="0.3">
      <c r="C18" s="2">
        <v>4534863</v>
      </c>
      <c r="D18" s="1">
        <v>4489105</v>
      </c>
    </row>
    <row r="19" spans="3:4" x14ac:dyDescent="0.3">
      <c r="C19" s="2">
        <v>4363648</v>
      </c>
      <c r="D19" s="1">
        <v>4512679</v>
      </c>
    </row>
    <row r="20" spans="3:4" x14ac:dyDescent="0.3">
      <c r="C20" s="2">
        <v>4378942</v>
      </c>
      <c r="D20" s="1">
        <v>4534863</v>
      </c>
    </row>
    <row r="21" spans="3:4" x14ac:dyDescent="0.3">
      <c r="C21" s="2">
        <v>4512679</v>
      </c>
      <c r="D21" s="1">
        <v>4629729</v>
      </c>
    </row>
    <row r="22" spans="3:4" x14ac:dyDescent="0.3">
      <c r="C22" s="2">
        <v>4630218</v>
      </c>
      <c r="D22" s="1">
        <v>4630218</v>
      </c>
    </row>
    <row r="23" spans="3:4" x14ac:dyDescent="0.3">
      <c r="C23" s="2">
        <v>4489105</v>
      </c>
      <c r="D23" s="1">
        <v>4666917</v>
      </c>
    </row>
    <row r="24" spans="3:4" x14ac:dyDescent="0.3">
      <c r="C24" s="2">
        <v>4845882</v>
      </c>
      <c r="D24" s="1">
        <v>4845882</v>
      </c>
    </row>
    <row r="25" spans="3:4" x14ac:dyDescent="0.3">
      <c r="C25" s="2">
        <v>5342487</v>
      </c>
      <c r="D25" s="1">
        <v>5342487</v>
      </c>
    </row>
    <row r="26" spans="3:4" x14ac:dyDescent="0.3">
      <c r="C26" s="2">
        <v>5882267</v>
      </c>
      <c r="D26" s="1">
        <v>5882267</v>
      </c>
    </row>
    <row r="27" spans="3:4" x14ac:dyDescent="0.3">
      <c r="C27" s="2">
        <v>6495792</v>
      </c>
      <c r="D27" s="1">
        <v>6495792</v>
      </c>
    </row>
    <row r="28" spans="3:4" x14ac:dyDescent="0.3">
      <c r="C28" s="2">
        <v>6878117</v>
      </c>
      <c r="D28" s="1">
        <v>6694776</v>
      </c>
    </row>
    <row r="29" spans="3:4" x14ac:dyDescent="0.3">
      <c r="C29" s="2">
        <v>6990510</v>
      </c>
      <c r="D29" s="1">
        <v>6717115</v>
      </c>
    </row>
    <row r="30" spans="3:4" x14ac:dyDescent="0.3">
      <c r="C30" s="2">
        <v>7173866</v>
      </c>
      <c r="D30" s="1">
        <v>6727618</v>
      </c>
    </row>
    <row r="31" spans="3:4" x14ac:dyDescent="0.3">
      <c r="C31" s="2">
        <v>7314046</v>
      </c>
      <c r="D31" s="1">
        <v>6744879</v>
      </c>
    </row>
    <row r="32" spans="3:4" x14ac:dyDescent="0.3">
      <c r="C32" s="2">
        <v>7365833</v>
      </c>
      <c r="D32" s="1">
        <v>6751004</v>
      </c>
    </row>
    <row r="33" spans="3:4" x14ac:dyDescent="0.3">
      <c r="C33" s="2">
        <v>7319593</v>
      </c>
      <c r="D33" s="1">
        <v>6753621</v>
      </c>
    </row>
    <row r="34" spans="3:4" x14ac:dyDescent="0.3">
      <c r="C34" s="2">
        <v>7343591</v>
      </c>
      <c r="D34" s="1">
        <v>6755810</v>
      </c>
    </row>
    <row r="35" spans="3:4" x14ac:dyDescent="0.3">
      <c r="C35" s="2">
        <v>7296817</v>
      </c>
      <c r="D35" s="1">
        <v>6878117</v>
      </c>
    </row>
    <row r="36" spans="3:4" x14ac:dyDescent="0.3">
      <c r="C36" s="2">
        <v>7318628</v>
      </c>
      <c r="D36" s="1">
        <v>6930896</v>
      </c>
    </row>
    <row r="37" spans="3:4" x14ac:dyDescent="0.3">
      <c r="C37" s="2">
        <v>7335592</v>
      </c>
      <c r="D37" s="1">
        <v>6990510</v>
      </c>
    </row>
    <row r="38" spans="3:4" x14ac:dyDescent="0.3">
      <c r="C38" s="2">
        <v>7334765</v>
      </c>
      <c r="D38" s="1">
        <v>7173866</v>
      </c>
    </row>
    <row r="39" spans="3:4" x14ac:dyDescent="0.3">
      <c r="C39" s="2">
        <v>6717115</v>
      </c>
      <c r="D39" s="1">
        <v>7213708</v>
      </c>
    </row>
    <row r="40" spans="3:4" x14ac:dyDescent="0.3">
      <c r="C40" s="2">
        <v>6755810</v>
      </c>
      <c r="D40" s="1">
        <v>7296817</v>
      </c>
    </row>
    <row r="41" spans="3:4" x14ac:dyDescent="0.3">
      <c r="C41" s="2">
        <v>6751004</v>
      </c>
      <c r="D41" s="1">
        <v>7314046</v>
      </c>
    </row>
    <row r="42" spans="3:4" x14ac:dyDescent="0.3">
      <c r="C42" s="2">
        <v>6744879</v>
      </c>
      <c r="D42" s="1">
        <v>7318628</v>
      </c>
    </row>
    <row r="43" spans="3:4" x14ac:dyDescent="0.3">
      <c r="C43" s="2">
        <v>6727618</v>
      </c>
      <c r="D43" s="1">
        <v>7319593</v>
      </c>
    </row>
    <row r="44" spans="3:4" x14ac:dyDescent="0.3">
      <c r="C44" s="2">
        <v>6694776</v>
      </c>
      <c r="D44" s="1">
        <v>7334765</v>
      </c>
    </row>
    <row r="45" spans="3:4" x14ac:dyDescent="0.3">
      <c r="C45" s="2">
        <v>6753621</v>
      </c>
      <c r="D45" s="1">
        <v>7335592</v>
      </c>
    </row>
    <row r="46" spans="3:4" x14ac:dyDescent="0.3">
      <c r="C46" s="2">
        <v>6930896</v>
      </c>
      <c r="D46" s="1">
        <v>7343591</v>
      </c>
    </row>
    <row r="47" spans="3:4" x14ac:dyDescent="0.3">
      <c r="C47" s="2">
        <v>7213708</v>
      </c>
      <c r="D47" s="1">
        <v>7365833</v>
      </c>
    </row>
    <row r="48" spans="3:4" x14ac:dyDescent="0.3">
      <c r="C48" s="2">
        <v>7633628</v>
      </c>
      <c r="D48" s="1">
        <v>7633628</v>
      </c>
    </row>
    <row r="49" spans="3:4" x14ac:dyDescent="0.3">
      <c r="C49" s="2">
        <v>8152968</v>
      </c>
      <c r="D49" s="1">
        <v>8152968</v>
      </c>
    </row>
    <row r="50" spans="3:4" x14ac:dyDescent="0.3">
      <c r="C50" s="2">
        <v>9107893</v>
      </c>
      <c r="D50" s="1">
        <v>9107893</v>
      </c>
    </row>
    <row r="51" spans="3:4" x14ac:dyDescent="0.3">
      <c r="C51" s="2">
        <v>10039080</v>
      </c>
      <c r="D51" s="1">
        <v>10039080</v>
      </c>
    </row>
    <row r="52" spans="3:4" x14ac:dyDescent="0.3">
      <c r="C52" s="2">
        <v>10623940</v>
      </c>
      <c r="D52" s="1">
        <v>10623940</v>
      </c>
    </row>
    <row r="53" spans="3:4" x14ac:dyDescent="0.3">
      <c r="C53" s="2">
        <v>10915455</v>
      </c>
      <c r="D53" s="1">
        <v>10915455</v>
      </c>
    </row>
    <row r="54" spans="3:4" x14ac:dyDescent="0.3">
      <c r="C54" s="2">
        <v>11228300</v>
      </c>
      <c r="D54" s="1">
        <v>11228300</v>
      </c>
    </row>
    <row r="55" spans="3:4" x14ac:dyDescent="0.3">
      <c r="C55" s="2">
        <v>11432460</v>
      </c>
      <c r="D55" s="1">
        <v>11432460</v>
      </c>
    </row>
    <row r="56" spans="3:4" x14ac:dyDescent="0.3">
      <c r="C56" s="2">
        <v>11817790</v>
      </c>
      <c r="D56" s="1">
        <v>11817790</v>
      </c>
    </row>
    <row r="57" spans="3:4" x14ac:dyDescent="0.3">
      <c r="C57" s="2">
        <v>13383910</v>
      </c>
      <c r="D57" s="1">
        <v>13383910</v>
      </c>
    </row>
    <row r="58" spans="3:4" x14ac:dyDescent="0.3">
      <c r="C58" s="2">
        <v>13895865</v>
      </c>
      <c r="D58" s="1">
        <v>13895865</v>
      </c>
    </row>
  </sheetData>
  <autoFilter ref="D1:D59" xr:uid="{EF23301C-4D11-4949-9CBE-C5D64B5B4C27}"/>
  <sortState xmlns:xlrd2="http://schemas.microsoft.com/office/spreadsheetml/2017/richdata2" ref="D2:D59">
    <sortCondition ref="D2:D59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384FEDF3FCD84A9C44131B41F4597F" ma:contentTypeVersion="10" ma:contentTypeDescription="Ein neues Dokument erstellen." ma:contentTypeScope="" ma:versionID="7efd5d836776b61e8462b343b29d6c58">
  <xsd:schema xmlns:xsd="http://www.w3.org/2001/XMLSchema" xmlns:xs="http://www.w3.org/2001/XMLSchema" xmlns:p="http://schemas.microsoft.com/office/2006/metadata/properties" xmlns:ns3="554d5b1b-1a78-4bab-b08d-eaa4a03968a8" targetNamespace="http://schemas.microsoft.com/office/2006/metadata/properties" ma:root="true" ma:fieldsID="699c1077210d4f7487dd22fe6caea3af" ns3:_="">
    <xsd:import namespace="554d5b1b-1a78-4bab-b08d-eaa4a03968a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d5b1b-1a78-4bab-b08d-eaa4a03968a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8AF831-C963-4BFC-869F-779129C46F68}">
  <ds:schemaRefs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54d5b1b-1a78-4bab-b08d-eaa4a03968a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169D9DF-BCA1-4622-9602-87DDE11171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AB84B-6A1A-411F-B14B-0A78C8DEB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4d5b1b-1a78-4bab-b08d-eaa4a03968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Klejman</dc:creator>
  <cp:lastModifiedBy>Eric Klejman</cp:lastModifiedBy>
  <dcterms:created xsi:type="dcterms:W3CDTF">2025-01-27T18:27:56Z</dcterms:created>
  <dcterms:modified xsi:type="dcterms:W3CDTF">2025-02-16T14:44:18Z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0x010100FC384FEDF3FCD84A9C44131B41F4597F</vt:lpwstr>
  </property>
</Properties>
</file>