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Work/Dotnet/XTOPMSCORE_master/src/XTOPMS.Alibaba/"/>
    </mc:Choice>
  </mc:AlternateContent>
  <xr:revisionPtr revIDLastSave="0" documentId="13_ncr:1_{7BDE02DF-5FF8-DC4F-9AAD-E0015B5B2BC5}" xr6:coauthVersionLast="36" xr6:coauthVersionMax="36" xr10:uidLastSave="{00000000-0000-0000-0000-000000000000}"/>
  <bookViews>
    <workbookView xWindow="380" yWindow="460" windowWidth="28040" windowHeight="17040" xr2:uid="{D947EF73-CCC2-804E-9580-9C8856B63D4E}"/>
  </bookViews>
  <sheets>
    <sheet name="Event's Data" sheetId="1" r:id="rId1"/>
    <sheet name="Items" sheetId="2" r:id="rId2"/>
  </sheets>
  <definedNames>
    <definedName name="_xlnm._FilterDatabase" localSheetId="0" hidden="1">'Event''s Data'!$A$1:$J$25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H13" i="1"/>
  <c r="J13" i="1"/>
  <c r="G6" i="1"/>
  <c r="H6" i="1"/>
  <c r="J6" i="1"/>
  <c r="G11" i="1"/>
  <c r="H11" i="1"/>
  <c r="J11" i="1"/>
  <c r="G2" i="1"/>
  <c r="H2" i="1"/>
  <c r="J2" i="1"/>
  <c r="G20" i="1"/>
  <c r="H20" i="1"/>
  <c r="J20" i="1"/>
  <c r="G17" i="1"/>
  <c r="H17" i="1"/>
  <c r="J17" i="1"/>
  <c r="G12" i="1"/>
  <c r="H12" i="1"/>
  <c r="J12" i="1"/>
  <c r="G3" i="1"/>
  <c r="H3" i="1"/>
  <c r="J3" i="1"/>
  <c r="G14" i="1"/>
  <c r="H14" i="1"/>
  <c r="J14" i="1"/>
  <c r="G23" i="1"/>
  <c r="H23" i="1"/>
  <c r="J23" i="1"/>
  <c r="G15" i="1"/>
  <c r="H15" i="1"/>
  <c r="J15" i="1"/>
  <c r="G4" i="1"/>
  <c r="H4" i="1"/>
  <c r="J4" i="1"/>
  <c r="G24" i="1"/>
  <c r="H24" i="1"/>
  <c r="J24" i="1"/>
  <c r="G21" i="1"/>
  <c r="H21" i="1"/>
  <c r="J21" i="1"/>
  <c r="H10" i="1"/>
  <c r="J10" i="1"/>
  <c r="G16" i="1"/>
  <c r="H16" i="1"/>
  <c r="J16" i="1"/>
  <c r="G25" i="1"/>
  <c r="H25" i="1"/>
  <c r="J25" i="1"/>
  <c r="G5" i="1"/>
  <c r="H5" i="1"/>
  <c r="J5" i="1"/>
  <c r="G19" i="1"/>
  <c r="H19" i="1"/>
  <c r="J19" i="1"/>
  <c r="G18" i="1"/>
  <c r="H18" i="1"/>
  <c r="J18" i="1"/>
  <c r="G9" i="1"/>
  <c r="H9" i="1"/>
  <c r="J9" i="1"/>
  <c r="H8" i="1"/>
  <c r="J8" i="1"/>
  <c r="G7" i="1"/>
  <c r="H7" i="1"/>
  <c r="J7" i="1"/>
  <c r="G22" i="1"/>
  <c r="H22" i="1"/>
  <c r="J22" i="1"/>
  <c r="J27" i="1"/>
  <c r="J28" i="1"/>
  <c r="J29" i="1"/>
  <c r="J30" i="1"/>
  <c r="J31" i="1"/>
  <c r="J32" i="1"/>
  <c r="G27" i="1"/>
  <c r="H27" i="1"/>
  <c r="G28" i="1"/>
  <c r="H28" i="1"/>
  <c r="G29" i="1"/>
  <c r="H29" i="1"/>
  <c r="G30" i="1"/>
  <c r="H30" i="1"/>
  <c r="G31" i="1"/>
  <c r="H31" i="1"/>
  <c r="G32" i="1"/>
  <c r="H32" i="1"/>
  <c r="I27" i="1"/>
  <c r="I28" i="1"/>
  <c r="I29" i="1"/>
  <c r="I30" i="1"/>
  <c r="I31" i="1"/>
  <c r="I32" i="1"/>
  <c r="I6" i="1"/>
  <c r="I11" i="1"/>
  <c r="I2" i="1"/>
  <c r="I20" i="1"/>
  <c r="I17" i="1"/>
  <c r="I12" i="1"/>
  <c r="I3" i="1"/>
  <c r="I14" i="1"/>
  <c r="I23" i="1"/>
  <c r="I15" i="1"/>
  <c r="I4" i="1"/>
  <c r="I24" i="1"/>
  <c r="I21" i="1"/>
  <c r="I10" i="1"/>
  <c r="I16" i="1"/>
  <c r="I25" i="1"/>
  <c r="I5" i="1"/>
  <c r="I19" i="1"/>
  <c r="I18" i="1"/>
  <c r="I9" i="1"/>
  <c r="I8" i="1"/>
  <c r="I7" i="1"/>
  <c r="I22" i="1"/>
  <c r="I13" i="1"/>
</calcChain>
</file>

<file path=xl/sharedStrings.xml><?xml version="1.0" encoding="utf-8"?>
<sst xmlns="http://schemas.openxmlformats.org/spreadsheetml/2006/main" count="203" uniqueCount="76">
  <si>
    <t>名称</t>
  </si>
  <si>
    <t>字段类型</t>
  </si>
  <si>
    <t>是否必须</t>
  </si>
  <si>
    <t>字段描述</t>
  </si>
  <si>
    <t>orderId</t>
  </si>
  <si>
    <t>Number</t>
  </si>
  <si>
    <t>是</t>
  </si>
  <si>
    <t>订单ID</t>
  </si>
  <si>
    <t>currentStatus</t>
  </si>
  <si>
    <t>String</t>
  </si>
  <si>
    <t>当前订单状态，状态值为waitbuyerpay</t>
  </si>
  <si>
    <t>msgSendTime</t>
  </si>
  <si>
    <t>消息发送时间</t>
  </si>
  <si>
    <t>buyerMemberId</t>
  </si>
  <si>
    <t>否</t>
  </si>
  <si>
    <t>买家中文站会员ID</t>
  </si>
  <si>
    <t>sellerMemberId</t>
  </si>
  <si>
    <t>卖家中文站会员ID</t>
  </si>
  <si>
    <t>refundAction</t>
  </si>
  <si>
    <t>退款操作，具体状态为：BUYER_APPLY_REFUND(买家申请退款)、BUYER_RECEIVE_CLOSE(买家确认收货关闭)、SELLER_SEND_GOODS_CLOSE(卖家发货关闭)、BUYER_UPLOAD_BILL(买家上传凭证)、SELLER_UPLOAD_BILL(卖家上传凭证)、SELLER_REJECT_REFUND(卖家拒绝退款)、SELLER_AGREE_REFUND(卖家同意退款)、SELLER_RECEIVE_GOODS(卖家确认收货)、BUYER_SEND_GOODS(买家声明发货)、BUYER_APPLY_SUPPORT(买家申请客服介入)、SELLER_APPLY_SUPPORT(卖家申请客服介入)、SYSTEM_AGREE_REFUND(系统超时同意退款协议)、SYSTEM_RECEIVE_GOODS(系统超时确认收货)、SYSTEM_SEND_GOODS(系统超时退货)、BUYER_MODIFY_REFUND_PROTOCOL(买家修改退款协议)、SELLER_AGREE_REFUND_PROCOTOL(卖家同意退款协议)、SELLER_REJECT_REFUND_PROCOTOL(卖家拒绝退款协议)、SYSTEM_MODIFY_REFUND_PROTOCOL(系统超时修改协议)</t>
  </si>
  <si>
    <t>operator</t>
  </si>
  <si>
    <t>操作的发起人，buyer(买家)，seller(卖家)，system(系统)</t>
  </si>
  <si>
    <t>1688订单</t>
  </si>
  <si>
    <t>ORDER_*</t>
  </si>
  <si>
    <t>buyOfferId</t>
  </si>
  <si>
    <t>询价单ID</t>
  </si>
  <si>
    <t>prId</t>
  </si>
  <si>
    <t>接入商的PR ID</t>
  </si>
  <si>
    <t>subUserId</t>
  </si>
  <si>
    <t>发布询价的操作人子账号ID</t>
  </si>
  <si>
    <t>1688采购</t>
  </si>
  <si>
    <t>CAIGOU_*</t>
  </si>
  <si>
    <t>quotationId</t>
  </si>
  <si>
    <t>报价单ID</t>
  </si>
  <si>
    <t>supplierMemberId</t>
  </si>
  <si>
    <t>供应商在1688的会员ID</t>
  </si>
  <si>
    <t>sourceBuyOfferId</t>
  </si>
  <si>
    <t>修改前询价单ID</t>
  </si>
  <si>
    <t>Items</t>
  </si>
  <si>
    <t>Object[]</t>
  </si>
  <si>
    <t>orderItemId</t>
  </si>
  <si>
    <t>订单的订单项id</t>
  </si>
  <si>
    <t>productQuoteId</t>
  </si>
  <si>
    <t>商品报价ID</t>
  </si>
  <si>
    <t>productId</t>
  </si>
  <si>
    <t>物料ID</t>
  </si>
  <si>
    <t>productCode</t>
  </si>
  <si>
    <t>外部对接系统的产品代码</t>
  </si>
  <si>
    <t>supplyNoteItemId</t>
  </si>
  <si>
    <t>采购必应的采购单的采购项ID</t>
  </si>
  <si>
    <t>prItemId</t>
  </si>
  <si>
    <t>外部对接系统的PR行ID</t>
  </si>
  <si>
    <t>title</t>
  </si>
  <si>
    <t>请购单标题</t>
  </si>
  <si>
    <t>createLoginId</t>
  </si>
  <si>
    <t>提交请购人子账号</t>
  </si>
  <si>
    <t>requisitionNo</t>
  </si>
  <si>
    <t>请购单号</t>
  </si>
  <si>
    <t>requisitionId</t>
  </si>
  <si>
    <t>请购单Id</t>
  </si>
  <si>
    <t>id</t>
  </si>
  <si>
    <t>框架协议主键ID</t>
  </si>
  <si>
    <t>gmtCreate</t>
  </si>
  <si>
    <t>创建时间</t>
  </si>
  <si>
    <t>frameworkAgreementNum</t>
  </si>
  <si>
    <t>框架协议编号</t>
  </si>
  <si>
    <t>status</t>
  </si>
  <si>
    <t>协议状态，包括wait_approval：审批中，approved：审批通过未生效，effective：已生效，dismissed：已驳回，freezing：已冻结，expired：已到期，completed：已完成，terminated：终止，deleted：删除</t>
  </si>
  <si>
    <t>A</t>
  </si>
  <si>
    <t>B</t>
  </si>
  <si>
    <t>Type</t>
  </si>
  <si>
    <t>object</t>
  </si>
  <si>
    <t>Field</t>
  </si>
  <si>
    <t>string</t>
  </si>
  <si>
    <t>FF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</si>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</sst>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PingFang SC"/>
      <family val="2"/>
      <charset val="134"/>
    </font>
    <font>
      <sz val="12"/>
      <color theme="1"/>
      <name val="PingFang SC"/>
      <family val="2"/>
      <charset val="134"/>
    </font>
    <font>
      <sz val="14"/>
      <color rgb="FF4A4A4A"/>
      <name val="PingFang SC"/>
      <family val="2"/>
      <charset val="134"/>
    </font>
    <font>
      <sz val="12"/>
      <color rgb="FF666666"/>
      <name val="PingFang SC"/>
      <family val="2"/>
      <charset val="134"/>
    </font>
    <font>
      <b/>
      <sz val="12"/>
      <color theme="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ingFang SC"/>
        <family val="2"/>
        <charset val="134"/>
        <scheme val="none"/>
      </font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PingFang SC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PingFang SC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PingFang SC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PingFang SC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PingFang SC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A4A4A"/>
        <name val="PingFang SC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4B9E7-C9B3-EB48-8167-F876B63B4712}" name="Table1" displayName="Table1" ref="A1:J25" totalsRowShown="0" headerRowDxfId="0">
  <autoFilter ref="A1:J25" xr:uid="{06C5D48B-60BF-A045-910A-7283E48819BD}"/>
  <sortState ref="A2:J25">
    <sortCondition ref="H1:H25"/>
  </sortState>
  <tableColumns count="10">
    <tableColumn id="1" xr3:uid="{91BD5E0B-2B8A-694A-A3B2-D6E875D84D30}" name="A" dataDxfId="7"/>
    <tableColumn id="2" xr3:uid="{D86F862E-C9E7-2940-A14A-119D8815C4FF}" name="B" dataDxfId="6"/>
    <tableColumn id="3" xr3:uid="{8902C6F0-F5FA-8949-8B0E-587060067290}" name="名称" dataDxfId="5"/>
    <tableColumn id="4" xr3:uid="{F06B9595-995F-E745-9C73-6C593444E282}" name="字段类型" dataDxfId="4"/>
    <tableColumn id="5" xr3:uid="{90B33AAA-0230-8E43-96DD-6AF7E8C229DE}" name="是否必须" dataDxfId="3"/>
    <tableColumn id="6" xr3:uid="{EBEA1FA4-A526-4B48-A6C7-0233781DF7D0}" name="字段描述" dataDxfId="2"/>
    <tableColumn id="7" xr3:uid="{D05FA546-A8F4-7A4E-9294-BC960024C544}" name="Type">
      <calculatedColumnFormula>IF(D2="String", "string", "long")</calculatedColumnFormula>
    </tableColumn>
    <tableColumn id="8" xr3:uid="{B6246BB4-ADF3-B845-878C-5F41648194E7}" name="Field">
      <calculatedColumnFormula>UPPER(LEFT(C2,1))&amp;MID(C2,2,LEN(C2)-1)</calculatedColumnFormula>
    </tableColumn>
    <tableColumn id="9" xr3:uid="{947AE758-3D8E-AA45-A7BB-12CADBEA38C6}" name="FF">
      <calculatedColumnFormula>CONCATENATE(G2, " ", H2, "{get;set;}")</calculatedColumnFormula>
    </tableColumn>
    <tableColumn id="10" xr3:uid="{EBCD1D53-D53A-BE47-B8E1-FCA38A507C92}" name="DD" dataDxfId="1">
      <calculatedColumnFormula>CONCATENATE("/// &lt;summary&gt;", CHAR(10), "/// ", F2, CHAR(10), "/// &lt;/summary&gt;", CHAR(10), "public ", G2, " ", H2, "{get;set;}")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9E82-1383-0847-A913-B67930820FBD}">
  <dimension ref="A1:J32"/>
  <sheetViews>
    <sheetView tabSelected="1" workbookViewId="0">
      <selection activeCell="J2" sqref="J2:J25"/>
    </sheetView>
  </sheetViews>
  <sheetFormatPr baseColWidth="10" defaultRowHeight="16"/>
  <cols>
    <col min="1" max="2" width="11" bestFit="1" customWidth="1"/>
    <col min="3" max="3" width="25.6640625" bestFit="1" customWidth="1"/>
    <col min="4" max="5" width="11.5" customWidth="1"/>
    <col min="6" max="6" width="48.1640625" customWidth="1"/>
    <col min="8" max="8" width="20.6640625" customWidth="1"/>
    <col min="9" max="9" width="30.5" customWidth="1"/>
    <col min="10" max="10" width="30.1640625" style="6" customWidth="1"/>
  </cols>
  <sheetData>
    <row r="1" spans="1:10" ht="19">
      <c r="A1" s="8" t="s">
        <v>68</v>
      </c>
      <c r="B1" s="8" t="s">
        <v>69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70</v>
      </c>
      <c r="H1" s="9" t="s">
        <v>72</v>
      </c>
      <c r="I1" s="9" t="s">
        <v>74</v>
      </c>
      <c r="J1" s="10" t="s">
        <v>75</v>
      </c>
    </row>
    <row r="2" spans="1:10" ht="22">
      <c r="A2" s="2" t="s">
        <v>22</v>
      </c>
      <c r="B2" s="3" t="s">
        <v>23</v>
      </c>
      <c r="C2" s="1" t="s">
        <v>13</v>
      </c>
      <c r="D2" s="1" t="s">
        <v>9</v>
      </c>
      <c r="E2" s="1" t="s">
        <v>14</v>
      </c>
      <c r="F2" s="1" t="s">
        <v>15</v>
      </c>
      <c r="G2" t="str">
        <f>IF(D2="String", "string", "long")</f>
        <v>string</v>
      </c>
      <c r="H2" t="str">
        <f>UPPER(LEFT(C2,1))&amp;MID(C2,2,LEN(C2)-1)</f>
        <v>BuyerMemberId</v>
      </c>
      <c r="I2" t="str">
        <f>CONCATENATE(G2, " ", H2, "{get;set;}")</f>
        <v>string BuyerMemberId{get;set;}</v>
      </c>
      <c r="J2" s="7" t="str">
        <f>CONCATENATE("/// &lt;summary&gt;", CHAR(10), "/// ", F2, CHAR(10), "/// &lt;/summary&gt;", CHAR(10), "public ", G2, " ", H2, "{get;set;}")</f>
        <v>/// &lt;summary&gt;
/// 买家中文站会员ID
/// &lt;/summary&gt;
public string BuyerMemberId{get;set;}</v>
      </c>
    </row>
    <row r="3" spans="1:10" ht="22">
      <c r="A3" s="2" t="s">
        <v>30</v>
      </c>
      <c r="B3" s="3" t="s">
        <v>31</v>
      </c>
      <c r="C3" s="4" t="s">
        <v>24</v>
      </c>
      <c r="D3" s="4" t="s">
        <v>9</v>
      </c>
      <c r="E3" s="4" t="s">
        <v>6</v>
      </c>
      <c r="F3" s="4" t="s">
        <v>25</v>
      </c>
      <c r="G3" t="str">
        <f>IF(D3="String", "string", "long")</f>
        <v>string</v>
      </c>
      <c r="H3" t="str">
        <f>UPPER(LEFT(C3,1))&amp;MID(C3,2,LEN(C3)-1)</f>
        <v>BuyOfferId</v>
      </c>
      <c r="I3" t="str">
        <f>CONCATENATE(G3, " ", H3, "{get;set;}")</f>
        <v>string BuyOfferId{get;set;}</v>
      </c>
      <c r="J3" s="7" t="str">
        <f>CONCATENATE("/// &lt;summary&gt;", CHAR(10), "/// ", F3, CHAR(10), "/// &lt;/summary&gt;", CHAR(10), "public ", G3, " ", H3, "{get;set;}")</f>
        <v>/// &lt;summary&gt;
/// 询价单ID
/// &lt;/summary&gt;
public string BuyOfferId{get;set;}</v>
      </c>
    </row>
    <row r="4" spans="1:10" ht="22">
      <c r="A4" s="2" t="s">
        <v>30</v>
      </c>
      <c r="B4" s="3" t="s">
        <v>31</v>
      </c>
      <c r="C4" s="4" t="s">
        <v>24</v>
      </c>
      <c r="D4" s="4" t="s">
        <v>5</v>
      </c>
      <c r="E4" s="4" t="s">
        <v>6</v>
      </c>
      <c r="F4" s="4" t="s">
        <v>25</v>
      </c>
      <c r="G4" t="str">
        <f>IF(D4="String", "string", "long")</f>
        <v>long</v>
      </c>
      <c r="H4" t="str">
        <f>UPPER(LEFT(C4,1))&amp;MID(C4,2,LEN(C4)-1)</f>
        <v>BuyOfferId</v>
      </c>
      <c r="I4" t="str">
        <f>CONCATENATE(G4, " ", H4, "{get;set;}")</f>
        <v>long BuyOfferId{get;set;}</v>
      </c>
      <c r="J4" s="7" t="str">
        <f>CONCATENATE("/// &lt;summary&gt;", CHAR(10), "/// ", F4, CHAR(10), "/// &lt;/summary&gt;", CHAR(10), "public ", G4, " ", H4, "{get;set;}")</f>
        <v>/// &lt;summary&gt;
/// 询价单ID
/// &lt;/summary&gt;
public long BuyOfferId{get;set;}</v>
      </c>
    </row>
    <row r="5" spans="1:10" ht="22">
      <c r="A5" s="2" t="s">
        <v>30</v>
      </c>
      <c r="B5" s="3" t="s">
        <v>31</v>
      </c>
      <c r="C5" s="4" t="s">
        <v>54</v>
      </c>
      <c r="D5" s="4" t="s">
        <v>9</v>
      </c>
      <c r="E5" s="4" t="s">
        <v>6</v>
      </c>
      <c r="F5" s="4" t="s">
        <v>55</v>
      </c>
      <c r="G5" t="str">
        <f>IF(D5="String", "string", "long")</f>
        <v>string</v>
      </c>
      <c r="H5" t="str">
        <f>UPPER(LEFT(C5,1))&amp;MID(C5,2,LEN(C5)-1)</f>
        <v>CreateLoginId</v>
      </c>
      <c r="I5" t="str">
        <f>CONCATENATE(G5, " ", H5, "{get;set;}")</f>
        <v>string CreateLoginId{get;set;}</v>
      </c>
      <c r="J5" s="7" t="str">
        <f>CONCATENATE("/// &lt;summary&gt;", CHAR(10), "/// ", F5, CHAR(10), "/// &lt;/summary&gt;", CHAR(10), "public ", G5, " ", H5, "{get;set;}")</f>
        <v>/// &lt;summary&gt;
/// 提交请购人子账号
/// &lt;/summary&gt;
public string CreateLoginId{get;set;}</v>
      </c>
    </row>
    <row r="6" spans="1:10" ht="22">
      <c r="A6" s="2" t="s">
        <v>22</v>
      </c>
      <c r="B6" s="3" t="s">
        <v>23</v>
      </c>
      <c r="C6" s="1" t="s">
        <v>8</v>
      </c>
      <c r="D6" s="1" t="s">
        <v>9</v>
      </c>
      <c r="E6" s="1" t="s">
        <v>6</v>
      </c>
      <c r="F6" s="1" t="s">
        <v>10</v>
      </c>
      <c r="G6" t="str">
        <f>IF(D6="String", "string", "long")</f>
        <v>string</v>
      </c>
      <c r="H6" t="str">
        <f>UPPER(LEFT(C6,1))&amp;MID(C6,2,LEN(C6)-1)</f>
        <v>CurrentStatus</v>
      </c>
      <c r="I6" t="str">
        <f>CONCATENATE(G6, " ", H6, "{get;set;}")</f>
        <v>string CurrentStatus{get;set;}</v>
      </c>
      <c r="J6" s="7" t="str">
        <f>CONCATENATE("/// &lt;summary&gt;", CHAR(10), "/// ", F6, CHAR(10), "/// &lt;/summary&gt;", CHAR(10), "public ", G6, " ", H6, "{get;set;}")</f>
        <v>/// &lt;summary&gt;
/// 当前订单状态，状态值为waitbuyerpay
/// &lt;/summary&gt;
public string CurrentStatus{get;set;}</v>
      </c>
    </row>
    <row r="7" spans="1:10" ht="22">
      <c r="A7" s="2" t="s">
        <v>30</v>
      </c>
      <c r="B7" s="3" t="s">
        <v>31</v>
      </c>
      <c r="C7" s="4" t="s">
        <v>64</v>
      </c>
      <c r="D7" s="4" t="s">
        <v>9</v>
      </c>
      <c r="E7" s="4" t="s">
        <v>14</v>
      </c>
      <c r="F7" s="4" t="s">
        <v>65</v>
      </c>
      <c r="G7" t="str">
        <f>IF(D7="String", "string", "long")</f>
        <v>string</v>
      </c>
      <c r="H7" t="str">
        <f>UPPER(LEFT(C7,1))&amp;MID(C7,2,LEN(C7)-1)</f>
        <v>FrameworkAgreementNum</v>
      </c>
      <c r="I7" t="str">
        <f>CONCATENATE(G7, " ", H7, "{get;set;}")</f>
        <v>string FrameworkAgreementNum{get;set;}</v>
      </c>
      <c r="J7" s="7" t="str">
        <f>CONCATENATE("/// &lt;summary&gt;", CHAR(10), "/// ", F7, CHAR(10), "/// &lt;/summary&gt;", CHAR(10), "public ", G7, " ", H7, "{get;set;}")</f>
        <v>/// &lt;summary&gt;
/// 框架协议编号
/// &lt;/summary&gt;
public string FrameworkAgreementNum{get;set;}</v>
      </c>
    </row>
    <row r="8" spans="1:10" ht="22">
      <c r="A8" s="2" t="s">
        <v>30</v>
      </c>
      <c r="B8" s="3" t="s">
        <v>31</v>
      </c>
      <c r="C8" s="4" t="s">
        <v>62</v>
      </c>
      <c r="D8" s="4" t="s">
        <v>9</v>
      </c>
      <c r="E8" s="4" t="s">
        <v>6</v>
      </c>
      <c r="F8" s="4" t="s">
        <v>63</v>
      </c>
      <c r="G8" t="s">
        <v>73</v>
      </c>
      <c r="H8" t="str">
        <f>UPPER(LEFT(C8,1))&amp;MID(C8,2,LEN(C8)-1)</f>
        <v>GmtCreate</v>
      </c>
      <c r="I8" t="str">
        <f>CONCATENATE(G8, " ", H8, "{get;set;}")</f>
        <v>string GmtCreate{get;set;}</v>
      </c>
      <c r="J8" s="7" t="str">
        <f>CONCATENATE("/// &lt;summary&gt;", CHAR(10), "/// ", F8, CHAR(10), "/// &lt;/summary&gt;", CHAR(10), "public ", G8, " ", H8, "{get;set;}")</f>
        <v>/// &lt;summary&gt;
/// 创建时间
/// &lt;/summary&gt;
public string GmtCreate{get;set;}</v>
      </c>
    </row>
    <row r="9" spans="1:10" ht="22">
      <c r="A9" s="2" t="s">
        <v>30</v>
      </c>
      <c r="B9" s="3" t="s">
        <v>31</v>
      </c>
      <c r="C9" s="4" t="s">
        <v>60</v>
      </c>
      <c r="D9" s="4" t="s">
        <v>5</v>
      </c>
      <c r="E9" s="4" t="s">
        <v>6</v>
      </c>
      <c r="F9" s="4" t="s">
        <v>61</v>
      </c>
      <c r="G9" t="str">
        <f>IF(D9="String", "string", "long")</f>
        <v>long</v>
      </c>
      <c r="H9" t="str">
        <f>UPPER(LEFT(C9,1))&amp;MID(C9,2,LEN(C9)-1)</f>
        <v>Id</v>
      </c>
      <c r="I9" t="str">
        <f>CONCATENATE(G9, " ", H9, "{get;set;}")</f>
        <v>long Id{get;set;}</v>
      </c>
      <c r="J9" s="7" t="str">
        <f>CONCATENATE("/// &lt;summary&gt;", CHAR(10), "/// ", F9, CHAR(10), "/// &lt;/summary&gt;", CHAR(10), "public ", G9, " ", H9, "{get;set;}")</f>
        <v>/// &lt;summary&gt;
/// 框架协议主键ID
/// &lt;/summary&gt;
public long Id{get;set;}</v>
      </c>
    </row>
    <row r="10" spans="1:10" ht="22">
      <c r="A10" s="2" t="s">
        <v>30</v>
      </c>
      <c r="B10" s="3" t="s">
        <v>31</v>
      </c>
      <c r="C10" s="4" t="s">
        <v>38</v>
      </c>
      <c r="D10" s="5" t="s">
        <v>39</v>
      </c>
      <c r="E10" s="5" t="s">
        <v>6</v>
      </c>
      <c r="F10" s="5"/>
      <c r="G10" t="s">
        <v>71</v>
      </c>
      <c r="H10" t="str">
        <f>UPPER(LEFT(C10,1))&amp;MID(C10,2,LEN(C10)-1)</f>
        <v>Items</v>
      </c>
      <c r="I10" t="str">
        <f>CONCATENATE(G10, " ", H10, "{get;set;}")</f>
        <v>object Items{get;set;}</v>
      </c>
      <c r="J10" s="7" t="str">
        <f>CONCATENATE("/// &lt;summary&gt;", CHAR(10), "/// ", F10, CHAR(10), "/// &lt;/summary&gt;", CHAR(10), "public ", G10, " ", H10, "{get;set;}")</f>
        <v>/// &lt;summary&gt;
/// 
/// &lt;/summary&gt;
public object Items{get;set;}</v>
      </c>
    </row>
    <row r="11" spans="1:10" ht="22">
      <c r="A11" s="2" t="s">
        <v>22</v>
      </c>
      <c r="B11" s="3" t="s">
        <v>23</v>
      </c>
      <c r="C11" s="1" t="s">
        <v>11</v>
      </c>
      <c r="D11" s="1" t="s">
        <v>9</v>
      </c>
      <c r="E11" s="1" t="s">
        <v>6</v>
      </c>
      <c r="F11" s="1" t="s">
        <v>12</v>
      </c>
      <c r="G11" t="str">
        <f>IF(D11="String", "string", "long")</f>
        <v>string</v>
      </c>
      <c r="H11" t="str">
        <f>UPPER(LEFT(C11,1))&amp;MID(C11,2,LEN(C11)-1)</f>
        <v>MsgSendTime</v>
      </c>
      <c r="I11" t="str">
        <f>CONCATENATE(G11, " ", H11, "{get;set;}")</f>
        <v>string MsgSendTime{get;set;}</v>
      </c>
      <c r="J11" s="7" t="str">
        <f>CONCATENATE("/// &lt;summary&gt;", CHAR(10), "/// ", F11, CHAR(10), "/// &lt;/summary&gt;", CHAR(10), "public ", G11, " ", H11, "{get;set;}")</f>
        <v>/// &lt;summary&gt;
/// 消息发送时间
/// &lt;/summary&gt;
public string MsgSendTime{get;set;}</v>
      </c>
    </row>
    <row r="12" spans="1:10" ht="22">
      <c r="A12" s="2" t="s">
        <v>22</v>
      </c>
      <c r="B12" s="3" t="s">
        <v>23</v>
      </c>
      <c r="C12" s="4" t="s">
        <v>20</v>
      </c>
      <c r="D12" s="4" t="s">
        <v>9</v>
      </c>
      <c r="E12" s="4" t="s">
        <v>14</v>
      </c>
      <c r="F12" s="4" t="s">
        <v>21</v>
      </c>
      <c r="G12" t="str">
        <f>IF(D12="String", "string", "long")</f>
        <v>string</v>
      </c>
      <c r="H12" t="str">
        <f>UPPER(LEFT(C12,1))&amp;MID(C12,2,LEN(C12)-1)</f>
        <v>Operator</v>
      </c>
      <c r="I12" t="str">
        <f>CONCATENATE(G12, " ", H12, "{get;set;}")</f>
        <v>string Operator{get;set;}</v>
      </c>
      <c r="J12" s="7" t="str">
        <f>CONCATENATE("/// &lt;summary&gt;", CHAR(10), "/// ", F12, CHAR(10), "/// &lt;/summary&gt;", CHAR(10), "public ", G12, " ", H12, "{get;set;}")</f>
        <v>/// &lt;summary&gt;
/// 操作的发起人，buyer(买家)，seller(卖家)，system(系统)
/// &lt;/summary&gt;
public string Operator{get;set;}</v>
      </c>
    </row>
    <row r="13" spans="1:10" ht="22">
      <c r="A13" s="2" t="s">
        <v>22</v>
      </c>
      <c r="B13" s="3" t="s">
        <v>23</v>
      </c>
      <c r="C13" s="1" t="s">
        <v>4</v>
      </c>
      <c r="D13" s="1" t="s">
        <v>5</v>
      </c>
      <c r="E13" s="1" t="s">
        <v>6</v>
      </c>
      <c r="F13" s="1" t="s">
        <v>7</v>
      </c>
      <c r="G13" t="str">
        <f>IF(D13="String", "string", "long")</f>
        <v>long</v>
      </c>
      <c r="H13" t="str">
        <f>UPPER(LEFT(C13,1))&amp;MID(C13,2,LEN(C13)-1)</f>
        <v>OrderId</v>
      </c>
      <c r="I13" t="str">
        <f>CONCATENATE(G13, " ", H13, "{get;set;}")</f>
        <v>long OrderId{get;set;}</v>
      </c>
      <c r="J13" s="7" t="str">
        <f>CONCATENATE("/// &lt;summary&gt;", CHAR(10), "/// ", F13, CHAR(10), "/// &lt;/summary&gt;", CHAR(10), "public ", G13, " ", H13, "{get;set;}")</f>
        <v>/// &lt;summary&gt;
/// 订单ID
/// &lt;/summary&gt;
public long OrderId{get;set;}</v>
      </c>
    </row>
    <row r="14" spans="1:10" ht="22">
      <c r="A14" s="2" t="s">
        <v>30</v>
      </c>
      <c r="B14" s="3" t="s">
        <v>31</v>
      </c>
      <c r="C14" s="4" t="s">
        <v>26</v>
      </c>
      <c r="D14" s="4" t="s">
        <v>9</v>
      </c>
      <c r="E14" s="4" t="s">
        <v>14</v>
      </c>
      <c r="F14" s="4" t="s">
        <v>27</v>
      </c>
      <c r="G14" t="str">
        <f>IF(D14="String", "string", "long")</f>
        <v>string</v>
      </c>
      <c r="H14" t="str">
        <f>UPPER(LEFT(C14,1))&amp;MID(C14,2,LEN(C14)-1)</f>
        <v>PrId</v>
      </c>
      <c r="I14" t="str">
        <f>CONCATENATE(G14, " ", H14, "{get;set;}")</f>
        <v>string PrId{get;set;}</v>
      </c>
      <c r="J14" s="7" t="str">
        <f>CONCATENATE("/// &lt;summary&gt;", CHAR(10), "/// ", F14, CHAR(10), "/// &lt;/summary&gt;", CHAR(10), "public ", G14, " ", H14, "{get;set;}")</f>
        <v>/// &lt;summary&gt;
/// 接入商的PR ID
/// &lt;/summary&gt;
public string PrId{get;set;}</v>
      </c>
    </row>
    <row r="15" spans="1:10" ht="22">
      <c r="A15" s="2" t="s">
        <v>30</v>
      </c>
      <c r="B15" s="3" t="s">
        <v>31</v>
      </c>
      <c r="C15" s="4" t="s">
        <v>32</v>
      </c>
      <c r="D15" s="4" t="s">
        <v>5</v>
      </c>
      <c r="E15" s="4" t="s">
        <v>6</v>
      </c>
      <c r="F15" s="4" t="s">
        <v>33</v>
      </c>
      <c r="G15" t="str">
        <f>IF(D15="String", "string", "long")</f>
        <v>long</v>
      </c>
      <c r="H15" t="str">
        <f>UPPER(LEFT(C15,1))&amp;MID(C15,2,LEN(C15)-1)</f>
        <v>QuotationId</v>
      </c>
      <c r="I15" t="str">
        <f>CONCATENATE(G15, " ", H15, "{get;set;}")</f>
        <v>long QuotationId{get;set;}</v>
      </c>
      <c r="J15" s="7" t="str">
        <f>CONCATENATE("/// &lt;summary&gt;", CHAR(10), "/// ", F15, CHAR(10), "/// &lt;/summary&gt;", CHAR(10), "public ", G15, " ", H15, "{get;set;}")</f>
        <v>/// &lt;summary&gt;
/// 报价单ID
/// &lt;/summary&gt;
public long QuotationId{get;set;}</v>
      </c>
    </row>
    <row r="16" spans="1:10" ht="22">
      <c r="A16" s="2" t="s">
        <v>30</v>
      </c>
      <c r="B16" s="3" t="s">
        <v>31</v>
      </c>
      <c r="C16" s="4" t="s">
        <v>32</v>
      </c>
      <c r="D16" s="4" t="s">
        <v>9</v>
      </c>
      <c r="E16" s="4" t="s">
        <v>6</v>
      </c>
      <c r="F16" s="4" t="s">
        <v>33</v>
      </c>
      <c r="G16" t="str">
        <f>IF(D16="String", "string", "long")</f>
        <v>string</v>
      </c>
      <c r="H16" t="str">
        <f>UPPER(LEFT(C16,1))&amp;MID(C16,2,LEN(C16)-1)</f>
        <v>QuotationId</v>
      </c>
      <c r="I16" t="str">
        <f>CONCATENATE(G16, " ", H16, "{get;set;}")</f>
        <v>string QuotationId{get;set;}</v>
      </c>
      <c r="J16" s="7" t="str">
        <f>CONCATENATE("/// &lt;summary&gt;", CHAR(10), "/// ", F16, CHAR(10), "/// &lt;/summary&gt;", CHAR(10), "public ", G16, " ", H16, "{get;set;}")</f>
        <v>/// &lt;summary&gt;
/// 报价单ID
/// &lt;/summary&gt;
public string QuotationId{get;set;}</v>
      </c>
    </row>
    <row r="17" spans="1:10" ht="22">
      <c r="A17" s="2" t="s">
        <v>22</v>
      </c>
      <c r="B17" s="3" t="s">
        <v>23</v>
      </c>
      <c r="C17" s="4" t="s">
        <v>18</v>
      </c>
      <c r="D17" s="4" t="s">
        <v>9</v>
      </c>
      <c r="E17" s="4" t="s">
        <v>14</v>
      </c>
      <c r="F17" s="4" t="s">
        <v>19</v>
      </c>
      <c r="G17" t="str">
        <f>IF(D17="String", "string", "long")</f>
        <v>string</v>
      </c>
      <c r="H17" t="str">
        <f>UPPER(LEFT(C17,1))&amp;MID(C17,2,LEN(C17)-1)</f>
        <v>RefundAction</v>
      </c>
      <c r="I17" t="str">
        <f>CONCATENATE(G17, " ", H17, "{get;set;}")</f>
        <v>string RefundAction{get;set;}</v>
      </c>
      <c r="J17" s="7" t="str">
        <f>CONCATENATE("/// &lt;summary&gt;", CHAR(10), "/// ", F17, CHAR(10), "/// &lt;/summary&gt;", CHAR(10), "public ", G17, " ", H17, "{get;set;}")</f>
        <v>/// &lt;summary&gt;
/// 退款操作，具体状态为：BUYER_APPLY_REFUND(买家申请退款)、BUYER_RECEIVE_CLOSE(买家确认收货关闭)、SELLER_SEND_GOODS_CLOSE(卖家发货关闭)、BUYER_UPLOAD_BILL(买家上传凭证)、SELLER_UPLOAD_BILL(卖家上传凭证)、SELLER_REJECT_REFUND(卖家拒绝退款)、SELLER_AGREE_REFUND(卖家同意退款)、SELLER_RECEIVE_GOODS(卖家确认收货)、BUYER_SEND_GOODS(买家声明发货)、BUYER_APPLY_SUPPORT(买家申请客服介入)、SELLER_APPLY_SUPPORT(卖家申请客服介入)、SYSTEM_AGREE_REFUND(系统超时同意退款协议)、SYSTEM_RECEIVE_GOODS(系统超时确认收货)、SYSTEM_SEND_GOODS(系统超时退货)、BUYER_MODIFY_REFUND_PROTOCOL(买家修改退款协议)、SELLER_AGREE_REFUND_PROCOTOL(卖家同意退款协议)、SELLER_REJECT_REFUND_PROCOTOL(卖家拒绝退款协议)、SYSTEM_MODIFY_REFUND_PROTOCOL(系统超时修改协议)
/// &lt;/summary&gt;
public string RefundAction{get;set;}</v>
      </c>
    </row>
    <row r="18" spans="1:10" ht="22">
      <c r="A18" s="2" t="s">
        <v>30</v>
      </c>
      <c r="B18" s="3" t="s">
        <v>31</v>
      </c>
      <c r="C18" s="4" t="s">
        <v>58</v>
      </c>
      <c r="D18" s="4" t="s">
        <v>5</v>
      </c>
      <c r="E18" s="4" t="s">
        <v>6</v>
      </c>
      <c r="F18" s="4" t="s">
        <v>59</v>
      </c>
      <c r="G18" t="str">
        <f>IF(D18="String", "string", "long")</f>
        <v>long</v>
      </c>
      <c r="H18" t="str">
        <f>UPPER(LEFT(C18,1))&amp;MID(C18,2,LEN(C18)-1)</f>
        <v>RequisitionId</v>
      </c>
      <c r="I18" t="str">
        <f>CONCATENATE(G18, " ", H18, "{get;set;}")</f>
        <v>long RequisitionId{get;set;}</v>
      </c>
      <c r="J18" s="7" t="str">
        <f>CONCATENATE("/// &lt;summary&gt;", CHAR(10), "/// ", F18, CHAR(10), "/// &lt;/summary&gt;", CHAR(10), "public ", G18, " ", H18, "{get;set;}")</f>
        <v>/// &lt;summary&gt;
/// 请购单Id
/// &lt;/summary&gt;
public long RequisitionId{get;set;}</v>
      </c>
    </row>
    <row r="19" spans="1:10" ht="22">
      <c r="A19" s="2" t="s">
        <v>30</v>
      </c>
      <c r="B19" s="3" t="s">
        <v>31</v>
      </c>
      <c r="C19" s="4" t="s">
        <v>56</v>
      </c>
      <c r="D19" s="4" t="s">
        <v>9</v>
      </c>
      <c r="E19" s="4" t="s">
        <v>6</v>
      </c>
      <c r="F19" s="4" t="s">
        <v>57</v>
      </c>
      <c r="G19" t="str">
        <f>IF(D19="String", "string", "long")</f>
        <v>string</v>
      </c>
      <c r="H19" t="str">
        <f>UPPER(LEFT(C19,1))&amp;MID(C19,2,LEN(C19)-1)</f>
        <v>RequisitionNo</v>
      </c>
      <c r="I19" t="str">
        <f>CONCATENATE(G19, " ", H19, "{get;set;}")</f>
        <v>string RequisitionNo{get;set;}</v>
      </c>
      <c r="J19" s="7" t="str">
        <f>CONCATENATE("/// &lt;summary&gt;", CHAR(10), "/// ", F19, CHAR(10), "/// &lt;/summary&gt;", CHAR(10), "public ", G19, " ", H19, "{get;set;}")</f>
        <v>/// &lt;summary&gt;
/// 请购单号
/// &lt;/summary&gt;
public string RequisitionNo{get;set;}</v>
      </c>
    </row>
    <row r="20" spans="1:10" ht="22">
      <c r="A20" s="2" t="s">
        <v>22</v>
      </c>
      <c r="B20" s="3" t="s">
        <v>23</v>
      </c>
      <c r="C20" s="4" t="s">
        <v>16</v>
      </c>
      <c r="D20" s="4" t="s">
        <v>9</v>
      </c>
      <c r="E20" s="4" t="s">
        <v>6</v>
      </c>
      <c r="F20" s="4" t="s">
        <v>17</v>
      </c>
      <c r="G20" t="str">
        <f>IF(D20="String", "string", "long")</f>
        <v>string</v>
      </c>
      <c r="H20" t="str">
        <f>UPPER(LEFT(C20,1))&amp;MID(C20,2,LEN(C20)-1)</f>
        <v>SellerMemberId</v>
      </c>
      <c r="I20" t="str">
        <f>CONCATENATE(G20, " ", H20, "{get;set;}")</f>
        <v>string SellerMemberId{get;set;}</v>
      </c>
      <c r="J20" s="7" t="str">
        <f>CONCATENATE("/// &lt;summary&gt;", CHAR(10), "/// ", F20, CHAR(10), "/// &lt;/summary&gt;", CHAR(10), "public ", G20, " ", H20, "{get;set;}")</f>
        <v>/// &lt;summary&gt;
/// 卖家中文站会员ID
/// &lt;/summary&gt;
public string SellerMemberId{get;set;}</v>
      </c>
    </row>
    <row r="21" spans="1:10" ht="22">
      <c r="A21" s="2" t="s">
        <v>30</v>
      </c>
      <c r="B21" s="3" t="s">
        <v>31</v>
      </c>
      <c r="C21" s="4" t="s">
        <v>36</v>
      </c>
      <c r="D21" s="4" t="s">
        <v>5</v>
      </c>
      <c r="E21" s="4" t="s">
        <v>6</v>
      </c>
      <c r="F21" s="4" t="s">
        <v>37</v>
      </c>
      <c r="G21" t="str">
        <f>IF(D21="String", "string", "long")</f>
        <v>long</v>
      </c>
      <c r="H21" t="str">
        <f>UPPER(LEFT(C21,1))&amp;MID(C21,2,LEN(C21)-1)</f>
        <v>SourceBuyOfferId</v>
      </c>
      <c r="I21" t="str">
        <f>CONCATENATE(G21, " ", H21, "{get;set;}")</f>
        <v>long SourceBuyOfferId{get;set;}</v>
      </c>
      <c r="J21" s="7" t="str">
        <f>CONCATENATE("/// &lt;summary&gt;", CHAR(10), "/// ", F21, CHAR(10), "/// &lt;/summary&gt;", CHAR(10), "public ", G21, " ", H21, "{get;set;}")</f>
        <v>/// &lt;summary&gt;
/// 修改前询价单ID
/// &lt;/summary&gt;
public long SourceBuyOfferId{get;set;}</v>
      </c>
    </row>
    <row r="22" spans="1:10" ht="22">
      <c r="A22" s="2" t="s">
        <v>30</v>
      </c>
      <c r="B22" s="3" t="s">
        <v>31</v>
      </c>
      <c r="C22" s="4" t="s">
        <v>66</v>
      </c>
      <c r="D22" s="4" t="s">
        <v>9</v>
      </c>
      <c r="E22" s="4" t="s">
        <v>6</v>
      </c>
      <c r="F22" s="4" t="s">
        <v>67</v>
      </c>
      <c r="G22" t="str">
        <f>IF(D22="String", "string", "long")</f>
        <v>string</v>
      </c>
      <c r="H22" t="str">
        <f>UPPER(LEFT(C22,1))&amp;MID(C22,2,LEN(C22)-1)</f>
        <v>Status</v>
      </c>
      <c r="I22" t="str">
        <f>CONCATENATE(G22, " ", H22, "{get;set;}")</f>
        <v>string Status{get;set;}</v>
      </c>
      <c r="J22" s="7" t="str">
        <f>CONCATENATE("/// &lt;summary&gt;", CHAR(10), "/// ", F22, CHAR(10), "/// &lt;/summary&gt;", CHAR(10), "public ", G22, " ", H22, "{get;set;}")</f>
        <v>/// &lt;summary&gt;
/// 协议状态，包括wait_approval：审批中，approved：审批通过未生效，effective：已生效，dismissed：已驳回，freezing：已冻结，expired：已到期，completed：已完成，terminated：终止，deleted：删除
/// &lt;/summary&gt;
public string Status{get;set;}</v>
      </c>
    </row>
    <row r="23" spans="1:10" ht="22">
      <c r="A23" s="2" t="s">
        <v>30</v>
      </c>
      <c r="B23" s="3" t="s">
        <v>31</v>
      </c>
      <c r="C23" s="4" t="s">
        <v>28</v>
      </c>
      <c r="D23" s="4" t="s">
        <v>5</v>
      </c>
      <c r="E23" s="4" t="s">
        <v>6</v>
      </c>
      <c r="F23" s="4" t="s">
        <v>29</v>
      </c>
      <c r="G23" t="str">
        <f>IF(D23="String", "string", "long")</f>
        <v>long</v>
      </c>
      <c r="H23" t="str">
        <f>UPPER(LEFT(C23,1))&amp;MID(C23,2,LEN(C23)-1)</f>
        <v>SubUserId</v>
      </c>
      <c r="I23" t="str">
        <f>CONCATENATE(G23, " ", H23, "{get;set;}")</f>
        <v>long SubUserId{get;set;}</v>
      </c>
      <c r="J23" s="7" t="str">
        <f>CONCATENATE("/// &lt;summary&gt;", CHAR(10), "/// ", F23, CHAR(10), "/// &lt;/summary&gt;", CHAR(10), "public ", G23, " ", H23, "{get;set;}")</f>
        <v>/// &lt;summary&gt;
/// 发布询价的操作人子账号ID
/// &lt;/summary&gt;
public long SubUserId{get;set;}</v>
      </c>
    </row>
    <row r="24" spans="1:10" ht="22">
      <c r="A24" s="2" t="s">
        <v>30</v>
      </c>
      <c r="B24" s="3" t="s">
        <v>31</v>
      </c>
      <c r="C24" s="4" t="s">
        <v>34</v>
      </c>
      <c r="D24" s="4" t="s">
        <v>9</v>
      </c>
      <c r="E24" s="4" t="s">
        <v>6</v>
      </c>
      <c r="F24" s="4" t="s">
        <v>35</v>
      </c>
      <c r="G24" t="str">
        <f>IF(D24="String", "string", "long")</f>
        <v>string</v>
      </c>
      <c r="H24" t="str">
        <f>UPPER(LEFT(C24,1))&amp;MID(C24,2,LEN(C24)-1)</f>
        <v>SupplierMemberId</v>
      </c>
      <c r="I24" t="str">
        <f>CONCATENATE(G24, " ", H24, "{get;set;}")</f>
        <v>string SupplierMemberId{get;set;}</v>
      </c>
      <c r="J24" s="7" t="str">
        <f>CONCATENATE("/// &lt;summary&gt;", CHAR(10), "/// ", F24, CHAR(10), "/// &lt;/summary&gt;", CHAR(10), "public ", G24, " ", H24, "{get;set;}")</f>
        <v>/// &lt;summary&gt;
/// 供应商在1688的会员ID
/// &lt;/summary&gt;
public string SupplierMemberId{get;set;}</v>
      </c>
    </row>
    <row r="25" spans="1:10" ht="22">
      <c r="A25" s="2" t="s">
        <v>30</v>
      </c>
      <c r="B25" s="3" t="s">
        <v>31</v>
      </c>
      <c r="C25" s="4" t="s">
        <v>52</v>
      </c>
      <c r="D25" s="4" t="s">
        <v>9</v>
      </c>
      <c r="E25" s="4" t="s">
        <v>6</v>
      </c>
      <c r="F25" s="4" t="s">
        <v>53</v>
      </c>
      <c r="G25" t="str">
        <f>IF(D25="String", "string", "long")</f>
        <v>string</v>
      </c>
      <c r="H25" t="str">
        <f>UPPER(LEFT(C25,1))&amp;MID(C25,2,LEN(C25)-1)</f>
        <v>Title</v>
      </c>
      <c r="I25" t="str">
        <f>CONCATENATE(G25, " ", H25, "{get;set;}")</f>
        <v>string Title{get;set;}</v>
      </c>
      <c r="J25" s="7" t="str">
        <f>CONCATENATE("/// &lt;summary&gt;", CHAR(10), "/// ", F25, CHAR(10), "/// &lt;/summary&gt;", CHAR(10), "public ", G25, " ", H25, "{get;set;}")</f>
        <v>/// &lt;summary&gt;
/// 请购单标题
/// &lt;/summary&gt;
public string Title{get;set;}</v>
      </c>
    </row>
    <row r="26" spans="1:10">
      <c r="J26" s="7"/>
    </row>
    <row r="27" spans="1:10" ht="19">
      <c r="C27" s="4" t="s">
        <v>40</v>
      </c>
      <c r="D27" s="4" t="s">
        <v>5</v>
      </c>
      <c r="E27" s="4" t="s">
        <v>6</v>
      </c>
      <c r="F27" s="4" t="s">
        <v>41</v>
      </c>
      <c r="G27" t="str">
        <f t="shared" ref="G27:G32" si="0">IF(D27="String", "string", "long")</f>
        <v>long</v>
      </c>
      <c r="H27" t="str">
        <f t="shared" ref="H27:H32" si="1">UPPER(LEFT(C27,1))&amp;MID(C27,2,LEN(C27)-1)</f>
        <v>OrderItemId</v>
      </c>
      <c r="I27" t="str">
        <f t="shared" ref="I3:I32" si="2">CONCATENATE(G27, " ", H27, "{get;set;}")</f>
        <v>long OrderItemId{get;set;}</v>
      </c>
      <c r="J27" s="7" t="str">
        <f t="shared" ref="J3:J32" si="3">CONCATENATE("/// &lt;summary&gt;", CHAR(10), "/// ", F27, CHAR(10), "/// &lt;/summary&gt;", CHAR(10), "public ", G27, " ", H27, "{get;set;}")</f>
        <v>/// &lt;summary&gt;
/// 订单的订单项id
/// &lt;/summary&gt;
public long OrderItemId{get;set;}</v>
      </c>
    </row>
    <row r="28" spans="1:10" ht="19">
      <c r="C28" s="4" t="s">
        <v>50</v>
      </c>
      <c r="D28" s="4" t="s">
        <v>9</v>
      </c>
      <c r="E28" s="4" t="s">
        <v>14</v>
      </c>
      <c r="F28" s="4" t="s">
        <v>51</v>
      </c>
      <c r="G28" t="str">
        <f t="shared" si="0"/>
        <v>string</v>
      </c>
      <c r="H28" t="str">
        <f t="shared" si="1"/>
        <v>PrItemId</v>
      </c>
      <c r="I28" t="str">
        <f t="shared" si="2"/>
        <v>string PrItemId{get;set;}</v>
      </c>
      <c r="J28" s="7" t="str">
        <f t="shared" si="3"/>
        <v>/// &lt;summary&gt;
/// 外部对接系统的PR行ID
/// &lt;/summary&gt;
public string PrItemId{get;set;}</v>
      </c>
    </row>
    <row r="29" spans="1:10" ht="19">
      <c r="C29" s="4" t="s">
        <v>46</v>
      </c>
      <c r="D29" s="4" t="s">
        <v>9</v>
      </c>
      <c r="E29" s="4" t="s">
        <v>6</v>
      </c>
      <c r="F29" s="4" t="s">
        <v>47</v>
      </c>
      <c r="G29" t="str">
        <f t="shared" si="0"/>
        <v>string</v>
      </c>
      <c r="H29" t="str">
        <f t="shared" si="1"/>
        <v>ProductCode</v>
      </c>
      <c r="I29" t="str">
        <f t="shared" si="2"/>
        <v>string ProductCode{get;set;}</v>
      </c>
      <c r="J29" s="7" t="str">
        <f t="shared" si="3"/>
        <v>/// &lt;summary&gt;
/// 外部对接系统的产品代码
/// &lt;/summary&gt;
public string ProductCode{get;set;}</v>
      </c>
    </row>
    <row r="30" spans="1:10" ht="19">
      <c r="C30" s="4" t="s">
        <v>44</v>
      </c>
      <c r="D30" s="4" t="s">
        <v>5</v>
      </c>
      <c r="E30" s="4" t="s">
        <v>6</v>
      </c>
      <c r="F30" s="4" t="s">
        <v>45</v>
      </c>
      <c r="G30" t="str">
        <f t="shared" si="0"/>
        <v>long</v>
      </c>
      <c r="H30" t="str">
        <f t="shared" si="1"/>
        <v>ProductId</v>
      </c>
      <c r="I30" t="str">
        <f t="shared" si="2"/>
        <v>long ProductId{get;set;}</v>
      </c>
      <c r="J30" s="7" t="str">
        <f t="shared" si="3"/>
        <v>/// &lt;summary&gt;
/// 物料ID
/// &lt;/summary&gt;
public long ProductId{get;set;}</v>
      </c>
    </row>
    <row r="31" spans="1:10" ht="19">
      <c r="C31" s="4" t="s">
        <v>42</v>
      </c>
      <c r="D31" s="4" t="s">
        <v>5</v>
      </c>
      <c r="E31" s="4" t="s">
        <v>6</v>
      </c>
      <c r="F31" s="4" t="s">
        <v>43</v>
      </c>
      <c r="G31" t="str">
        <f t="shared" si="0"/>
        <v>long</v>
      </c>
      <c r="H31" t="str">
        <f t="shared" si="1"/>
        <v>ProductQuoteId</v>
      </c>
      <c r="I31" t="str">
        <f t="shared" si="2"/>
        <v>long ProductQuoteId{get;set;}</v>
      </c>
      <c r="J31" s="7" t="str">
        <f t="shared" si="3"/>
        <v>/// &lt;summary&gt;
/// 商品报价ID
/// &lt;/summary&gt;
public long ProductQuoteId{get;set;}</v>
      </c>
    </row>
    <row r="32" spans="1:10" ht="19">
      <c r="C32" s="4" t="s">
        <v>48</v>
      </c>
      <c r="D32" s="4" t="s">
        <v>5</v>
      </c>
      <c r="E32" s="4" t="s">
        <v>6</v>
      </c>
      <c r="F32" s="4" t="s">
        <v>49</v>
      </c>
      <c r="G32" t="str">
        <f t="shared" si="0"/>
        <v>long</v>
      </c>
      <c r="H32" t="str">
        <f t="shared" si="1"/>
        <v>SupplyNoteItemId</v>
      </c>
      <c r="I32" t="str">
        <f t="shared" si="2"/>
        <v>long SupplyNoteItemId{get;set;}</v>
      </c>
      <c r="J32" s="7" t="str">
        <f t="shared" si="3"/>
        <v>/// &lt;summary&gt;
/// 采购必应的采购单的采购项ID
/// &lt;/summary&gt;
public long SupplyNoteItemId{get;set;}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2752-1E18-3647-A96F-F05FBBEC17C3}">
  <dimension ref="C2:F7"/>
  <sheetViews>
    <sheetView workbookViewId="0">
      <selection activeCell="C2" sqref="C2:F7"/>
    </sheetView>
  </sheetViews>
  <sheetFormatPr baseColWidth="10" defaultRowHeight="16"/>
  <cols>
    <col min="3" max="3" width="26.1640625" customWidth="1"/>
    <col min="6" max="6" width="37.33203125" customWidth="1"/>
  </cols>
  <sheetData>
    <row r="2" spans="3:6" ht="19">
      <c r="C2" s="4" t="s">
        <v>40</v>
      </c>
      <c r="D2" s="4" t="s">
        <v>5</v>
      </c>
      <c r="E2" s="4" t="s">
        <v>6</v>
      </c>
      <c r="F2" s="4" t="s">
        <v>41</v>
      </c>
    </row>
    <row r="3" spans="3:6" ht="19">
      <c r="C3" s="4" t="s">
        <v>50</v>
      </c>
      <c r="D3" s="4" t="s">
        <v>9</v>
      </c>
      <c r="E3" s="4" t="s">
        <v>14</v>
      </c>
      <c r="F3" s="4" t="s">
        <v>51</v>
      </c>
    </row>
    <row r="4" spans="3:6" ht="19">
      <c r="C4" s="4" t="s">
        <v>46</v>
      </c>
      <c r="D4" s="4" t="s">
        <v>9</v>
      </c>
      <c r="E4" s="4" t="s">
        <v>6</v>
      </c>
      <c r="F4" s="4" t="s">
        <v>47</v>
      </c>
    </row>
    <row r="5" spans="3:6" ht="19">
      <c r="C5" s="4" t="s">
        <v>44</v>
      </c>
      <c r="D5" s="4" t="s">
        <v>5</v>
      </c>
      <c r="E5" s="4" t="s">
        <v>6</v>
      </c>
      <c r="F5" s="4" t="s">
        <v>45</v>
      </c>
    </row>
    <row r="6" spans="3:6" ht="19">
      <c r="C6" s="4" t="s">
        <v>42</v>
      </c>
      <c r="D6" s="4" t="s">
        <v>5</v>
      </c>
      <c r="E6" s="4" t="s">
        <v>6</v>
      </c>
      <c r="F6" s="4" t="s">
        <v>43</v>
      </c>
    </row>
    <row r="7" spans="3:6" ht="19">
      <c r="C7" s="4" t="s">
        <v>48</v>
      </c>
      <c r="D7" s="4" t="s">
        <v>5</v>
      </c>
      <c r="E7" s="4" t="s">
        <v>6</v>
      </c>
      <c r="F7" s="4" t="s">
        <v>49</v>
      </c>
    </row>
  </sheetData>
  <sortState ref="C2:F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Event's Data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Xu</dc:creator>
  <cp:lastModifiedBy>Zhong Xu</cp:lastModifiedBy>
  <dcterms:created xsi:type="dcterms:W3CDTF">2019-05-14T15:50:56Z</dcterms:created>
  <dcterms:modified xsi:type="dcterms:W3CDTF">2019-05-14T16:46:21Z</dcterms:modified>
</cp:coreProperties>
</file>