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130" yWindow="135" windowWidth="14460" windowHeight="13770" activeTab="1"/>
  </bookViews>
  <sheets>
    <sheet name="Data Descriptions" sheetId="7" r:id="rId1"/>
    <sheet name="Tmnt1" sheetId="1" r:id="rId2"/>
    <sheet name="Tmnt2" sheetId="10" r:id="rId3"/>
    <sheet name="Tmnt3" sheetId="11" r:id="rId4"/>
    <sheet name="Tmnt4" sheetId="12" r:id="rId5"/>
    <sheet name="Tmnt5" sheetId="13" r:id="rId6"/>
    <sheet name="Tmnt6" sheetId="14" r:id="rId7"/>
    <sheet name="Seasonal" sheetId="9" r:id="rId8"/>
    <sheet name="CropLog" sheetId="15" r:id="rId9"/>
    <sheet name="LWP" sheetId="16" r:id="rId10"/>
    <sheet name="C&amp;N" sheetId="17" r:id="rId11"/>
  </sheets>
  <calcPr calcId="145621"/>
</workbook>
</file>

<file path=xl/calcChain.xml><?xml version="1.0" encoding="utf-8"?>
<calcChain xmlns="http://schemas.openxmlformats.org/spreadsheetml/2006/main">
  <c r="Z5" i="11" l="1"/>
  <c r="Z6" i="11"/>
  <c r="Z7" i="11"/>
  <c r="Z6" i="10" l="1"/>
  <c r="Z6" i="14" l="1"/>
  <c r="I49" i="9" l="1"/>
  <c r="I48" i="9"/>
  <c r="I47" i="9"/>
  <c r="I46" i="9"/>
  <c r="I45" i="9"/>
  <c r="I44" i="9"/>
  <c r="I43" i="9"/>
  <c r="I42" i="9"/>
  <c r="I41" i="9"/>
  <c r="I40" i="9"/>
  <c r="I39" i="9"/>
  <c r="I38" i="9"/>
  <c r="I37" i="9"/>
  <c r="I36" i="9"/>
  <c r="I35" i="9"/>
  <c r="I34" i="9"/>
  <c r="I33" i="9"/>
  <c r="I32" i="9"/>
  <c r="I31" i="9"/>
  <c r="I30" i="9"/>
  <c r="I29" i="9"/>
  <c r="I28" i="9"/>
  <c r="I27" i="9"/>
  <c r="I26" i="9"/>
  <c r="I20" i="9" l="1"/>
  <c r="I19" i="9"/>
  <c r="I18" i="9"/>
  <c r="I17" i="9"/>
  <c r="I16" i="9"/>
  <c r="I15" i="9"/>
  <c r="I12" i="9"/>
  <c r="I11" i="9"/>
  <c r="I10" i="9"/>
  <c r="I9" i="9"/>
  <c r="I8" i="9"/>
  <c r="I7" i="9"/>
  <c r="Y173" i="14" l="1"/>
  <c r="X173" i="14"/>
  <c r="W173" i="14"/>
  <c r="T173" i="14"/>
  <c r="R173" i="14"/>
  <c r="C173" i="14"/>
  <c r="B173" i="14"/>
  <c r="Z171" i="14"/>
  <c r="Z170" i="14"/>
  <c r="Z169" i="14"/>
  <c r="Z168" i="14"/>
  <c r="Z167" i="14"/>
  <c r="Z166" i="14"/>
  <c r="Z165" i="14"/>
  <c r="Z164" i="14"/>
  <c r="Z163" i="14"/>
  <c r="Z162" i="14"/>
  <c r="Z161" i="14"/>
  <c r="Z160" i="14"/>
  <c r="Z159" i="14"/>
  <c r="Z158" i="14"/>
  <c r="Z157" i="14"/>
  <c r="Z156" i="14"/>
  <c r="Z155" i="14"/>
  <c r="Z154" i="14"/>
  <c r="Z153" i="14"/>
  <c r="Z152" i="14"/>
  <c r="Z151" i="14"/>
  <c r="Z150" i="14"/>
  <c r="Z149" i="14"/>
  <c r="Z148" i="14"/>
  <c r="Z147" i="14"/>
  <c r="Z146" i="14"/>
  <c r="Z145" i="14"/>
  <c r="Z144" i="14"/>
  <c r="Z143" i="14"/>
  <c r="Z142" i="14"/>
  <c r="Z141" i="14"/>
  <c r="Z140" i="14"/>
  <c r="Z139" i="14"/>
  <c r="Z138" i="14"/>
  <c r="Z137" i="14"/>
  <c r="Z136" i="14"/>
  <c r="Z135" i="14"/>
  <c r="Z134" i="14"/>
  <c r="Z133" i="14"/>
  <c r="Z132" i="14"/>
  <c r="Z131" i="14"/>
  <c r="Z130" i="14"/>
  <c r="Z129" i="14"/>
  <c r="Z128" i="14"/>
  <c r="Z127" i="14"/>
  <c r="Z126" i="14"/>
  <c r="Z125" i="14"/>
  <c r="Z124" i="14"/>
  <c r="Z123" i="14"/>
  <c r="Z122" i="14"/>
  <c r="Z121" i="14"/>
  <c r="Z120" i="14"/>
  <c r="Z119" i="14"/>
  <c r="Z118" i="14"/>
  <c r="Z117" i="14"/>
  <c r="Z116" i="14"/>
  <c r="Z115" i="14"/>
  <c r="Z114" i="14"/>
  <c r="Z113" i="14"/>
  <c r="Z112" i="14"/>
  <c r="Z111" i="14"/>
  <c r="Z110" i="14"/>
  <c r="Z109" i="14"/>
  <c r="Z108" i="14"/>
  <c r="Z107" i="14"/>
  <c r="Z106" i="14"/>
  <c r="Z105" i="14"/>
  <c r="Z104" i="14"/>
  <c r="Z103" i="14"/>
  <c r="Z102" i="14"/>
  <c r="Z101" i="14"/>
  <c r="Z100" i="14"/>
  <c r="Z99" i="14"/>
  <c r="Z98" i="14"/>
  <c r="Z97" i="14"/>
  <c r="Z96" i="14"/>
  <c r="Z95" i="14"/>
  <c r="Z94" i="14"/>
  <c r="Z93" i="14"/>
  <c r="Z92" i="14"/>
  <c r="Z91" i="14"/>
  <c r="Z90" i="14"/>
  <c r="Z89" i="14"/>
  <c r="Z88" i="14"/>
  <c r="Z87" i="14"/>
  <c r="Z86" i="14"/>
  <c r="Z85" i="14"/>
  <c r="Z84" i="14"/>
  <c r="Z83" i="14"/>
  <c r="Z82" i="14"/>
  <c r="Z81" i="14"/>
  <c r="Z80" i="14"/>
  <c r="Z79" i="14"/>
  <c r="Z78" i="14"/>
  <c r="Z77" i="14"/>
  <c r="Z76" i="14"/>
  <c r="Z75" i="14"/>
  <c r="Z74" i="14"/>
  <c r="Z73" i="14"/>
  <c r="Z72" i="14"/>
  <c r="Z71" i="14"/>
  <c r="Z70" i="14"/>
  <c r="Z69" i="14"/>
  <c r="Z68" i="14"/>
  <c r="Z67" i="14"/>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5" i="14"/>
  <c r="Y173" i="13"/>
  <c r="X173" i="13"/>
  <c r="W173" i="13"/>
  <c r="T173" i="13"/>
  <c r="R173" i="13"/>
  <c r="C173" i="13"/>
  <c r="B173" i="13"/>
  <c r="Z171" i="13"/>
  <c r="Z170" i="13"/>
  <c r="Z169" i="13"/>
  <c r="Z168" i="13"/>
  <c r="Z167" i="13"/>
  <c r="Z166" i="13"/>
  <c r="Z165" i="13"/>
  <c r="Z164" i="13"/>
  <c r="Z163" i="13"/>
  <c r="Z162" i="13"/>
  <c r="Z161" i="13"/>
  <c r="Z160" i="13"/>
  <c r="Z159" i="13"/>
  <c r="Z158" i="13"/>
  <c r="Z157" i="13"/>
  <c r="Z156" i="13"/>
  <c r="Z155" i="13"/>
  <c r="Z154" i="13"/>
  <c r="Z153" i="13"/>
  <c r="Z152" i="13"/>
  <c r="Z151" i="13"/>
  <c r="Z150" i="13"/>
  <c r="Z149" i="13"/>
  <c r="Z148" i="13"/>
  <c r="Z147" i="13"/>
  <c r="Z146" i="13"/>
  <c r="Z145" i="13"/>
  <c r="Z144" i="13"/>
  <c r="Z143" i="13"/>
  <c r="Z142" i="13"/>
  <c r="Z141" i="13"/>
  <c r="Z140" i="13"/>
  <c r="Z139" i="13"/>
  <c r="Z138" i="13"/>
  <c r="Z137" i="13"/>
  <c r="Z136" i="13"/>
  <c r="Z135" i="13"/>
  <c r="Z134" i="13"/>
  <c r="Z133" i="13"/>
  <c r="Z132" i="13"/>
  <c r="Z131" i="13"/>
  <c r="Z130" i="13"/>
  <c r="Z129" i="13"/>
  <c r="Z128" i="13"/>
  <c r="Z127" i="13"/>
  <c r="Z126" i="13"/>
  <c r="Z125" i="13"/>
  <c r="Z124" i="13"/>
  <c r="Z123" i="13"/>
  <c r="Z122" i="13"/>
  <c r="Z121" i="13"/>
  <c r="Z120" i="13"/>
  <c r="Z119" i="13"/>
  <c r="Z118" i="13"/>
  <c r="Z117" i="13"/>
  <c r="Z116" i="13"/>
  <c r="Z115" i="13"/>
  <c r="Z114" i="13"/>
  <c r="Z113" i="13"/>
  <c r="Z112" i="13"/>
  <c r="Z111" i="13"/>
  <c r="Z110" i="13"/>
  <c r="Z109" i="13"/>
  <c r="Z108" i="13"/>
  <c r="Z107" i="13"/>
  <c r="Z106" i="13"/>
  <c r="Z105" i="13"/>
  <c r="Z104" i="13"/>
  <c r="Z103" i="13"/>
  <c r="Z102" i="13"/>
  <c r="Z101" i="13"/>
  <c r="Z100" i="13"/>
  <c r="Z99" i="13"/>
  <c r="Z98" i="13"/>
  <c r="Z97" i="13"/>
  <c r="Z96" i="13"/>
  <c r="Z95" i="13"/>
  <c r="Z94" i="13"/>
  <c r="Z93" i="13"/>
  <c r="Z92" i="13"/>
  <c r="Z91" i="13"/>
  <c r="Z90" i="13"/>
  <c r="Z89" i="13"/>
  <c r="Z88" i="13"/>
  <c r="Z87" i="13"/>
  <c r="Z86" i="13"/>
  <c r="Z85" i="13"/>
  <c r="Z84" i="13"/>
  <c r="Z83" i="13"/>
  <c r="Z82" i="13"/>
  <c r="Z81" i="13"/>
  <c r="Z80" i="13"/>
  <c r="Z79" i="13"/>
  <c r="Z78" i="13"/>
  <c r="Z77" i="13"/>
  <c r="Z76" i="13"/>
  <c r="Z75" i="13"/>
  <c r="Z74" i="13"/>
  <c r="Z73" i="13"/>
  <c r="Z72" i="13"/>
  <c r="Z71" i="13"/>
  <c r="Z70" i="13"/>
  <c r="Z69" i="13"/>
  <c r="Z68" i="13"/>
  <c r="Z67" i="13"/>
  <c r="Z66" i="13"/>
  <c r="Z65" i="13"/>
  <c r="Z64" i="13"/>
  <c r="Z63" i="13"/>
  <c r="Z62" i="13"/>
  <c r="Z61" i="13"/>
  <c r="Z60" i="13"/>
  <c r="Z59" i="13"/>
  <c r="Z58" i="13"/>
  <c r="Z57" i="13"/>
  <c r="Z56" i="13"/>
  <c r="Z55" i="13"/>
  <c r="Z54" i="13"/>
  <c r="Z53" i="13"/>
  <c r="Z52" i="13"/>
  <c r="Z51" i="13"/>
  <c r="Z50" i="13"/>
  <c r="Z49" i="13"/>
  <c r="Z48" i="13"/>
  <c r="Z47" i="13"/>
  <c r="Z46" i="13"/>
  <c r="Z45" i="13"/>
  <c r="Z44" i="13"/>
  <c r="Z43" i="13"/>
  <c r="Z42" i="13"/>
  <c r="Z41" i="13"/>
  <c r="Z40" i="13"/>
  <c r="Z39" i="13"/>
  <c r="Z38" i="13"/>
  <c r="Z37" i="13"/>
  <c r="Z36" i="13"/>
  <c r="Z35" i="13"/>
  <c r="Z34" i="13"/>
  <c r="Z33" i="13"/>
  <c r="Z32" i="13"/>
  <c r="Z31" i="13"/>
  <c r="Z30" i="13"/>
  <c r="Z29" i="13"/>
  <c r="Z28" i="13"/>
  <c r="Z27" i="13"/>
  <c r="Z26" i="13"/>
  <c r="Z25" i="13"/>
  <c r="Z24" i="13"/>
  <c r="Z23" i="13"/>
  <c r="Z22" i="13"/>
  <c r="Z21" i="13"/>
  <c r="Z20" i="13"/>
  <c r="Z19" i="13"/>
  <c r="Z18" i="13"/>
  <c r="Z17" i="13"/>
  <c r="Z16" i="13"/>
  <c r="Z15" i="13"/>
  <c r="Z14" i="13"/>
  <c r="Z13" i="13"/>
  <c r="Z12" i="13"/>
  <c r="Z11" i="13"/>
  <c r="Z10" i="13"/>
  <c r="Z9" i="13"/>
  <c r="Z8" i="13"/>
  <c r="Z7" i="13"/>
  <c r="Z6" i="13"/>
  <c r="Z5" i="13"/>
  <c r="Y173" i="12"/>
  <c r="X173" i="12"/>
  <c r="W173" i="12"/>
  <c r="T173" i="12"/>
  <c r="R173" i="12"/>
  <c r="C173" i="12"/>
  <c r="B173" i="12"/>
  <c r="Z171" i="12"/>
  <c r="Z170" i="12"/>
  <c r="Z169" i="12"/>
  <c r="Z168" i="12"/>
  <c r="Z167" i="12"/>
  <c r="Z166" i="12"/>
  <c r="Z165" i="12"/>
  <c r="Z164" i="12"/>
  <c r="Z163" i="12"/>
  <c r="Z162" i="12"/>
  <c r="Z161" i="12"/>
  <c r="Z160" i="12"/>
  <c r="Z159" i="12"/>
  <c r="Z158" i="12"/>
  <c r="Z157" i="12"/>
  <c r="Z156" i="12"/>
  <c r="Z155" i="12"/>
  <c r="Z154" i="12"/>
  <c r="Z153" i="12"/>
  <c r="Z152" i="12"/>
  <c r="Z151" i="12"/>
  <c r="Z150" i="12"/>
  <c r="Z149" i="12"/>
  <c r="Z148" i="12"/>
  <c r="Z147" i="12"/>
  <c r="Z146" i="12"/>
  <c r="Z145" i="12"/>
  <c r="Z144" i="12"/>
  <c r="Z143" i="12"/>
  <c r="Z142" i="12"/>
  <c r="Z141" i="12"/>
  <c r="Z140" i="12"/>
  <c r="Z139" i="12"/>
  <c r="Z138" i="12"/>
  <c r="Z137" i="12"/>
  <c r="Z136" i="12"/>
  <c r="Z135" i="12"/>
  <c r="Z134" i="12"/>
  <c r="Z133" i="12"/>
  <c r="Z132" i="12"/>
  <c r="Z131" i="12"/>
  <c r="Z130" i="12"/>
  <c r="Z129" i="12"/>
  <c r="Z128" i="12"/>
  <c r="Z127" i="12"/>
  <c r="Z126" i="12"/>
  <c r="Z125" i="12"/>
  <c r="Z124" i="12"/>
  <c r="Z123" i="12"/>
  <c r="Z122" i="12"/>
  <c r="Z121" i="12"/>
  <c r="Z120" i="12"/>
  <c r="Z119" i="12"/>
  <c r="Z118" i="12"/>
  <c r="Z117" i="12"/>
  <c r="Z116" i="12"/>
  <c r="Z115" i="12"/>
  <c r="Z114" i="12"/>
  <c r="Z113" i="12"/>
  <c r="Z112" i="12"/>
  <c r="Z111" i="12"/>
  <c r="Z110" i="12"/>
  <c r="Z109" i="12"/>
  <c r="Z108" i="12"/>
  <c r="Z107" i="12"/>
  <c r="Z106" i="12"/>
  <c r="Z105" i="12"/>
  <c r="Z104" i="12"/>
  <c r="Z103" i="12"/>
  <c r="Z102" i="12"/>
  <c r="Z101" i="12"/>
  <c r="Z100" i="12"/>
  <c r="Z99" i="12"/>
  <c r="Z98" i="12"/>
  <c r="Z97" i="12"/>
  <c r="Z96" i="12"/>
  <c r="Z95" i="12"/>
  <c r="Z94" i="12"/>
  <c r="Z93" i="12"/>
  <c r="Z92" i="12"/>
  <c r="Z91" i="12"/>
  <c r="Z90" i="12"/>
  <c r="Z89" i="12"/>
  <c r="Z88" i="12"/>
  <c r="Z87" i="12"/>
  <c r="Z86" i="12"/>
  <c r="Z85" i="12"/>
  <c r="Z84" i="12"/>
  <c r="Z83" i="12"/>
  <c r="Z82" i="12"/>
  <c r="Z81" i="12"/>
  <c r="Z80" i="12"/>
  <c r="Z79" i="12"/>
  <c r="Z78" i="12"/>
  <c r="Z77" i="12"/>
  <c r="Z76" i="12"/>
  <c r="Z75" i="12"/>
  <c r="Z74" i="12"/>
  <c r="Z73" i="12"/>
  <c r="Z72" i="12"/>
  <c r="Z71" i="12"/>
  <c r="Z70" i="12"/>
  <c r="Z69" i="12"/>
  <c r="Z68" i="12"/>
  <c r="Z67" i="12"/>
  <c r="Z66" i="12"/>
  <c r="Z65" i="12"/>
  <c r="Z64" i="12"/>
  <c r="Z63" i="12"/>
  <c r="Z62" i="12"/>
  <c r="Z61" i="12"/>
  <c r="Z60" i="12"/>
  <c r="Z59" i="12"/>
  <c r="Z58" i="12"/>
  <c r="Z57" i="12"/>
  <c r="Z56" i="12"/>
  <c r="Z55" i="12"/>
  <c r="Z54" i="12"/>
  <c r="Z53" i="12"/>
  <c r="Z52" i="12"/>
  <c r="Z51" i="12"/>
  <c r="Z50" i="12"/>
  <c r="Z49" i="12"/>
  <c r="Z48" i="12"/>
  <c r="Z47" i="12"/>
  <c r="Z46" i="12"/>
  <c r="Z45" i="12"/>
  <c r="Z44" i="12"/>
  <c r="Z43" i="12"/>
  <c r="Z42" i="12"/>
  <c r="Z41" i="12"/>
  <c r="Z40" i="12"/>
  <c r="Z39" i="12"/>
  <c r="Z38" i="12"/>
  <c r="Z37" i="12"/>
  <c r="Z36" i="12"/>
  <c r="Z35" i="12"/>
  <c r="Z34" i="12"/>
  <c r="Z33" i="12"/>
  <c r="Z32" i="12"/>
  <c r="Z31" i="12"/>
  <c r="Z30" i="12"/>
  <c r="Z29" i="12"/>
  <c r="Z28" i="12"/>
  <c r="Z27" i="12"/>
  <c r="Z26" i="12"/>
  <c r="Z25" i="12"/>
  <c r="Z24" i="12"/>
  <c r="Z23" i="12"/>
  <c r="Z22" i="12"/>
  <c r="Z21" i="12"/>
  <c r="Z20" i="12"/>
  <c r="Z19" i="12"/>
  <c r="Z18" i="12"/>
  <c r="Z17" i="12"/>
  <c r="Z16" i="12"/>
  <c r="Z15" i="12"/>
  <c r="Z14" i="12"/>
  <c r="Z13" i="12"/>
  <c r="Z12" i="12"/>
  <c r="Z11" i="12"/>
  <c r="Z10" i="12"/>
  <c r="Z9" i="12"/>
  <c r="Z8" i="12"/>
  <c r="Z7" i="12"/>
  <c r="Z6" i="12"/>
  <c r="Z5" i="12"/>
  <c r="Y173" i="11"/>
  <c r="X173" i="11"/>
  <c r="W173" i="11"/>
  <c r="T173" i="11"/>
  <c r="R173" i="11"/>
  <c r="C173" i="11"/>
  <c r="B173" i="11"/>
  <c r="Z171" i="11"/>
  <c r="Z170" i="11"/>
  <c r="Z169" i="11"/>
  <c r="Z168" i="11"/>
  <c r="Z167" i="11"/>
  <c r="Z166" i="11"/>
  <c r="Z165" i="11"/>
  <c r="Z164" i="11"/>
  <c r="Z163" i="11"/>
  <c r="Z162" i="11"/>
  <c r="Z161" i="11"/>
  <c r="Z160" i="11"/>
  <c r="Z159" i="11"/>
  <c r="Z158" i="11"/>
  <c r="Z157" i="11"/>
  <c r="Z156" i="11"/>
  <c r="Z155" i="11"/>
  <c r="Z154" i="11"/>
  <c r="Z153" i="11"/>
  <c r="Z152" i="11"/>
  <c r="Z151" i="11"/>
  <c r="Z150" i="11"/>
  <c r="Z149" i="11"/>
  <c r="Z148" i="11"/>
  <c r="Z147" i="11"/>
  <c r="Z146" i="11"/>
  <c r="Z145" i="11"/>
  <c r="Z144" i="11"/>
  <c r="Z143" i="11"/>
  <c r="Z142" i="11"/>
  <c r="Z141" i="11"/>
  <c r="Z140" i="11"/>
  <c r="Z139" i="11"/>
  <c r="Z138" i="11"/>
  <c r="Z137" i="11"/>
  <c r="Z136" i="11"/>
  <c r="Z135" i="11"/>
  <c r="Z134"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1" i="11"/>
  <c r="Z70" i="11"/>
  <c r="Z69" i="11"/>
  <c r="Z68" i="11"/>
  <c r="Z67" i="11"/>
  <c r="Z66" i="11"/>
  <c r="Z65" i="11"/>
  <c r="Z64" i="11"/>
  <c r="Z63" i="11"/>
  <c r="Z62" i="11"/>
  <c r="Z61"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9" i="11"/>
  <c r="Z28" i="11"/>
  <c r="Z27" i="11"/>
  <c r="Z26" i="11"/>
  <c r="Z25" i="11"/>
  <c r="Z24" i="11"/>
  <c r="Z23" i="11"/>
  <c r="Z22" i="11"/>
  <c r="Z21" i="11"/>
  <c r="Z20" i="11"/>
  <c r="Z19" i="11"/>
  <c r="Z18" i="11"/>
  <c r="Z17" i="11"/>
  <c r="Z16" i="11"/>
  <c r="Z15" i="11"/>
  <c r="Z14" i="11"/>
  <c r="Z13" i="11"/>
  <c r="Z12" i="11"/>
  <c r="Z11" i="11"/>
  <c r="Z10" i="11"/>
  <c r="Z9" i="11"/>
  <c r="Z8" i="11"/>
  <c r="Y173" i="10"/>
  <c r="X173" i="10"/>
  <c r="W173" i="10"/>
  <c r="T173" i="10"/>
  <c r="R173" i="10"/>
  <c r="C173" i="10"/>
  <c r="B173" i="10"/>
  <c r="Z171" i="10"/>
  <c r="Z170" i="10"/>
  <c r="Z169" i="10"/>
  <c r="Z168" i="10"/>
  <c r="Z167" i="10"/>
  <c r="Z166" i="10"/>
  <c r="Z165" i="10"/>
  <c r="Z164" i="10"/>
  <c r="Z163" i="10"/>
  <c r="Z162" i="10"/>
  <c r="Z161" i="10"/>
  <c r="Z160" i="10"/>
  <c r="Z159" i="10"/>
  <c r="Z158" i="10"/>
  <c r="Z157" i="10"/>
  <c r="Z156" i="10"/>
  <c r="Z155" i="10"/>
  <c r="Z154" i="10"/>
  <c r="Z153" i="10"/>
  <c r="Z152" i="10"/>
  <c r="Z151" i="10"/>
  <c r="Z150" i="10"/>
  <c r="Z149" i="10"/>
  <c r="Z148" i="10"/>
  <c r="Z147" i="10"/>
  <c r="Z146" i="10"/>
  <c r="Z145" i="10"/>
  <c r="Z144" i="10"/>
  <c r="Z143" i="10"/>
  <c r="Z142" i="10"/>
  <c r="Z141" i="10"/>
  <c r="Z140" i="10"/>
  <c r="Z139" i="10"/>
  <c r="Z138" i="10"/>
  <c r="Z137" i="10"/>
  <c r="Z136" i="10"/>
  <c r="Z135" i="10"/>
  <c r="Z134" i="10"/>
  <c r="Z133" i="10"/>
  <c r="Z132" i="10"/>
  <c r="Z131" i="10"/>
  <c r="Z130" i="10"/>
  <c r="Z129" i="10"/>
  <c r="Z128" i="10"/>
  <c r="Z127" i="10"/>
  <c r="Z126" i="10"/>
  <c r="Z125" i="10"/>
  <c r="Z124" i="10"/>
  <c r="Z123" i="10"/>
  <c r="Z122" i="10"/>
  <c r="Z121" i="10"/>
  <c r="Z120" i="10"/>
  <c r="Z119" i="10"/>
  <c r="Z118" i="10"/>
  <c r="Z117" i="10"/>
  <c r="Z116" i="10"/>
  <c r="Z115" i="10"/>
  <c r="Z114" i="10"/>
  <c r="Z113" i="10"/>
  <c r="Z112" i="10"/>
  <c r="Z111" i="10"/>
  <c r="Z110" i="10"/>
  <c r="Z109" i="10"/>
  <c r="Z108" i="10"/>
  <c r="Z107" i="10"/>
  <c r="Z106" i="10"/>
  <c r="Z105" i="10"/>
  <c r="Z104" i="10"/>
  <c r="Z103" i="10"/>
  <c r="Z102" i="10"/>
  <c r="Z101" i="10"/>
  <c r="Z100" i="10"/>
  <c r="Z99" i="10"/>
  <c r="Z98" i="10"/>
  <c r="Z97" i="10"/>
  <c r="Z96" i="10"/>
  <c r="Z95" i="10"/>
  <c r="Z94" i="10"/>
  <c r="Z93" i="10"/>
  <c r="Z92" i="10"/>
  <c r="Z91" i="10"/>
  <c r="Z90" i="10"/>
  <c r="Z89" i="10"/>
  <c r="Z88" i="10"/>
  <c r="Z87" i="10"/>
  <c r="Z86" i="10"/>
  <c r="Z85" i="10"/>
  <c r="Z84" i="10"/>
  <c r="Z83" i="10"/>
  <c r="Z82" i="10"/>
  <c r="Z81" i="10"/>
  <c r="Z80" i="10"/>
  <c r="Z79" i="10"/>
  <c r="Z78" i="10"/>
  <c r="Z77" i="10"/>
  <c r="Z76" i="10"/>
  <c r="Z75" i="10"/>
  <c r="Z74" i="10"/>
  <c r="Z73" i="10"/>
  <c r="Z72" i="10"/>
  <c r="Z71" i="10"/>
  <c r="Z70" i="10"/>
  <c r="Z69" i="10"/>
  <c r="Z68" i="10"/>
  <c r="Z67" i="10"/>
  <c r="Z66" i="10"/>
  <c r="Z65" i="10"/>
  <c r="Z64" i="10"/>
  <c r="Z63" i="10"/>
  <c r="Z62" i="10"/>
  <c r="Z61" i="10"/>
  <c r="Z60" i="10"/>
  <c r="Z59" i="10"/>
  <c r="Z58" i="10"/>
  <c r="Z57" i="10"/>
  <c r="Z56" i="10"/>
  <c r="Z55" i="10"/>
  <c r="Z54" i="10"/>
  <c r="Z53" i="10"/>
  <c r="Z52" i="10"/>
  <c r="Z51" i="10"/>
  <c r="Z50" i="10"/>
  <c r="Z49" i="10"/>
  <c r="Z48" i="10"/>
  <c r="Z47" i="10"/>
  <c r="Z46" i="10"/>
  <c r="Z45" i="10"/>
  <c r="Z44" i="10"/>
  <c r="Z43" i="10"/>
  <c r="Z42" i="10"/>
  <c r="Z41" i="10"/>
  <c r="Z40" i="10"/>
  <c r="Z39" i="10"/>
  <c r="Z38" i="10"/>
  <c r="Z37" i="10"/>
  <c r="Z36" i="10"/>
  <c r="Z35" i="10"/>
  <c r="Z34" i="10"/>
  <c r="Z33" i="10"/>
  <c r="Z32" i="10"/>
  <c r="Z31" i="10"/>
  <c r="Z30" i="10"/>
  <c r="Z29" i="10"/>
  <c r="Z28" i="10"/>
  <c r="Z27" i="10"/>
  <c r="Z26" i="10"/>
  <c r="Z25" i="10"/>
  <c r="Z24" i="10"/>
  <c r="Z23" i="10"/>
  <c r="Z22" i="10"/>
  <c r="Z21" i="10"/>
  <c r="Z20" i="10"/>
  <c r="Z19" i="10"/>
  <c r="Z18" i="10"/>
  <c r="Z17" i="10"/>
  <c r="Z16" i="10"/>
  <c r="Z15" i="10"/>
  <c r="Z14" i="10"/>
  <c r="Z13" i="10"/>
  <c r="Z12" i="10"/>
  <c r="Z11" i="10"/>
  <c r="Z10" i="10"/>
  <c r="Z9" i="10"/>
  <c r="Z8" i="10"/>
  <c r="Z7" i="10"/>
  <c r="Z5" i="10"/>
  <c r="Z173" i="14" l="1"/>
  <c r="Z173" i="13"/>
  <c r="Z173" i="12"/>
  <c r="Z173" i="11"/>
  <c r="Z173" i="10"/>
  <c r="T173" i="1" l="1"/>
  <c r="R173" i="1"/>
  <c r="W173" i="1"/>
  <c r="Z171" i="1" l="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B173" i="1" l="1"/>
  <c r="C173" i="1"/>
  <c r="Y173" i="1"/>
  <c r="X173" i="1"/>
  <c r="Z173" i="1" l="1"/>
</calcChain>
</file>

<file path=xl/comments1.xml><?xml version="1.0" encoding="utf-8"?>
<comments xmlns="http://schemas.openxmlformats.org/spreadsheetml/2006/main">
  <authors>
    <author>TT</author>
  </authors>
  <commentList>
    <comment ref="R5" authorId="0">
      <text>
        <r>
          <rPr>
            <b/>
            <sz val="9"/>
            <color indexed="81"/>
            <rFont val="Tahoma"/>
            <family val="2"/>
          </rPr>
          <t>TT:</t>
        </r>
        <r>
          <rPr>
            <sz val="9"/>
            <color indexed="81"/>
            <rFont val="Tahoma"/>
            <family val="2"/>
          </rPr>
          <t xml:space="preserve">
Preplant soil test plant available soil nitrogen in root zone.</t>
        </r>
      </text>
    </comment>
    <comment ref="AC5" authorId="0">
      <text>
        <r>
          <rPr>
            <b/>
            <sz val="9"/>
            <color indexed="81"/>
            <rFont val="Tahoma"/>
            <family val="2"/>
          </rPr>
          <t>TT:</t>
        </r>
        <r>
          <rPr>
            <sz val="9"/>
            <color indexed="81"/>
            <rFont val="Tahoma"/>
            <family val="2"/>
          </rPr>
          <t xml:space="preserve">
Initial SWD selected so that initial 2 or 3 predicted SWD match measured.</t>
        </r>
      </text>
    </comment>
    <comment ref="AE5" authorId="0">
      <text>
        <r>
          <rPr>
            <b/>
            <sz val="9"/>
            <color indexed="81"/>
            <rFont val="Tahoma"/>
            <family val="2"/>
          </rPr>
          <t>TT:</t>
        </r>
        <r>
          <rPr>
            <sz val="9"/>
            <color indexed="81"/>
            <rFont val="Tahoma"/>
            <family val="2"/>
          </rPr>
          <t xml:space="preserve">
Initial SWD selected so that initial 2 or 3 predicted SWD match measured.</t>
        </r>
      </text>
    </comment>
    <comment ref="R7" authorId="0">
      <text>
        <r>
          <rPr>
            <b/>
            <sz val="9"/>
            <color indexed="81"/>
            <rFont val="Tahoma"/>
            <family val="2"/>
          </rPr>
          <t>TT:</t>
        </r>
        <r>
          <rPr>
            <sz val="9"/>
            <color indexed="81"/>
            <rFont val="Tahoma"/>
            <family val="2"/>
          </rPr>
          <t xml:space="preserve">
Sidedressed at planting</t>
        </r>
      </text>
    </comment>
    <comment ref="B16" authorId="0">
      <text>
        <r>
          <rPr>
            <b/>
            <sz val="9"/>
            <color indexed="81"/>
            <rFont val="Tahoma"/>
            <family val="2"/>
          </rPr>
          <t>TT:</t>
        </r>
        <r>
          <rPr>
            <sz val="9"/>
            <color indexed="81"/>
            <rFont val="Tahoma"/>
            <family val="2"/>
          </rPr>
          <t xml:space="preserve">
Sprinkler Irrigation for germination.</t>
        </r>
      </text>
    </comment>
    <comment ref="AA42" authorId="0">
      <text>
        <r>
          <rPr>
            <b/>
            <sz val="9"/>
            <color indexed="81"/>
            <rFont val="Tahoma"/>
            <family val="2"/>
          </rPr>
          <t>TT:</t>
        </r>
        <r>
          <rPr>
            <sz val="9"/>
            <color indexed="81"/>
            <rFont val="Tahoma"/>
            <family val="2"/>
          </rPr>
          <t xml:space="preserve">
Missing Data</t>
        </r>
      </text>
    </comment>
    <comment ref="AA131" authorId="0">
      <text>
        <r>
          <rPr>
            <b/>
            <sz val="9"/>
            <color indexed="81"/>
            <rFont val="Tahoma"/>
            <family val="2"/>
          </rPr>
          <t>TT:</t>
        </r>
        <r>
          <rPr>
            <sz val="9"/>
            <color indexed="81"/>
            <rFont val="Tahoma"/>
            <family val="2"/>
          </rPr>
          <t xml:space="preserve">
Missing data</t>
        </r>
      </text>
    </comment>
    <comment ref="O135" authorId="0">
      <text>
        <r>
          <rPr>
            <b/>
            <sz val="9"/>
            <color indexed="81"/>
            <rFont val="Tahoma"/>
            <charset val="1"/>
          </rPr>
          <t>TT:</t>
        </r>
        <r>
          <rPr>
            <sz val="9"/>
            <color indexed="81"/>
            <rFont val="Tahoma"/>
            <charset val="1"/>
          </rPr>
          <t xml:space="preserve">
Because the Accupar was used in 2008, not able to measure green leaves, thus this is an overestimation of CC.</t>
        </r>
      </text>
    </comment>
    <comment ref="O149" authorId="0">
      <text>
        <r>
          <rPr>
            <b/>
            <sz val="9"/>
            <color indexed="81"/>
            <rFont val="Tahoma"/>
            <family val="2"/>
          </rPr>
          <t>TT:</t>
        </r>
        <r>
          <rPr>
            <sz val="9"/>
            <color indexed="81"/>
            <rFont val="Tahoma"/>
            <family val="2"/>
          </rPr>
          <t xml:space="preserve">
Because the Accupar was used in 2008, not able to measure green leaves, thus this is an overestimation of CC.</t>
        </r>
      </text>
    </comment>
  </commentList>
</comments>
</file>

<file path=xl/comments2.xml><?xml version="1.0" encoding="utf-8"?>
<comments xmlns="http://schemas.openxmlformats.org/spreadsheetml/2006/main">
  <authors>
    <author>TT</author>
  </authors>
  <commentList>
    <comment ref="R5" authorId="0">
      <text>
        <r>
          <rPr>
            <b/>
            <sz val="9"/>
            <color indexed="81"/>
            <rFont val="Tahoma"/>
            <family val="2"/>
          </rPr>
          <t>TT:</t>
        </r>
        <r>
          <rPr>
            <sz val="9"/>
            <color indexed="81"/>
            <rFont val="Tahoma"/>
            <family val="2"/>
          </rPr>
          <t xml:space="preserve">
Preplant soil test plant available soil nitrogen in root zone.</t>
        </r>
      </text>
    </comment>
    <comment ref="AC5" authorId="0">
      <text>
        <r>
          <rPr>
            <b/>
            <sz val="9"/>
            <color indexed="81"/>
            <rFont val="Tahoma"/>
            <family val="2"/>
          </rPr>
          <t>TT:</t>
        </r>
        <r>
          <rPr>
            <sz val="9"/>
            <color indexed="81"/>
            <rFont val="Tahoma"/>
            <family val="2"/>
          </rPr>
          <t xml:space="preserve">
Initial SWD selected so that initial 2 or 3 predicted SWD match measured.</t>
        </r>
      </text>
    </comment>
    <comment ref="AE5" authorId="0">
      <text>
        <r>
          <rPr>
            <b/>
            <sz val="9"/>
            <color indexed="81"/>
            <rFont val="Tahoma"/>
            <family val="2"/>
          </rPr>
          <t>TT:</t>
        </r>
        <r>
          <rPr>
            <sz val="9"/>
            <color indexed="81"/>
            <rFont val="Tahoma"/>
            <family val="2"/>
          </rPr>
          <t xml:space="preserve">
Initial SWD selected so that initial 2 or 3 predicted SWD match measured.</t>
        </r>
      </text>
    </comment>
    <comment ref="R7" authorId="0">
      <text>
        <r>
          <rPr>
            <b/>
            <sz val="9"/>
            <color indexed="81"/>
            <rFont val="Tahoma"/>
            <family val="2"/>
          </rPr>
          <t>TT:</t>
        </r>
        <r>
          <rPr>
            <sz val="9"/>
            <color indexed="81"/>
            <rFont val="Tahoma"/>
            <family val="2"/>
          </rPr>
          <t xml:space="preserve">
Sidedressed at planting</t>
        </r>
      </text>
    </comment>
    <comment ref="B16" authorId="0">
      <text>
        <r>
          <rPr>
            <b/>
            <sz val="9"/>
            <color indexed="81"/>
            <rFont val="Tahoma"/>
            <family val="2"/>
          </rPr>
          <t>TT:</t>
        </r>
        <r>
          <rPr>
            <sz val="9"/>
            <color indexed="81"/>
            <rFont val="Tahoma"/>
            <family val="2"/>
          </rPr>
          <t xml:space="preserve">
Sprinkler Irrigation for germination.</t>
        </r>
      </text>
    </comment>
    <comment ref="O135" authorId="0">
      <text>
        <r>
          <rPr>
            <b/>
            <sz val="9"/>
            <color indexed="81"/>
            <rFont val="Tahoma"/>
            <charset val="1"/>
          </rPr>
          <t>TT:</t>
        </r>
        <r>
          <rPr>
            <sz val="9"/>
            <color indexed="81"/>
            <rFont val="Tahoma"/>
            <charset val="1"/>
          </rPr>
          <t xml:space="preserve">
Because the Accupar was used in 2008, not able to measure green leaves, thus this is an overestimation of CC.</t>
        </r>
      </text>
    </comment>
    <comment ref="O149" authorId="0">
      <text>
        <r>
          <rPr>
            <b/>
            <sz val="9"/>
            <color indexed="81"/>
            <rFont val="Tahoma"/>
            <family val="2"/>
          </rPr>
          <t>TT:</t>
        </r>
        <r>
          <rPr>
            <sz val="9"/>
            <color indexed="81"/>
            <rFont val="Tahoma"/>
            <family val="2"/>
          </rPr>
          <t xml:space="preserve">
Because the Accupar was used in 2008, not able to measure green leaves, thus this is an overestimation of CC.</t>
        </r>
      </text>
    </comment>
  </commentList>
</comments>
</file>

<file path=xl/comments3.xml><?xml version="1.0" encoding="utf-8"?>
<comments xmlns="http://schemas.openxmlformats.org/spreadsheetml/2006/main">
  <authors>
    <author>TT</author>
  </authors>
  <commentList>
    <comment ref="R5" authorId="0">
      <text>
        <r>
          <rPr>
            <b/>
            <sz val="9"/>
            <color indexed="81"/>
            <rFont val="Tahoma"/>
            <family val="2"/>
          </rPr>
          <t>TT:</t>
        </r>
        <r>
          <rPr>
            <sz val="9"/>
            <color indexed="81"/>
            <rFont val="Tahoma"/>
            <family val="2"/>
          </rPr>
          <t xml:space="preserve">
Preplant soil test plant available soil nitrogen in root zone.</t>
        </r>
      </text>
    </comment>
    <comment ref="AC5" authorId="0">
      <text>
        <r>
          <rPr>
            <b/>
            <sz val="9"/>
            <color indexed="81"/>
            <rFont val="Tahoma"/>
            <family val="2"/>
          </rPr>
          <t>TT:</t>
        </r>
        <r>
          <rPr>
            <sz val="9"/>
            <color indexed="81"/>
            <rFont val="Tahoma"/>
            <family val="2"/>
          </rPr>
          <t xml:space="preserve">
Initial SWD selected so that initial 2 or 3 predicted SWD match measured.</t>
        </r>
      </text>
    </comment>
    <comment ref="AE5" authorId="0">
      <text>
        <r>
          <rPr>
            <b/>
            <sz val="9"/>
            <color indexed="81"/>
            <rFont val="Tahoma"/>
            <family val="2"/>
          </rPr>
          <t>TT:</t>
        </r>
        <r>
          <rPr>
            <sz val="9"/>
            <color indexed="81"/>
            <rFont val="Tahoma"/>
            <family val="2"/>
          </rPr>
          <t xml:space="preserve">
Initial SWD selected so that initial 2 or 3 predicted SWD match measured.</t>
        </r>
      </text>
    </comment>
    <comment ref="R7" authorId="0">
      <text>
        <r>
          <rPr>
            <b/>
            <sz val="9"/>
            <color indexed="81"/>
            <rFont val="Tahoma"/>
            <family val="2"/>
          </rPr>
          <t>TT:</t>
        </r>
        <r>
          <rPr>
            <sz val="9"/>
            <color indexed="81"/>
            <rFont val="Tahoma"/>
            <family val="2"/>
          </rPr>
          <t xml:space="preserve">
Sidedressed at planting</t>
        </r>
      </text>
    </comment>
    <comment ref="B16" authorId="0">
      <text>
        <r>
          <rPr>
            <b/>
            <sz val="9"/>
            <color indexed="81"/>
            <rFont val="Tahoma"/>
            <family val="2"/>
          </rPr>
          <t>TT:</t>
        </r>
        <r>
          <rPr>
            <sz val="9"/>
            <color indexed="81"/>
            <rFont val="Tahoma"/>
            <family val="2"/>
          </rPr>
          <t xml:space="preserve">
Sprinkler Irrigation for germination.</t>
        </r>
      </text>
    </comment>
    <comment ref="O135" authorId="0">
      <text>
        <r>
          <rPr>
            <b/>
            <sz val="9"/>
            <color indexed="81"/>
            <rFont val="Tahoma"/>
            <charset val="1"/>
          </rPr>
          <t>TT:</t>
        </r>
        <r>
          <rPr>
            <sz val="9"/>
            <color indexed="81"/>
            <rFont val="Tahoma"/>
            <charset val="1"/>
          </rPr>
          <t xml:space="preserve">
Because the Accupar was used in 2008, not able to measure green leaves, thus this is an overestimation of CC.</t>
        </r>
      </text>
    </comment>
    <comment ref="O149" authorId="0">
      <text>
        <r>
          <rPr>
            <b/>
            <sz val="9"/>
            <color indexed="81"/>
            <rFont val="Tahoma"/>
            <family val="2"/>
          </rPr>
          <t>TT:</t>
        </r>
        <r>
          <rPr>
            <sz val="9"/>
            <color indexed="81"/>
            <rFont val="Tahoma"/>
            <family val="2"/>
          </rPr>
          <t xml:space="preserve">
Because the Accupar was used in 2008, not able to measure green leaves, thus this is an overestimation of CC.</t>
        </r>
      </text>
    </comment>
  </commentList>
</comments>
</file>

<file path=xl/comments4.xml><?xml version="1.0" encoding="utf-8"?>
<comments xmlns="http://schemas.openxmlformats.org/spreadsheetml/2006/main">
  <authors>
    <author>TT</author>
  </authors>
  <commentList>
    <comment ref="R5" authorId="0">
      <text>
        <r>
          <rPr>
            <b/>
            <sz val="9"/>
            <color indexed="81"/>
            <rFont val="Tahoma"/>
            <family val="2"/>
          </rPr>
          <t>TT:</t>
        </r>
        <r>
          <rPr>
            <sz val="9"/>
            <color indexed="81"/>
            <rFont val="Tahoma"/>
            <family val="2"/>
          </rPr>
          <t xml:space="preserve">
Preplant soil test plant available soil nitrogen in root zone.</t>
        </r>
      </text>
    </comment>
    <comment ref="AC5" authorId="0">
      <text>
        <r>
          <rPr>
            <b/>
            <sz val="9"/>
            <color indexed="81"/>
            <rFont val="Tahoma"/>
            <family val="2"/>
          </rPr>
          <t>TT:</t>
        </r>
        <r>
          <rPr>
            <sz val="9"/>
            <color indexed="81"/>
            <rFont val="Tahoma"/>
            <family val="2"/>
          </rPr>
          <t xml:space="preserve">
Initial SWD selected so that initial 2 or 3 predicted SWD match measured.</t>
        </r>
      </text>
    </comment>
    <comment ref="AE5" authorId="0">
      <text>
        <r>
          <rPr>
            <b/>
            <sz val="9"/>
            <color indexed="81"/>
            <rFont val="Tahoma"/>
            <family val="2"/>
          </rPr>
          <t>TT:</t>
        </r>
        <r>
          <rPr>
            <sz val="9"/>
            <color indexed="81"/>
            <rFont val="Tahoma"/>
            <family val="2"/>
          </rPr>
          <t xml:space="preserve">
Initial SWD selected so that initial 2 or 3 predicted SWD match measured.</t>
        </r>
      </text>
    </comment>
    <comment ref="R7" authorId="0">
      <text>
        <r>
          <rPr>
            <b/>
            <sz val="9"/>
            <color indexed="81"/>
            <rFont val="Tahoma"/>
            <family val="2"/>
          </rPr>
          <t>TT:</t>
        </r>
        <r>
          <rPr>
            <sz val="9"/>
            <color indexed="81"/>
            <rFont val="Tahoma"/>
            <family val="2"/>
          </rPr>
          <t xml:space="preserve">
Sidedressed at planting</t>
        </r>
      </text>
    </comment>
    <comment ref="B16" authorId="0">
      <text>
        <r>
          <rPr>
            <b/>
            <sz val="9"/>
            <color indexed="81"/>
            <rFont val="Tahoma"/>
            <family val="2"/>
          </rPr>
          <t>TT:</t>
        </r>
        <r>
          <rPr>
            <sz val="9"/>
            <color indexed="81"/>
            <rFont val="Tahoma"/>
            <family val="2"/>
          </rPr>
          <t xml:space="preserve">
Sprinkler Irrigation for germination.</t>
        </r>
      </text>
    </comment>
    <comment ref="O135" authorId="0">
      <text>
        <r>
          <rPr>
            <b/>
            <sz val="9"/>
            <color indexed="81"/>
            <rFont val="Tahoma"/>
            <charset val="1"/>
          </rPr>
          <t>TT:</t>
        </r>
        <r>
          <rPr>
            <sz val="9"/>
            <color indexed="81"/>
            <rFont val="Tahoma"/>
            <charset val="1"/>
          </rPr>
          <t xml:space="preserve">
Because the Accupar was used in 2008, not able to measure green leaves, thus this is an overestimation of CC.</t>
        </r>
      </text>
    </comment>
    <comment ref="O149" authorId="0">
      <text>
        <r>
          <rPr>
            <b/>
            <sz val="9"/>
            <color indexed="81"/>
            <rFont val="Tahoma"/>
            <family val="2"/>
          </rPr>
          <t>TT:</t>
        </r>
        <r>
          <rPr>
            <sz val="9"/>
            <color indexed="81"/>
            <rFont val="Tahoma"/>
            <family val="2"/>
          </rPr>
          <t xml:space="preserve">
Because the Accupar was used in 2008, not able to measure green leaves, thus this is an overestimation of CC.</t>
        </r>
      </text>
    </comment>
  </commentList>
</comments>
</file>

<file path=xl/comments5.xml><?xml version="1.0" encoding="utf-8"?>
<comments xmlns="http://schemas.openxmlformats.org/spreadsheetml/2006/main">
  <authors>
    <author>TT</author>
  </authors>
  <commentList>
    <comment ref="R5" authorId="0">
      <text>
        <r>
          <rPr>
            <b/>
            <sz val="9"/>
            <color indexed="81"/>
            <rFont val="Tahoma"/>
            <family val="2"/>
          </rPr>
          <t>TT:</t>
        </r>
        <r>
          <rPr>
            <sz val="9"/>
            <color indexed="81"/>
            <rFont val="Tahoma"/>
            <family val="2"/>
          </rPr>
          <t xml:space="preserve">
Preplant soil test plant available soil nitrogen in root zone.</t>
        </r>
      </text>
    </comment>
    <comment ref="AC5" authorId="0">
      <text>
        <r>
          <rPr>
            <b/>
            <sz val="9"/>
            <color indexed="81"/>
            <rFont val="Tahoma"/>
            <family val="2"/>
          </rPr>
          <t>TT:</t>
        </r>
        <r>
          <rPr>
            <sz val="9"/>
            <color indexed="81"/>
            <rFont val="Tahoma"/>
            <family val="2"/>
          </rPr>
          <t xml:space="preserve">
Initial SWD selected so that initial 2 or 3 predicted SWD match measured.</t>
        </r>
      </text>
    </comment>
    <comment ref="AE5" authorId="0">
      <text>
        <r>
          <rPr>
            <b/>
            <sz val="9"/>
            <color indexed="81"/>
            <rFont val="Tahoma"/>
            <family val="2"/>
          </rPr>
          <t>TT:</t>
        </r>
        <r>
          <rPr>
            <sz val="9"/>
            <color indexed="81"/>
            <rFont val="Tahoma"/>
            <family val="2"/>
          </rPr>
          <t xml:space="preserve">
Initial SWD selected so that initial 2 or 3 predicted SWD match measured.</t>
        </r>
      </text>
    </comment>
    <comment ref="R7" authorId="0">
      <text>
        <r>
          <rPr>
            <b/>
            <sz val="9"/>
            <color indexed="81"/>
            <rFont val="Tahoma"/>
            <family val="2"/>
          </rPr>
          <t>TT:</t>
        </r>
        <r>
          <rPr>
            <sz val="9"/>
            <color indexed="81"/>
            <rFont val="Tahoma"/>
            <family val="2"/>
          </rPr>
          <t xml:space="preserve">
Sidedressed at planting</t>
        </r>
      </text>
    </comment>
    <comment ref="B16" authorId="0">
      <text>
        <r>
          <rPr>
            <b/>
            <sz val="9"/>
            <color indexed="81"/>
            <rFont val="Tahoma"/>
            <family val="2"/>
          </rPr>
          <t>TT:</t>
        </r>
        <r>
          <rPr>
            <sz val="9"/>
            <color indexed="81"/>
            <rFont val="Tahoma"/>
            <family val="2"/>
          </rPr>
          <t xml:space="preserve">
Sprinkler Irrigation for germination.</t>
        </r>
      </text>
    </comment>
    <comment ref="O135" authorId="0">
      <text>
        <r>
          <rPr>
            <b/>
            <sz val="9"/>
            <color indexed="81"/>
            <rFont val="Tahoma"/>
            <charset val="1"/>
          </rPr>
          <t>TT:</t>
        </r>
        <r>
          <rPr>
            <sz val="9"/>
            <color indexed="81"/>
            <rFont val="Tahoma"/>
            <charset val="1"/>
          </rPr>
          <t xml:space="preserve">
Because the Accupar was used in 2008, not able to measure green leaves, thus this is an overestimation of CC.</t>
        </r>
      </text>
    </comment>
    <comment ref="O149" authorId="0">
      <text>
        <r>
          <rPr>
            <b/>
            <sz val="9"/>
            <color indexed="81"/>
            <rFont val="Tahoma"/>
            <family val="2"/>
          </rPr>
          <t>TT:</t>
        </r>
        <r>
          <rPr>
            <sz val="9"/>
            <color indexed="81"/>
            <rFont val="Tahoma"/>
            <family val="2"/>
          </rPr>
          <t xml:space="preserve">
Because the Accupar was used in 2008, not able to measure green leaves, thus this is an overestimation of CC.</t>
        </r>
      </text>
    </comment>
  </commentList>
</comments>
</file>

<file path=xl/comments6.xml><?xml version="1.0" encoding="utf-8"?>
<comments xmlns="http://schemas.openxmlformats.org/spreadsheetml/2006/main">
  <authors>
    <author>TT</author>
  </authors>
  <commentList>
    <comment ref="R5" authorId="0">
      <text>
        <r>
          <rPr>
            <b/>
            <sz val="9"/>
            <color indexed="81"/>
            <rFont val="Tahoma"/>
            <family val="2"/>
          </rPr>
          <t>TT:</t>
        </r>
        <r>
          <rPr>
            <sz val="9"/>
            <color indexed="81"/>
            <rFont val="Tahoma"/>
            <family val="2"/>
          </rPr>
          <t xml:space="preserve">
Preplant soil test plant available soil nitrogen in root zone.</t>
        </r>
      </text>
    </comment>
    <comment ref="AC5" authorId="0">
      <text>
        <r>
          <rPr>
            <b/>
            <sz val="9"/>
            <color indexed="81"/>
            <rFont val="Tahoma"/>
            <family val="2"/>
          </rPr>
          <t>TT:</t>
        </r>
        <r>
          <rPr>
            <sz val="9"/>
            <color indexed="81"/>
            <rFont val="Tahoma"/>
            <family val="2"/>
          </rPr>
          <t xml:space="preserve">
Initial SWD selected so that initial 2 or 3 predicted SWD match measured.</t>
        </r>
      </text>
    </comment>
    <comment ref="AE5" authorId="0">
      <text>
        <r>
          <rPr>
            <b/>
            <sz val="9"/>
            <color indexed="81"/>
            <rFont val="Tahoma"/>
            <family val="2"/>
          </rPr>
          <t>TT:</t>
        </r>
        <r>
          <rPr>
            <sz val="9"/>
            <color indexed="81"/>
            <rFont val="Tahoma"/>
            <family val="2"/>
          </rPr>
          <t xml:space="preserve">
Initial SWD selected so that initial 2 or 3 predicted SWD match measured.</t>
        </r>
      </text>
    </comment>
    <comment ref="R7" authorId="0">
      <text>
        <r>
          <rPr>
            <b/>
            <sz val="9"/>
            <color indexed="81"/>
            <rFont val="Tahoma"/>
            <family val="2"/>
          </rPr>
          <t>TT:</t>
        </r>
        <r>
          <rPr>
            <sz val="9"/>
            <color indexed="81"/>
            <rFont val="Tahoma"/>
            <family val="2"/>
          </rPr>
          <t xml:space="preserve">
Sidedressed at planting</t>
        </r>
      </text>
    </comment>
    <comment ref="B16" authorId="0">
      <text>
        <r>
          <rPr>
            <b/>
            <sz val="9"/>
            <color indexed="81"/>
            <rFont val="Tahoma"/>
            <family val="2"/>
          </rPr>
          <t>TT:</t>
        </r>
        <r>
          <rPr>
            <sz val="9"/>
            <color indexed="81"/>
            <rFont val="Tahoma"/>
            <family val="2"/>
          </rPr>
          <t xml:space="preserve">
Sprinkler Irrigation for germination.</t>
        </r>
      </text>
    </comment>
    <comment ref="O135" authorId="0">
      <text>
        <r>
          <rPr>
            <b/>
            <sz val="9"/>
            <color indexed="81"/>
            <rFont val="Tahoma"/>
            <charset val="1"/>
          </rPr>
          <t>TT:</t>
        </r>
        <r>
          <rPr>
            <sz val="9"/>
            <color indexed="81"/>
            <rFont val="Tahoma"/>
            <charset val="1"/>
          </rPr>
          <t xml:space="preserve">
Because the Accupar was used in 2008, not able to measure green leaves, thus this is an overestimation of CC.</t>
        </r>
      </text>
    </comment>
    <comment ref="O149" authorId="0">
      <text>
        <r>
          <rPr>
            <b/>
            <sz val="9"/>
            <color indexed="81"/>
            <rFont val="Tahoma"/>
            <family val="2"/>
          </rPr>
          <t>TT:</t>
        </r>
        <r>
          <rPr>
            <sz val="9"/>
            <color indexed="81"/>
            <rFont val="Tahoma"/>
            <family val="2"/>
          </rPr>
          <t xml:space="preserve">
Because the Accupar was used in 2008, not able to measure green leaves, thus this is an overestimation of CC.</t>
        </r>
      </text>
    </comment>
  </commentList>
</comments>
</file>

<file path=xl/comments7.xml><?xml version="1.0" encoding="utf-8"?>
<comments xmlns="http://schemas.openxmlformats.org/spreadsheetml/2006/main">
  <authors>
    <author>Thomas Trout</author>
  </authors>
  <commentList>
    <comment ref="E5" authorId="0">
      <text>
        <r>
          <rPr>
            <b/>
            <sz val="9"/>
            <color indexed="81"/>
            <rFont val="Tahoma"/>
            <family val="2"/>
          </rPr>
          <t>Thomas Trout:</t>
        </r>
        <r>
          <rPr>
            <sz val="9"/>
            <color indexed="81"/>
            <rFont val="Tahoma"/>
            <family val="2"/>
          </rPr>
          <t xml:space="preserve">
LAI not measured.</t>
        </r>
      </text>
    </comment>
    <comment ref="F5" authorId="0">
      <text>
        <r>
          <rPr>
            <b/>
            <sz val="9"/>
            <color indexed="81"/>
            <rFont val="Tahoma"/>
            <family val="2"/>
          </rPr>
          <t>Thomas Trout:</t>
        </r>
        <r>
          <rPr>
            <sz val="9"/>
            <color indexed="81"/>
            <rFont val="Tahoma"/>
            <family val="2"/>
          </rPr>
          <t xml:space="preserve">
Dry, Above Ground; taken after R6 growth stage.</t>
        </r>
      </text>
    </comment>
    <comment ref="G5" authorId="0">
      <text>
        <r>
          <rPr>
            <b/>
            <sz val="9"/>
            <color indexed="81"/>
            <rFont val="Tahoma"/>
            <family val="2"/>
          </rPr>
          <t>Thomas Trout:</t>
        </r>
        <r>
          <rPr>
            <sz val="9"/>
            <color indexed="81"/>
            <rFont val="Tahoma"/>
            <family val="2"/>
          </rPr>
          <t xml:space="preserve">
Dry Weight basis, based on biomass samples</t>
        </r>
      </text>
    </comment>
    <comment ref="H5" authorId="0">
      <text>
        <r>
          <rPr>
            <b/>
            <sz val="9"/>
            <color indexed="81"/>
            <rFont val="Tahoma"/>
            <family val="2"/>
          </rPr>
          <t>Thomas Trout:</t>
        </r>
        <r>
          <rPr>
            <sz val="9"/>
            <color indexed="81"/>
            <rFont val="Tahoma"/>
            <family val="2"/>
          </rPr>
          <t xml:space="preserve">
normalized to 15.5% grain moisture content.  Harvest 10/25.</t>
        </r>
      </text>
    </comment>
    <comment ref="I5" authorId="0">
      <text>
        <r>
          <rPr>
            <b/>
            <sz val="9"/>
            <color indexed="81"/>
            <rFont val="Tahoma"/>
            <family val="2"/>
          </rPr>
          <t>Thomas Trout:</t>
        </r>
        <r>
          <rPr>
            <sz val="9"/>
            <color indexed="81"/>
            <rFont val="Tahoma"/>
            <family val="2"/>
          </rPr>
          <t xml:space="preserve">
Dry weight.</t>
        </r>
      </text>
    </comment>
    <comment ref="F24" authorId="0">
      <text>
        <r>
          <rPr>
            <b/>
            <sz val="9"/>
            <color indexed="81"/>
            <rFont val="Tahoma"/>
            <family val="2"/>
          </rPr>
          <t>Thomas Trout:</t>
        </r>
        <r>
          <rPr>
            <sz val="9"/>
            <color indexed="81"/>
            <rFont val="Tahoma"/>
            <family val="2"/>
          </rPr>
          <t xml:space="preserve">
Dry, Above Ground; taken after R6 growth stage.</t>
        </r>
      </text>
    </comment>
    <comment ref="G24" authorId="0">
      <text>
        <r>
          <rPr>
            <b/>
            <sz val="9"/>
            <color indexed="81"/>
            <rFont val="Tahoma"/>
            <family val="2"/>
          </rPr>
          <t>Thomas Trout:</t>
        </r>
        <r>
          <rPr>
            <sz val="9"/>
            <color indexed="81"/>
            <rFont val="Tahoma"/>
            <family val="2"/>
          </rPr>
          <t xml:space="preserve">
Dry Weight basis, based on biomass samples</t>
        </r>
      </text>
    </comment>
    <comment ref="H24" authorId="0">
      <text>
        <r>
          <rPr>
            <b/>
            <sz val="9"/>
            <color indexed="81"/>
            <rFont val="Tahoma"/>
            <family val="2"/>
          </rPr>
          <t>Thomas Trout:</t>
        </r>
        <r>
          <rPr>
            <sz val="9"/>
            <color indexed="81"/>
            <rFont val="Tahoma"/>
            <family val="2"/>
          </rPr>
          <t xml:space="preserve">
normalized to 15.5% grain moisture content.  Harvest 10/25.</t>
        </r>
      </text>
    </comment>
    <comment ref="I24" authorId="0">
      <text>
        <r>
          <rPr>
            <b/>
            <sz val="9"/>
            <color indexed="81"/>
            <rFont val="Tahoma"/>
            <family val="2"/>
          </rPr>
          <t>Thomas Trout:</t>
        </r>
        <r>
          <rPr>
            <sz val="9"/>
            <color indexed="81"/>
            <rFont val="Tahoma"/>
            <family val="2"/>
          </rPr>
          <t xml:space="preserve">
Dry weight.</t>
        </r>
      </text>
    </comment>
  </commentList>
</comments>
</file>

<file path=xl/comments8.xml><?xml version="1.0" encoding="utf-8"?>
<comments xmlns="http://schemas.openxmlformats.org/spreadsheetml/2006/main">
  <authors>
    <author>TT</author>
  </authors>
  <commentList>
    <comment ref="D4" authorId="0">
      <text>
        <r>
          <rPr>
            <b/>
            <sz val="9"/>
            <color rgb="FF000000"/>
            <rFont val="Tahoma"/>
            <family val="2"/>
          </rPr>
          <t>TT:</t>
        </r>
        <r>
          <rPr>
            <sz val="9"/>
            <color rgb="FF000000"/>
            <rFont val="Tahoma"/>
            <family val="2"/>
          </rPr>
          <t xml:space="preserve">
Measured on most recent mature leaf.  No indication of multiple samples.</t>
        </r>
      </text>
    </comment>
    <comment ref="E4" authorId="0">
      <text>
        <r>
          <rPr>
            <b/>
            <sz val="9"/>
            <color rgb="FF000000"/>
            <rFont val="Tahoma"/>
            <family val="2"/>
          </rPr>
          <t>TT:</t>
        </r>
        <r>
          <rPr>
            <sz val="9"/>
            <color rgb="FF000000"/>
            <rFont val="Tahoma"/>
            <family val="2"/>
          </rPr>
          <t xml:space="preserve">
Measured on ear leaf</t>
        </r>
      </text>
    </comment>
    <comment ref="F4" authorId="0">
      <text>
        <r>
          <rPr>
            <b/>
            <sz val="9"/>
            <color rgb="FF000000"/>
            <rFont val="Tahoma"/>
            <family val="2"/>
          </rPr>
          <t>TT:</t>
        </r>
        <r>
          <rPr>
            <sz val="9"/>
            <color rgb="FF000000"/>
            <rFont val="Tahoma"/>
            <family val="2"/>
          </rPr>
          <t xml:space="preserve">
Measured on ear leaf</t>
        </r>
      </text>
    </comment>
    <comment ref="G4" authorId="0">
      <text>
        <r>
          <rPr>
            <b/>
            <sz val="9"/>
            <color rgb="FF000000"/>
            <rFont val="Tahoma"/>
            <family val="2"/>
          </rPr>
          <t>TT:</t>
        </r>
        <r>
          <rPr>
            <sz val="9"/>
            <color rgb="FF000000"/>
            <rFont val="Tahoma"/>
            <family val="2"/>
          </rPr>
          <t xml:space="preserve">
Measured on ear leaf</t>
        </r>
      </text>
    </comment>
  </commentList>
</comments>
</file>

<file path=xl/sharedStrings.xml><?xml version="1.0" encoding="utf-8"?>
<sst xmlns="http://schemas.openxmlformats.org/spreadsheetml/2006/main" count="2811" uniqueCount="382">
  <si>
    <t>DOY</t>
  </si>
  <si>
    <t>Tmnt 1</t>
  </si>
  <si>
    <t>ETr</t>
  </si>
  <si>
    <t>mm</t>
  </si>
  <si>
    <t>Evap</t>
  </si>
  <si>
    <t>Kcb</t>
  </si>
  <si>
    <t>Ks</t>
  </si>
  <si>
    <t>ETcb</t>
  </si>
  <si>
    <t>ETc</t>
  </si>
  <si>
    <t>Growth</t>
  </si>
  <si>
    <t>Stage</t>
  </si>
  <si>
    <t>Root</t>
  </si>
  <si>
    <t>Depth</t>
  </si>
  <si>
    <t>Canopy</t>
  </si>
  <si>
    <t>Cover</t>
  </si>
  <si>
    <t>Precip</t>
  </si>
  <si>
    <t>Irrig</t>
  </si>
  <si>
    <t>Deep Perc</t>
  </si>
  <si>
    <t>0 - 15</t>
  </si>
  <si>
    <t>15 - 45</t>
  </si>
  <si>
    <t>45 - 75</t>
  </si>
  <si>
    <t>75 - 105</t>
  </si>
  <si>
    <t>%</t>
  </si>
  <si>
    <t>Data Descriptions</t>
  </si>
  <si>
    <t>Amount of irrigation water applied to the treatment by surface drip irrigation to each row.  Measured by turbine meters and recorded each 20 min by CR1000. (mm)</t>
  </si>
  <si>
    <t>Daily Reference Evapotranspiration as calculated by the hourly ASCE Standardized Penman Monteith equation for a tall reference crop (alfalfa) .  Data from CoAgMet GLY04 weather station, with minor QA/QC corrections.  Hourly data is available in the climate database.  (mm)</t>
  </si>
  <si>
    <t>Allen, R.G., J.L Wright, W.O. Pruitt, L.S. Pereira, M.E. Jensen.  (2007) Water Requirements.  Ch 8 in G.J. Hoffman, R.G. Evans, M.E. Jensen, D.L. Martin, and R.L. Elliott (eds) Design and Operation of Farm Irrigation Systems (2nd Ed).  ASABE, St. Joseph, MI.</t>
  </si>
  <si>
    <t>"Basal" crop evapotranspiration, calculated as:  ETcb = Kcb*Ks*ETr. Represents crop transpiration plus diffusive soil evaporation through a non-wet soil surface.</t>
  </si>
  <si>
    <t xml:space="preserve">ETc </t>
  </si>
  <si>
    <t>Daily crop Evapotranspiration:  the sum of ETcb + Evap.  This will overestimate daily ETc on the day of a Precip or Irrig event, because Evap is assumed to occur in one day, but closely matches the waterbalance-based ETc in the longer term (weekly, seasonally).  (mm)</t>
  </si>
  <si>
    <t>Deep percolation of water below the root zone.  Estimated as Prec or Irrig minus the calculated soil water deficit at the end of day of the event.</t>
  </si>
  <si>
    <t>Growth Stage</t>
  </si>
  <si>
    <t>Corn growth stage assessed visually based on criteria in Iowa State Univ guide (Abendroth, et al. 2011).</t>
  </si>
  <si>
    <t>Root Depth</t>
  </si>
  <si>
    <t>Root Depth based on assumed root growth and broadly on measured soil water uptake depth.</t>
  </si>
  <si>
    <t>Canopy Cover</t>
  </si>
  <si>
    <t>Canopy ground cover measured by  RGB camera image vertically from 6 m above the crop.</t>
  </si>
  <si>
    <t>Soil water content</t>
  </si>
  <si>
    <t>General</t>
  </si>
  <si>
    <t>References</t>
  </si>
  <si>
    <t>Allen, R.G., L.S. Pereira, D. Raes, and M. Smith.  1998.  Crop Evapotranspiration:  Guidelines for computing crop water requirements.  FAO Irrigation and Drainage Paper #56.  FAO, Rome.</t>
  </si>
  <si>
    <t>N Applied</t>
  </si>
  <si>
    <t>kg/ha</t>
  </si>
  <si>
    <t>Harvest</t>
  </si>
  <si>
    <t>LAI</t>
  </si>
  <si>
    <t>Tmnt</t>
  </si>
  <si>
    <t>Population</t>
  </si>
  <si>
    <t>plants/ha</t>
  </si>
  <si>
    <t>Biomass</t>
  </si>
  <si>
    <t>Final</t>
  </si>
  <si>
    <t>Plant</t>
  </si>
  <si>
    <t>Maximum</t>
  </si>
  <si>
    <t>Treatment Means</t>
  </si>
  <si>
    <t>Treatment Standard Deviations</t>
  </si>
  <si>
    <t>Index</t>
  </si>
  <si>
    <t>Grain</t>
  </si>
  <si>
    <t>Yield</t>
  </si>
  <si>
    <t>0 - 15 cm</t>
  </si>
  <si>
    <t>15 - 45 cm</t>
  </si>
  <si>
    <t>75 - 105 cm</t>
  </si>
  <si>
    <t>Soil Field Capacity (% by volume)</t>
  </si>
  <si>
    <t>Tmnt 2</t>
  </si>
  <si>
    <t>Cumulative</t>
  </si>
  <si>
    <t>Column</t>
  </si>
  <si>
    <t>Parameter</t>
  </si>
  <si>
    <t>Description</t>
  </si>
  <si>
    <t>Day of Year</t>
  </si>
  <si>
    <t>A</t>
  </si>
  <si>
    <t>B</t>
  </si>
  <si>
    <t>M</t>
  </si>
  <si>
    <t>N</t>
  </si>
  <si>
    <t>O</t>
  </si>
  <si>
    <t>P</t>
  </si>
  <si>
    <t xml:space="preserve">C </t>
  </si>
  <si>
    <t>BREB ETc</t>
  </si>
  <si>
    <t>Daily ETc measured by Bowen Ratio Energy Balance instrumentation on an adjacent field managed similar to Tmnt 1 (if available).  (mm)</t>
  </si>
  <si>
    <t>(field capacity determined in the field approximately 24 hr after large irrigation or precipitation events)</t>
  </si>
  <si>
    <t>105 - 135</t>
  </si>
  <si>
    <t>135 - 165</t>
  </si>
  <si>
    <t>165 - 200</t>
  </si>
  <si>
    <t>45 - 75 cm</t>
  </si>
  <si>
    <t>165 - 200 cm</t>
  </si>
  <si>
    <t>135 - 165 cm</t>
  </si>
  <si>
    <t>105 - 135 cm</t>
  </si>
  <si>
    <t>Cells</t>
  </si>
  <si>
    <t>Tmnt 6</t>
  </si>
  <si>
    <t>Tmnt 5</t>
  </si>
  <si>
    <t>Tmnt 4</t>
  </si>
  <si>
    <t>Tmnt 3</t>
  </si>
  <si>
    <t>Basal crop coefficient for ASCE Standardized tall crop reference.  Initial and mid season (full cover) values  for maize were from Table 8.8 in Allen, etal. (2007).  Values were then adjusted for non-full canopy ground cover, Fc (assumed 80%) as Kcb = 0.15 + 1.01*Fc for 0&lt;Fc&lt;0.8.  The coefficient was then manually adjusted, as needed so that the water balance predicted soil water content matched the measured soil water content.</t>
  </si>
  <si>
    <t xml:space="preserve">Stress Coefficient, based on soil water deficit as calculated in FAO-56 (Allen et al., 1998).  Assumes Total Available Water = FC/2, and Readily Available Water = TAW/2.  For SWC&lt;RAW, Ks = (SWC - PWP)/RAW - PWP) = (SWC-FC/2)/(FC/4).  </t>
  </si>
  <si>
    <t>Z</t>
  </si>
  <si>
    <t>Planting</t>
  </si>
  <si>
    <t>Emergence</t>
  </si>
  <si>
    <t>V3</t>
  </si>
  <si>
    <t>V5</t>
  </si>
  <si>
    <t>V6</t>
  </si>
  <si>
    <t>V7</t>
  </si>
  <si>
    <t>V9</t>
  </si>
  <si>
    <t>V11</t>
  </si>
  <si>
    <t>V14</t>
  </si>
  <si>
    <t>V13</t>
  </si>
  <si>
    <t>V18</t>
  </si>
  <si>
    <t>V17</t>
  </si>
  <si>
    <t>V16</t>
  </si>
  <si>
    <t>R1</t>
  </si>
  <si>
    <t>R3</t>
  </si>
  <si>
    <t>Water Inputs</t>
  </si>
  <si>
    <t>Plant Parameters</t>
  </si>
  <si>
    <t>Crop Water Use</t>
  </si>
  <si>
    <t/>
  </si>
  <si>
    <t>Soil Water Deficit (mm)</t>
  </si>
  <si>
    <t>Predicted</t>
  </si>
  <si>
    <t>Measured</t>
  </si>
  <si>
    <t>0 - 1050 mm</t>
  </si>
  <si>
    <t>Active Root Zone</t>
  </si>
  <si>
    <t>Seasonal LIRF Plant Data 2008</t>
  </si>
  <si>
    <t>LIRF 2008 Water Balance Data</t>
  </si>
  <si>
    <t>V12</t>
  </si>
  <si>
    <t>R2</t>
  </si>
  <si>
    <t>R4</t>
  </si>
  <si>
    <t>R5</t>
  </si>
  <si>
    <t>80% Scenesed</t>
  </si>
  <si>
    <t>FROST</t>
  </si>
  <si>
    <t>V8</t>
  </si>
  <si>
    <t>leaf roll</t>
  </si>
  <si>
    <t>V10</t>
  </si>
  <si>
    <t>VT</t>
  </si>
  <si>
    <t>Orange cells are field measured data.  Yellow cells with values are estimates (rooting depth), interpolations (canopy cover), or daily values generated by a water balance model.</t>
  </si>
  <si>
    <t>Daily Precipitation (for hourly, see climate spreadsheet files).  Data collected by 3 on-site tipping bucket rain gauges, including CoAgMet GLY04 guage.  Value is the average of the three, or, average of 2 of the 3 if one was malfunctioning. (mm)</t>
  </si>
  <si>
    <t>E - K</t>
  </si>
  <si>
    <t>Q</t>
  </si>
  <si>
    <t>S</t>
  </si>
  <si>
    <t>T</t>
  </si>
  <si>
    <t>U</t>
  </si>
  <si>
    <t>V</t>
  </si>
  <si>
    <t>W</t>
  </si>
  <si>
    <t>X</t>
  </si>
  <si>
    <t>Y</t>
  </si>
  <si>
    <t>Predicted Soil Water Deficit</t>
  </si>
  <si>
    <t>AB</t>
  </si>
  <si>
    <t>Daily Soil water deficit (field capacity - soil water content) for each treatment predicted by the water balance in the 105 cm soil profile (mm)</t>
  </si>
  <si>
    <t>Measured Soil Water Deficit</t>
  </si>
  <si>
    <t>AC</t>
  </si>
  <si>
    <t>Daily Soil water deficit (field capacity - soil water content) for each treatment (mean of 4 reps) measured by neutron moisture meter in the 105 cm soil profile (mm)</t>
  </si>
  <si>
    <t>AD</t>
  </si>
  <si>
    <t>Daily Soil water deficit (field capacity - soil water content) for each treatment predicted by the water balance in the active root zone (mm)</t>
  </si>
  <si>
    <t>AE</t>
  </si>
  <si>
    <t>Daily Soil water deficit (field capacity - soil water content) for each treatment (mean of 4 reps) measured by neutron moisture meter in the active root zone (mm)</t>
  </si>
  <si>
    <t>Date</t>
  </si>
  <si>
    <t>L</t>
  </si>
  <si>
    <t>R</t>
  </si>
  <si>
    <t>Height</t>
  </si>
  <si>
    <t>cm</t>
  </si>
  <si>
    <t>R4/R5</t>
  </si>
  <si>
    <t>Crop Events - 2008</t>
  </si>
  <si>
    <t>operation</t>
  </si>
  <si>
    <t>operation detail</t>
  </si>
  <si>
    <t>notes</t>
  </si>
  <si>
    <t>Sampling</t>
  </si>
  <si>
    <t>Soil Fertility</t>
  </si>
  <si>
    <t>Took 0-12" and 12-24" fertility samples with the giddings in blocks A, C, D, and the E and W Bowen Ratio Field.  Samples were composites of 6 cores.  In the plot areas we tried to stay on the poorer soils. Samples dried and then were sent to Weld Laboratories for analysis.  Soils were moist to 2 ft., we observed wheat roots thru the 12" soil cores.</t>
  </si>
  <si>
    <t>Soil EC</t>
  </si>
  <si>
    <t>Ran the Veris EC over all field areas but block B (winter wheat).</t>
  </si>
  <si>
    <t>Soil Samples</t>
  </si>
  <si>
    <t>4/23 and 4/24 sampled Block D, all irrigation treatment plot centers for base microbial samples. Took 15cm depth samples mostly using soil push probes (oakfield), one at plot center and then in the 4 cardinal directions within .5 m of the plot center.  These samples were composited for a plot.  Samples were placed with freezer pacs in the field and then transferred to -8'F archive storage (ASR) once we were in the office.  Weather was dry, partly cloudy and breezy for sampling.  Soils were noteably tough (to impossible) to probe in wheel tracks and conventional till plots in rep 4 (had to shift to soil auger for sampling).</t>
  </si>
  <si>
    <t>Fertilizer</t>
  </si>
  <si>
    <t>Broadcast</t>
  </si>
  <si>
    <t>Granular fertilizer application made by Lucerne Inc.  Applied by truck (broadcast) in E-W pattern @45lbsN/ac on south half of Block area.  SW field @ reduced rate of 37 lbsN/ac.</t>
  </si>
  <si>
    <t>Herbicide</t>
  </si>
  <si>
    <t>Glyphosate</t>
  </si>
  <si>
    <t>On 4/30/08 770 g/ha of glyphosate (Weathermax, 1 pt/A in 15 gal/a) was applied to all of the winter wheat covercrop in the northern half of LIRF except for the winter wheat plots in Block B.  The wheat was in early tillering stage.  Weed seedlings present</t>
  </si>
  <si>
    <t>Tillage</t>
  </si>
  <si>
    <t>Roller harrow</t>
  </si>
  <si>
    <t>Seed bed prep for corn planting with Brillion roller harrow. 2 crossing diagonal passes made in all corn ground, NW-SE and NE-SW.</t>
  </si>
  <si>
    <t>Planted with JD Max Emerge2 planter @32,500 seeds/acre.  All corn ground planted with DeKalb 52-59 AF2 (VT3) triple stacked seed, except 4 acres of SE bulk planted with DK RR52-62 RR2 (non-BT corn as required buffer).  UAN 32-0-0 applied at planting @ 30lbs N/ac.</t>
  </si>
  <si>
    <t>Sidedress</t>
  </si>
  <si>
    <t>Fertilizer sidedressed at corn planting; 34 kg/ha (30 lb/ac) N as soln 32.</t>
  </si>
  <si>
    <t>Irrigation</t>
  </si>
  <si>
    <t>sprinkler</t>
  </si>
  <si>
    <t>Sprinkler irrigation on Corn;  Applied 20 mm</t>
  </si>
  <si>
    <t>Applied 22 oz/a of RoundUp Weathermax to Blocks A, C, and D.</t>
  </si>
  <si>
    <t>Estimated emergence in the corn</t>
  </si>
  <si>
    <t>Rainfall</t>
  </si>
  <si>
    <t>Moderate rainfall;  about 18 mm;  followed small rainfalls on 6/3 (3 mm) and 6/4 (9 mm)</t>
  </si>
  <si>
    <t>V2</t>
  </si>
  <si>
    <t>V2 growth stage in corn (block D); V2/3 growth stage in corn BR E</t>
  </si>
  <si>
    <t>Soil Moisture</t>
  </si>
  <si>
    <t>Neutron probe calibration readings D41, D21, D15, D261</t>
  </si>
  <si>
    <t>Neutron probe readings on corn. Note: May have entered beginning count wrong in neutron probe notebook</t>
  </si>
  <si>
    <t>V3 growth stage estimated from photo</t>
  </si>
  <si>
    <t>Install tubing</t>
  </si>
  <si>
    <t>Installed drip tubing in corn</t>
  </si>
  <si>
    <t>Glyphosate, Dicamba</t>
  </si>
  <si>
    <t>Applied 22 oz/A of Roundup Weathermax and 8 oz/A of Dicamba (Clarity) to corn in D, NE field and Bowen Ratio area.</t>
  </si>
  <si>
    <t>Drip</t>
  </si>
  <si>
    <t>Drip irrigation on Corn;  initial drip irrigation to flush and test system;  Applied 10 mm uniformly.</t>
  </si>
  <si>
    <t>Irrigation to Corn;  first differential irrigation;  Applied 30,22,21,22,16,16 mm</t>
  </si>
  <si>
    <t>Corn growth stage V5, some V4 and some V6</t>
  </si>
  <si>
    <t>Measurements</t>
  </si>
  <si>
    <t>Reflectance</t>
  </si>
  <si>
    <t>Reflectance on corn for both bowen and small plots we had clear skies and dry soil. We raised the bowen ratio to 52 cm</t>
  </si>
  <si>
    <t>V4 to V6 growth stage in corn estimated from photos.  Size variability in field, but not related to treatments.  No visual stress.</t>
  </si>
  <si>
    <t>Corn at V7 Growth Stage</t>
  </si>
  <si>
    <t>V6 growth stage estimated from photo. No visual stress.</t>
  </si>
  <si>
    <t>second differential irrigation to Corn;  Applied 39,37,30,31,24,18 mm.  According to Irrig Appl data sheet, applied 17 kg/ha N.</t>
  </si>
  <si>
    <t>Leaf Growth, Porometer</t>
  </si>
  <si>
    <t>Measured leaf growth and took porometer measurements on corn in treatments 1, 4,&amp; 5.</t>
  </si>
  <si>
    <t>Leaf Growth</t>
  </si>
  <si>
    <t>Took leaf elongation measurements in treatments 1, 4 &amp; 5 in corn.  Took transpiration measurements in Reps 1 &amp; 2 between 11:00 and 1:00 in treatments 1, 4 &amp; 5.</t>
  </si>
  <si>
    <t>Mostly clear for blocks D, C, an occasional cloud.</t>
  </si>
  <si>
    <t>Drip irrigation on corn block D.  Applied 30, 21, 20, 30, 0, 0 mm.</t>
  </si>
  <si>
    <t>V8 growth stage measured in corn.  Accupar measurements.  Visual stress in tmnt 6</t>
  </si>
  <si>
    <t>Measured leaf growth on corn in treatments 1, 4,&amp; 5.</t>
  </si>
  <si>
    <t>Took soil samples on the calibration plots for the neutron probe</t>
  </si>
  <si>
    <t>Reflectance on block D and east bowen. Crop circle was working today. The dycam camera was taking a lot of pictures. Clear sky. After 1.5 rounds we changed the NIR oblique to gain of 1</t>
  </si>
  <si>
    <t xml:space="preserve">Leaf Growth, Porometer </t>
  </si>
  <si>
    <t>Measured leaf growth on corn and Porometer readings in treatments 1, 4,&amp; 5</t>
  </si>
  <si>
    <t>Drip irrigation on corn, block D.  Applied 39.22, 27.3, 24.6, 15.1, 26.8, 15.6 mm.</t>
  </si>
  <si>
    <t>Camera</t>
  </si>
  <si>
    <t>Tetracam images in block D and C. In D regular 24 locations plus the 2 MCP plots in D42, D43, and D45</t>
  </si>
  <si>
    <t>IRT</t>
  </si>
  <si>
    <t>IRTs installed in block D plots D42, D43, D45 (30 in above canopy)</t>
  </si>
  <si>
    <t>The corn IR was wired wrong, corrected.</t>
  </si>
  <si>
    <t>Drip irrigation on corn, block D.  Applied 23.72, 17.5, 16.9, 0, 0, 0 mm.</t>
  </si>
  <si>
    <t>dycam camera.</t>
  </si>
  <si>
    <t>Light Bar</t>
  </si>
  <si>
    <t>Lightbar in the corn, clear sky</t>
  </si>
  <si>
    <t>Dycam camera on blocks A, C, D. 35 mm on block A, C, D.</t>
  </si>
  <si>
    <t>Drip irrigation on corn, block D.  Applied 32, 22.4, 21.8, 21, 22, 18.6 mm.</t>
  </si>
  <si>
    <t>Fertigation</t>
  </si>
  <si>
    <t>15lbs per acre of N as UAN injected through drip system with positive displacement pump.  Injection pump operated at full capacity (100 pulse/min, 100% stroke length) for 94 minutes.</t>
  </si>
  <si>
    <t>Break</t>
  </si>
  <si>
    <t>A line came off the header on NW part of plot D42, it did not reach the IR it was west of IR, quite a bit of water was on the plot.</t>
  </si>
  <si>
    <t>Leaf Area</t>
  </si>
  <si>
    <t>Leaf area on rep 4 of corn. 5 plants per plot</t>
  </si>
  <si>
    <t>Digital dycam on blocks A, C, &amp; D. Drove in a circular pattern so even plots were taken from north to south. Clear day. We also took pictures of the bowen corn</t>
  </si>
  <si>
    <t>Porometer measurements</t>
  </si>
  <si>
    <t>Took porometer measurements on corn in treatments 1, 4,&amp; 5.</t>
  </si>
  <si>
    <t>Drip irrigation on corn, block D.  Applied 28.08, 21, 18.7, 15.3, 0, 0mm.</t>
  </si>
  <si>
    <t>Leaf Water Potential</t>
  </si>
  <si>
    <t>Leaf Water Potential (Pressure bomb) on corn.</t>
  </si>
  <si>
    <t>Drip irrigation on corn, block D.  Applied 26.02, 20.2, 17.4, 18.2, 15.4, 15.4 mm.</t>
  </si>
  <si>
    <t>Bowen Ratio, IRT</t>
  </si>
  <si>
    <t>East bowen raised to 232 cm above ground. West bowen raised to 54 cm above ground. IRTs raised in corn: D42 IRT height= 78", D43 IRT height = 111", D45 IRT height = 98", 95", 96"</t>
  </si>
  <si>
    <t>Insecticide</t>
  </si>
  <si>
    <t>Insect counts</t>
  </si>
  <si>
    <t>Spider mite problem initially noted two weeks ago is reaching severe in some plots especially low water treatments.  Problem is moderate in the 100% tmnt but conditions are prime for population spike.  Recommend immediate treatment with Oberon 2 or other mitacide.</t>
  </si>
  <si>
    <t>Drip irrigation to corn, block D.  Applied 28.54, 24.9, 18.2, 21.2, 19.2, 15.8 mm.</t>
  </si>
  <si>
    <t>15lbs per ac of N applied as UAN through drip system via positive displacement injection pump.  Pump operated at 100%stroke and 100pulse/min for 84 minutes.</t>
  </si>
  <si>
    <t>Small plot corn IR heights: D42 = 49 in, D421 = 52.5 in, D422 = 52.5 in, D43 = 65 in, D431 = 87 in, D432 = 87 in, D45 = 65 in, D451 = 64 in, D452 = 72 in</t>
  </si>
  <si>
    <t>Aerial App.</t>
  </si>
  <si>
    <t>Crop Air Inc. applied Oberon 4SC at 4.25oz/ac on all corn ground (approximately 20 acres) in the morning.</t>
  </si>
  <si>
    <t>Block D IRT plots: D42 - Avg. Ht. = 57 in, set IRTs to 87 in; D43 - Avg. Ht. = 98 in., set IRTs to 128 in; D45 &amp; D451 set to 108 in, D452 set to 114 in.</t>
  </si>
  <si>
    <t>Height, V19 to R1</t>
  </si>
  <si>
    <t>Bowen corn growth stages: Loc 1 = R1, height = 220 cm; Loc 2 = (VT, V19, V19, VT, R1), height  = 247 cm; Loc 3 = R1, height = 242 cm; Loc 4 = R1, height = 246 cm. Average height in corn plots: D42 = 57", D43 = 98", D45 = 80".</t>
  </si>
  <si>
    <t>Pressure Bomb</t>
  </si>
  <si>
    <t>Leaf Water Potential (Pressure bomb) data on block D rep 4 IRT plots. Three plants from each MCP treatment. Selected only plants that were tassled and took 4th leaf from plant</t>
  </si>
  <si>
    <t>Drip irrigation to corn, block D.  Applied 22.1, 21, 15.1, 22.2, 17.6, 13.9 mm.</t>
  </si>
  <si>
    <t>Tasseling in Corn</t>
  </si>
  <si>
    <t>42mm</t>
  </si>
  <si>
    <t>Reflectance on block D. Clear sky. Missed the 35 mm picture on D452, so took it on the way back with the camera looking west. Both NIR set to gain of 1. Used the crop circle today.</t>
  </si>
  <si>
    <t>Drip irrigation to corn, block D.  Applied 23.3, 23, 13.7, 14.3, 11.6, 0 mm.</t>
  </si>
  <si>
    <t>SPAD meter</t>
  </si>
  <si>
    <t>Took SPAD readings on corn ear leaf and leaf above corn ear in treatments 1, 4 &amp; 5.</t>
  </si>
  <si>
    <t>64.5mm</t>
  </si>
  <si>
    <t>Light ovrecast, nadir only, tetracam camera, NIR gain of 1 whole time. Reflectance aerial flight by Christopher Neale, USU.</t>
  </si>
  <si>
    <t>R2, R5.5 to R5.9</t>
  </si>
  <si>
    <t>Corn in R2 growth stage. Sunflowers in R5.5 to R5.9</t>
  </si>
  <si>
    <t>30mm</t>
  </si>
  <si>
    <t>Lightbar in the corn. Clear sky</t>
  </si>
  <si>
    <t>Leaf area taken in the corn.</t>
  </si>
  <si>
    <t>Clear sky. Missed tetracam pictures on C41, C31 and maybe D24</t>
  </si>
  <si>
    <t>R3, R6 to R7</t>
  </si>
  <si>
    <t>Corn in R3 growth stage.</t>
  </si>
  <si>
    <t>SPAD Reading</t>
  </si>
  <si>
    <t>Took SPAD readings on the flag leaf and leaf above the flag leaf in treatments 1, 4 &amp; 5.</t>
  </si>
  <si>
    <t>Clear sky. Complete set of data on corn</t>
  </si>
  <si>
    <t>Drip irrigation to corn, block D.  Applied 39.5, 14.3, 9.7, 10.3, 0, 0 mm.</t>
  </si>
  <si>
    <t>Corn at R3</t>
  </si>
  <si>
    <t>Leaf Water Potential (Pressure bomb) on plots D42, D43, D45</t>
  </si>
  <si>
    <t>UAN through drip system via positive displacement injection pump.  Pump operated at 100%stroke and 100pulse/min for 2 hours.  10:00am-12:00pm.  Applied approximately 26 gallons.**</t>
  </si>
  <si>
    <t>Reflectance, Light Bar</t>
  </si>
  <si>
    <t>Clear sky, except for 1 small cloud for a couple of minutes</t>
  </si>
  <si>
    <t>Drip irrigation to corn, block D.  Applied 32.5, 26.8, 21, 21.8, 15.3, 11.4 mm.</t>
  </si>
  <si>
    <t>Leaf water potential taken in plots D42, D43, D45</t>
  </si>
  <si>
    <t>Corn is in late R3 growth stage, some beginning early soft dough</t>
  </si>
  <si>
    <t>Lightbar in sunflower and corn, light clouds</t>
  </si>
  <si>
    <t>Reflectance on block D. Plot D22 2 tetracam pictures. Light clouds.</t>
  </si>
  <si>
    <t>R3 to R5</t>
  </si>
  <si>
    <t>Corn between R3 and R5 growth stages</t>
  </si>
  <si>
    <t>Drip irrigation to corn, block D.  Applied 31.2, 25.9, 20.5, 16.6, 0, 0 mm.</t>
  </si>
  <si>
    <t>34mm</t>
  </si>
  <si>
    <t>R4 to R5</t>
  </si>
  <si>
    <t>Corn between R4 and R5 growth stages</t>
  </si>
  <si>
    <t>Clear sky. Block D and east bowen</t>
  </si>
  <si>
    <t>High thin clouds at the start then gradually cleared</t>
  </si>
  <si>
    <t>Clear sky. Lots of green bugs on the corn. Starting to get the black layer</t>
  </si>
  <si>
    <t>Corn at R5</t>
  </si>
  <si>
    <t>Flagging</t>
  </si>
  <si>
    <t>Marked harvest rows in block D (rows 5,6,7,8 - 50 ft.)</t>
  </si>
  <si>
    <t>Had 9 mm over the weekend, have good surface moisture</t>
  </si>
  <si>
    <t>R5 - R6</t>
  </si>
  <si>
    <t>Starting to get some black layer</t>
  </si>
  <si>
    <t>Frost</t>
  </si>
  <si>
    <t>First frost; Air temps below -2 deg C for 4 hrs.  Corn may have not fully matured (R6).</t>
  </si>
  <si>
    <t>Biomass samples for corn in block D. 10 plants per plot at random from rows 4 and 9 (5 from each row). Removed ears and put in oven to dry</t>
  </si>
  <si>
    <t>Removed the east bowen ratio from the corn. Set the west bowen IRT to 30 degree angle. Pulled IRT masts out of small corn plots</t>
  </si>
  <si>
    <t>Yield Plot Harvest</t>
  </si>
  <si>
    <t>harvested corn and sunflower yield plots (rows 5,6,7,8 - 50 ft.).  Hand harvested, threshed with Wintersteiger, weighed at field, subsampled for grain moisture.</t>
  </si>
  <si>
    <t>Removed access tubes from block D</t>
  </si>
  <si>
    <t>Combine</t>
  </si>
  <si>
    <t>Bulk corn harvest done by local custom operation with 8 row header.  Started on the south fields and finished 11/25 on D and NE. Yield for all bulk corn around 2700 bushels.</t>
  </si>
  <si>
    <t>Flail Mower - chop stalks</t>
  </si>
  <si>
    <t>ARDEC JD flail mower used to chop stalks in 25' wide "conventional" till strips of blocks.  Cut at 1" high, effectively chopped all standing stalks.  However, a number of lodged stalks in the SF remained whole.</t>
  </si>
  <si>
    <t>Worksheets</t>
  </si>
  <si>
    <t>Leaf Area Index, estimated by measuring length and average width of all leaves.  Only measured once in 2011 after R1.</t>
  </si>
  <si>
    <t>Measured crop height (cm)</t>
  </si>
  <si>
    <t>AA</t>
  </si>
  <si>
    <t>AF</t>
  </si>
  <si>
    <t>Seasonal</t>
  </si>
  <si>
    <t>CropLog</t>
  </si>
  <si>
    <t>Daily log of crop management events for the season including tillage, planting, fertilization, chemical application, crop condition, and weather conditions.</t>
  </si>
  <si>
    <t>Abendroth, L.J, R W. Elmore, M.J.Boyer, and S.K.Marley.  2011.  Corn Growth and Development.  PMR1009. Iowa State Univ Extension.  Ames, IA.</t>
  </si>
  <si>
    <t>R6</t>
  </si>
  <si>
    <t>Nitrate-N available in the upper root zone (0 - 60 cm)  preplant (from soil sample analysis, listed on initial DOY), applied by sidedress at planting, and applied by fertigation through the irrigation water as Urea Ammonium Nitrate - 32%.  Does not include N in the irrigation water (25 ppm = 0.25 kg/ha per mm of irrigation applied).</t>
  </si>
  <si>
    <t>LIRF Maize 2008 Leaf Water Potential</t>
  </si>
  <si>
    <t>Measured only on Block 4, average of 3 samples</t>
  </si>
  <si>
    <t>Plot</t>
  </si>
  <si>
    <t>D43</t>
  </si>
  <si>
    <t>Mean</t>
  </si>
  <si>
    <t>StDev</t>
  </si>
  <si>
    <t>D45</t>
  </si>
  <si>
    <t>D42</t>
  </si>
  <si>
    <t>Tmnt Mean</t>
  </si>
  <si>
    <t>Stalk</t>
  </si>
  <si>
    <t>Cob</t>
  </si>
  <si>
    <t>N (%)</t>
  </si>
  <si>
    <t>C (%)</t>
  </si>
  <si>
    <t>Tmnt StDev</t>
  </si>
  <si>
    <t>LIRF Maize 2008 Total Nitrogen and Carbon in Stalk, Cob, and Grain</t>
  </si>
  <si>
    <t>Mean of 4 replications</t>
  </si>
  <si>
    <t>Measured on end of year biomass samples</t>
  </si>
  <si>
    <t>LWP</t>
  </si>
  <si>
    <t>C&amp;N</t>
  </si>
  <si>
    <t>Total Carbon and Nitrogen measured in the above ground biomass samples. Mean and Standard deviation of 4 replications.</t>
  </si>
  <si>
    <t>Mid-day Leaf water potential measured with a Scholander pressure chamber on 4 dates in 2008.  Measurements on 3 leaves made only in Block 4 for 3 treatments (1, 4, 5)</t>
  </si>
  <si>
    <t>g/1000 seeds</t>
  </si>
  <si>
    <t>Wt.</t>
  </si>
  <si>
    <t>Biomass and Yield by Plot</t>
  </si>
  <si>
    <t>Block</t>
  </si>
  <si>
    <t>D12</t>
  </si>
  <si>
    <t>D22</t>
  </si>
  <si>
    <t>D31</t>
  </si>
  <si>
    <t>D13</t>
  </si>
  <si>
    <t>D21</t>
  </si>
  <si>
    <t>D34</t>
  </si>
  <si>
    <t>D46</t>
  </si>
  <si>
    <t>D16</t>
  </si>
  <si>
    <t>D25</t>
  </si>
  <si>
    <t>D33</t>
  </si>
  <si>
    <t>D44</t>
  </si>
  <si>
    <t>D14</t>
  </si>
  <si>
    <t>D26</t>
  </si>
  <si>
    <t>D36</t>
  </si>
  <si>
    <t>D15</t>
  </si>
  <si>
    <t>D23</t>
  </si>
  <si>
    <t>D35</t>
  </si>
  <si>
    <t>D11</t>
  </si>
  <si>
    <t>D24</t>
  </si>
  <si>
    <t>D32</t>
  </si>
  <si>
    <t>D41</t>
  </si>
  <si>
    <t>Plants/Ha</t>
  </si>
  <si>
    <t>Soil Field Capacity (% by Volume) by Plot</t>
  </si>
  <si>
    <t>Means and Standard Deviations (4 replications) by treatment and by individual plot values of crop parameters (plant population, maximum LAI, Biomass (above ground, dry weight), Harvest Index (measured on biomass samples), grain yield (normalized to 15.5% moisture content), grain yield (dry weight), grain 1000 seed weight (dry weight); and Soil Field Capacity by treatment and depth.</t>
  </si>
  <si>
    <t>LIRF 2008 Water Balance and Crop Data</t>
  </si>
  <si>
    <r>
      <t>These data are from a limited irrigation field study conducted at the Limited Irrigation Research Farm (LIRF) NE of Greeley, CO (40</t>
    </r>
    <r>
      <rPr>
        <vertAlign val="superscript"/>
        <sz val="11"/>
        <color theme="1"/>
        <rFont val="Calibri"/>
        <family val="2"/>
        <scheme val="minor"/>
      </rPr>
      <t>o</t>
    </r>
    <r>
      <rPr>
        <sz val="11"/>
        <color theme="1"/>
        <rFont val="Calibri"/>
        <family val="2"/>
        <scheme val="minor"/>
      </rPr>
      <t xml:space="preserve"> 27'N,104</t>
    </r>
    <r>
      <rPr>
        <vertAlign val="superscript"/>
        <sz val="11"/>
        <color theme="1"/>
        <rFont val="Calibri"/>
        <family val="2"/>
        <scheme val="minor"/>
      </rPr>
      <t>o</t>
    </r>
    <r>
      <rPr>
        <sz val="11"/>
        <color theme="1"/>
        <rFont val="Calibri"/>
        <family val="2"/>
        <scheme val="minor"/>
      </rPr>
      <t xml:space="preserve"> 38' W, 1425 m ASL) by USDA-ARS WMRU.  Plot layout:  randomized block design with 4 replications and 6 irrigation treatments.  Plot size:  9 x 40 m with measurement from the center 4 rows.  Each year's plot was moved to a new (adjoining) field section in rotation following winter wheat.  Detailed information on methodology is given in the </t>
    </r>
    <r>
      <rPr>
        <u/>
        <sz val="11"/>
        <color theme="1"/>
        <rFont val="Calibri"/>
        <family val="2"/>
        <scheme val="minor"/>
      </rPr>
      <t>Methodology</t>
    </r>
    <r>
      <rPr>
        <sz val="11"/>
        <color theme="1"/>
        <rFont val="Calibri"/>
        <family val="2"/>
        <scheme val="minor"/>
      </rPr>
      <t xml:space="preserve"> file.</t>
    </r>
  </si>
  <si>
    <r>
      <rPr>
        <b/>
        <i/>
        <sz val="11"/>
        <color theme="1"/>
        <rFont val="Calibri"/>
        <family val="2"/>
        <scheme val="minor"/>
      </rPr>
      <t xml:space="preserve">Tmnt 1 </t>
    </r>
    <r>
      <rPr>
        <sz val="11"/>
        <color theme="1"/>
        <rFont val="Calibri"/>
        <family val="2"/>
        <scheme val="minor"/>
      </rPr>
      <t>through</t>
    </r>
    <r>
      <rPr>
        <b/>
        <i/>
        <sz val="11"/>
        <color theme="1"/>
        <rFont val="Calibri"/>
        <family val="2"/>
        <scheme val="minor"/>
      </rPr>
      <t xml:space="preserve"> Tmnt 6</t>
    </r>
    <r>
      <rPr>
        <sz val="11"/>
        <color theme="1"/>
        <rFont val="Calibri"/>
        <family val="2"/>
        <scheme val="minor"/>
      </rPr>
      <t xml:space="preserve"> contains information about daily crop and waterbalance information for each of the 6 irrigation treatments during the growing season.  </t>
    </r>
    <r>
      <rPr>
        <b/>
        <i/>
        <sz val="11"/>
        <color theme="1"/>
        <rFont val="Calibri"/>
        <family val="2"/>
        <scheme val="minor"/>
      </rPr>
      <t>Seasonal</t>
    </r>
    <r>
      <rPr>
        <sz val="11"/>
        <color theme="1"/>
        <rFont val="Calibri"/>
        <family val="2"/>
        <scheme val="minor"/>
      </rPr>
      <t xml:space="preserve"> contains seasonal crop production and soil water field capacity data.  </t>
    </r>
    <r>
      <rPr>
        <b/>
        <i/>
        <sz val="11"/>
        <color theme="1"/>
        <rFont val="Calibri"/>
        <family val="2"/>
        <scheme val="minor"/>
      </rPr>
      <t>CropLog</t>
    </r>
    <r>
      <rPr>
        <sz val="11"/>
        <color theme="1"/>
        <rFont val="Calibri"/>
        <family val="2"/>
        <scheme val="minor"/>
      </rPr>
      <t xml:space="preserve"> lists management activities for the season.  </t>
    </r>
    <r>
      <rPr>
        <b/>
        <i/>
        <sz val="11"/>
        <color theme="1"/>
        <rFont val="Calibri"/>
        <family val="2"/>
        <scheme val="minor"/>
      </rPr>
      <t>LWP</t>
    </r>
    <r>
      <rPr>
        <sz val="11"/>
        <color theme="1"/>
        <rFont val="Calibri"/>
        <family val="2"/>
        <scheme val="minor"/>
      </rPr>
      <t xml:space="preserve"> and </t>
    </r>
    <r>
      <rPr>
        <b/>
        <i/>
        <sz val="11"/>
        <color theme="1"/>
        <rFont val="Calibri"/>
        <family val="2"/>
        <scheme val="minor"/>
      </rPr>
      <t>C&amp;N</t>
    </r>
    <r>
      <rPr>
        <sz val="11"/>
        <color theme="1"/>
        <rFont val="Calibri"/>
        <family val="2"/>
        <scheme val="minor"/>
      </rPr>
      <t xml:space="preserve"> includes supplimental data on crop leaf water potential and biomass carbon and nitrogen content.</t>
    </r>
  </si>
  <si>
    <t>Tmnt 1 - Tmnt 6 (cropping and water balance worksheets)</t>
  </si>
  <si>
    <t>Soil Evaporation from a wet soil surface.  This was estimated for each precipitation or irrigation event as the total evaporable water (TEW in Allen etal., 1998) times the wetted sunlit soil surface area (wetted soil not covered by crop canopy or residue).  Assumptions: TEW = 12 mm, residue cover = 10%, residue effectiveness = 50%; soil surface wetted by drip irrigation (wetted width (fraction of 0.76m)) = 0.1*Irrig(mm)^0.5; evaporation occurs beginning on the day of precip or irrig up to the limit (1.0*ETr).  Models that assume irrigation events wet the whole soil surface may overestimate Evap from this drip irrigation trial.</t>
  </si>
  <si>
    <t>Volumetric soil water content measured in the center of each plot by Neutron Moisture Meter at 30 cm, 60 cm, and 90 cm, 120 cm, 150 cm, and 200 cm depths; and by portable TDR from 0 - 15 cm.  Values represent the average of 4 replications.  Measurements represent soil water content in the 0 - 15, 15 - 45, 45 - 75, 75 - 105, 105 - 135, 135 - 175, and 175 - 225 cm depth soil layers.  Only the top 4 layers are used in the maize water balance.</t>
  </si>
  <si>
    <t>Soil Water Content (by depth increment in cm)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</si>
</sst>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00"/>
    <numFmt numFmtId="166" formatCode="dd\-mmm\-yy"/>
  </numFmts>
  <fonts count="41" x14ac:knownFonts="1">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0"/>
      <color theme="1"/>
      <name val="Arial"/>
      <family val="2"/>
    </font>
    <font>
      <sz val="11"/>
      <color theme="1"/>
      <name val="Calibri"/>
      <family val="2"/>
      <scheme val="minor"/>
    </font>
    <font>
      <sz val="10"/>
      <name val="Arial"/>
      <family val="2"/>
    </font>
    <font>
      <u/>
      <sz val="11"/>
      <color theme="10"/>
      <name val="Calibri"/>
      <family val="2"/>
      <scheme val="minor"/>
    </font>
    <font>
      <vertAlign val="superscript"/>
      <sz val="11"/>
      <color theme="1"/>
      <name val="Calibri"/>
      <family val="2"/>
      <scheme val="minor"/>
    </font>
    <font>
      <b/>
      <i/>
      <sz val="11"/>
      <color theme="1"/>
      <name val="Calibri"/>
      <family val="2"/>
      <scheme val="minor"/>
    </font>
    <font>
      <sz val="10"/>
      <name val="Arial"/>
      <family val="2"/>
    </font>
    <font>
      <b/>
      <sz val="12"/>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4"/>
      <color theme="1"/>
      <name val="Calibri"/>
      <family val="2"/>
      <scheme val="minor"/>
    </font>
    <font>
      <sz val="10"/>
      <color indexed="8"/>
      <name val="Arial"/>
      <family val="2"/>
    </font>
    <font>
      <b/>
      <sz val="10"/>
      <name val="Arial"/>
      <family val="2"/>
    </font>
    <font>
      <sz val="10"/>
      <name val="Arial"/>
      <family val="2"/>
    </font>
    <font>
      <b/>
      <sz val="9"/>
      <color rgb="FF000000"/>
      <name val="Tahoma"/>
      <family val="2"/>
    </font>
    <font>
      <sz val="9"/>
      <color rgb="FF000000"/>
      <name val="Tahoma"/>
      <family val="2"/>
    </font>
    <font>
      <i/>
      <sz val="10"/>
      <name val="Arial"/>
      <family val="2"/>
    </font>
    <font>
      <sz val="11"/>
      <name val="Calibri"/>
      <family val="2"/>
      <scheme val="minor"/>
    </font>
    <font>
      <u/>
      <sz val="11"/>
      <color theme="1"/>
      <name val="Calibri"/>
      <family val="2"/>
      <scheme val="minor"/>
    </font>
    <font>
      <sz val="9"/>
      <color indexed="81"/>
      <name val="Tahoma"/>
      <charset val="1"/>
    </font>
    <font>
      <b/>
      <sz val="9"/>
      <color indexed="81"/>
      <name val="Tahoma"/>
      <charset val="1"/>
    </font>
  </fonts>
  <fills count="38">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845">
    <xf numFmtId="0" fontId="0" fillId="0" borderId="0"/>
    <xf numFmtId="0" fontId="7" fillId="0" borderId="0"/>
    <xf numFmtId="0" fontId="6" fillId="0" borderId="0"/>
    <xf numFmtId="0" fontId="8" fillId="0" borderId="0" applyNumberFormat="0" applyFill="0" applyBorder="0" applyAlignment="0" applyProtection="0"/>
    <xf numFmtId="0" fontId="11" fillId="0" borderId="0"/>
    <xf numFmtId="0" fontId="13" fillId="0" borderId="0" applyNumberFormat="0" applyFill="0" applyBorder="0" applyAlignment="0" applyProtection="0"/>
    <xf numFmtId="0" fontId="14" fillId="0" borderId="10" applyNumberFormat="0" applyFill="0" applyAlignment="0" applyProtection="0"/>
    <xf numFmtId="0" fontId="15" fillId="0" borderId="11" applyNumberFormat="0" applyFill="0" applyAlignment="0" applyProtection="0"/>
    <xf numFmtId="0" fontId="16" fillId="0" borderId="12" applyNumberFormat="0" applyFill="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3" applyNumberFormat="0" applyAlignment="0" applyProtection="0"/>
    <xf numFmtId="0" fontId="21" fillId="9" borderId="14" applyNumberFormat="0" applyAlignment="0" applyProtection="0"/>
    <xf numFmtId="0" fontId="22" fillId="9" borderId="13" applyNumberFormat="0" applyAlignment="0" applyProtection="0"/>
    <xf numFmtId="0" fontId="23" fillId="0" borderId="15" applyNumberFormat="0" applyFill="0" applyAlignment="0" applyProtection="0"/>
    <xf numFmtId="0" fontId="24" fillId="10" borderId="16"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18" applyNumberFormat="0" applyFill="0" applyAlignment="0" applyProtection="0"/>
    <xf numFmtId="0" fontId="27"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7" fillId="35" borderId="0" applyNumberFormat="0" applyBorder="0" applyAlignment="0" applyProtection="0"/>
    <xf numFmtId="0" fontId="28" fillId="0" borderId="0"/>
    <xf numFmtId="9"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27" fillId="15"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35" borderId="0" applyNumberFormat="0" applyBorder="0" applyAlignment="0" applyProtection="0"/>
    <xf numFmtId="0" fontId="27" fillId="12" borderId="0" applyNumberFormat="0" applyBorder="0" applyAlignment="0" applyProtection="0"/>
    <xf numFmtId="0" fontId="27" fillId="16"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18" fillId="6" borderId="0" applyNumberFormat="0" applyBorder="0" applyAlignment="0" applyProtection="0"/>
    <xf numFmtId="0" fontId="22" fillId="9" borderId="13" applyNumberFormat="0" applyAlignment="0" applyProtection="0"/>
    <xf numFmtId="0" fontId="24" fillId="10" borderId="16" applyNumberFormat="0" applyAlignment="0" applyProtection="0"/>
    <xf numFmtId="0" fontId="26" fillId="0" borderId="0" applyNumberFormat="0" applyFill="0" applyBorder="0" applyAlignment="0" applyProtection="0"/>
    <xf numFmtId="0" fontId="17" fillId="5" borderId="0" applyNumberFormat="0" applyBorder="0" applyAlignment="0" applyProtection="0"/>
    <xf numFmtId="0" fontId="14" fillId="0" borderId="10" applyNumberFormat="0" applyFill="0" applyAlignment="0" applyProtection="0"/>
    <xf numFmtId="0" fontId="15" fillId="0" borderId="11" applyNumberFormat="0" applyFill="0" applyAlignment="0" applyProtection="0"/>
    <xf numFmtId="0" fontId="16" fillId="0" borderId="12" applyNumberFormat="0" applyFill="0" applyAlignment="0" applyProtection="0"/>
    <xf numFmtId="0" fontId="16" fillId="0" borderId="0" applyNumberFormat="0" applyFill="0" applyBorder="0" applyAlignment="0" applyProtection="0"/>
    <xf numFmtId="0" fontId="20" fillId="8" borderId="13" applyNumberFormat="0" applyAlignment="0" applyProtection="0"/>
    <xf numFmtId="0" fontId="23" fillId="0" borderId="15" applyNumberFormat="0" applyFill="0" applyAlignment="0" applyProtection="0"/>
    <xf numFmtId="0" fontId="19" fillId="7" borderId="0" applyNumberFormat="0" applyBorder="0" applyAlignment="0" applyProtection="0"/>
    <xf numFmtId="0" fontId="6" fillId="0" borderId="0"/>
    <xf numFmtId="0" fontId="7" fillId="0" borderId="0"/>
    <xf numFmtId="0" fontId="7" fillId="0" borderId="0"/>
    <xf numFmtId="0" fontId="6" fillId="0" borderId="0"/>
    <xf numFmtId="0" fontId="6" fillId="0" borderId="0"/>
    <xf numFmtId="0" fontId="29" fillId="11" borderId="17" applyNumberFormat="0" applyFont="0" applyAlignment="0" applyProtection="0"/>
    <xf numFmtId="0" fontId="21" fillId="9" borderId="14"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1" fillId="0" borderId="18" applyNumberFormat="0" applyFill="0" applyAlignment="0" applyProtection="0"/>
    <xf numFmtId="0" fontId="25"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6" fillId="0" borderId="0"/>
    <xf numFmtId="0" fontId="7" fillId="0" borderId="0"/>
    <xf numFmtId="0" fontId="7"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7" fillId="0" borderId="0"/>
    <xf numFmtId="0" fontId="6" fillId="0" borderId="0"/>
    <xf numFmtId="0" fontId="6" fillId="0" borderId="0"/>
    <xf numFmtId="9" fontId="7" fillId="0" borderId="0" applyFont="0" applyFill="0" applyBorder="0" applyAlignment="0" applyProtection="0"/>
    <xf numFmtId="9" fontId="7" fillId="0" borderId="0" applyFont="0" applyFill="0" applyBorder="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9" fontId="7" fillId="0" borderId="0" applyFont="0" applyFill="0" applyBorder="0" applyAlignment="0" applyProtection="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9" fontId="7" fillId="0" borderId="0" applyFont="0" applyFill="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7" fillId="0" borderId="0"/>
    <xf numFmtId="0" fontId="7" fillId="0" borderId="0"/>
    <xf numFmtId="0" fontId="6" fillId="0" borderId="0"/>
    <xf numFmtId="0" fontId="6" fillId="0" borderId="0"/>
    <xf numFmtId="0" fontId="29" fillId="11" borderId="17"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0" borderId="0"/>
    <xf numFmtId="0" fontId="6" fillId="11" borderId="17" applyNumberFormat="0" applyFont="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6"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0" borderId="0"/>
    <xf numFmtId="0" fontId="6" fillId="0" borderId="0"/>
    <xf numFmtId="0" fontId="6" fillId="0" borderId="0"/>
    <xf numFmtId="0" fontId="31" fillId="0" borderId="0"/>
    <xf numFmtId="0" fontId="33" fillId="0" borderId="0"/>
  </cellStyleXfs>
  <cellXfs count="132">
    <xf numFmtId="0" fontId="0" fillId="0" borderId="0" xfId="0"/>
    <xf numFmtId="0" fontId="0" fillId="0" borderId="0" xfId="0" applyAlignment="1">
      <alignment horizontal="right"/>
    </xf>
    <xf numFmtId="0" fontId="2" fillId="0" borderId="0" xfId="0" applyFont="1" applyAlignment="1">
      <alignment horizontal="right"/>
    </xf>
    <xf numFmtId="164" fontId="0" fillId="3" borderId="1" xfId="0" applyNumberFormat="1" applyFill="1" applyBorder="1"/>
    <xf numFmtId="0" fontId="0" fillId="3" borderId="1" xfId="0" applyFill="1" applyBorder="1"/>
    <xf numFmtId="9" fontId="0" fillId="3" borderId="1" xfId="0" applyNumberFormat="1" applyFill="1" applyBorder="1"/>
    <xf numFmtId="0" fontId="1" fillId="0" borderId="0" xfId="0" applyFont="1"/>
    <xf numFmtId="0" fontId="0" fillId="0" borderId="0" xfId="0" applyAlignment="1">
      <alignment horizontal="right"/>
    </xf>
    <xf numFmtId="164" fontId="0" fillId="0" borderId="0" xfId="0" applyNumberFormat="1"/>
    <xf numFmtId="2" fontId="0" fillId="3" borderId="1" xfId="0" applyNumberFormat="1" applyFill="1" applyBorder="1"/>
    <xf numFmtId="0" fontId="0" fillId="0" borderId="0" xfId="0" applyAlignment="1">
      <alignment vertical="top"/>
    </xf>
    <xf numFmtId="0" fontId="0" fillId="0" borderId="0" xfId="0"/>
    <xf numFmtId="2" fontId="0" fillId="0" borderId="0" xfId="0" applyNumberFormat="1"/>
    <xf numFmtId="1" fontId="0" fillId="0" borderId="0" xfId="0" applyNumberFormat="1"/>
    <xf numFmtId="1" fontId="0" fillId="3" borderId="1" xfId="0" applyNumberFormat="1" applyFill="1" applyBorder="1"/>
    <xf numFmtId="0" fontId="0" fillId="0" borderId="0" xfId="0" applyAlignment="1">
      <alignment horizontal="left"/>
    </xf>
    <xf numFmtId="0" fontId="0" fillId="0" borderId="0" xfId="0" applyAlignment="1">
      <alignment horizontal="center"/>
    </xf>
    <xf numFmtId="0" fontId="2" fillId="0" borderId="0" xfId="0" applyFont="1"/>
    <xf numFmtId="0" fontId="0" fillId="0" borderId="0" xfId="0" applyFill="1"/>
    <xf numFmtId="165" fontId="0" fillId="0" borderId="0" xfId="0" applyNumberFormat="1"/>
    <xf numFmtId="164" fontId="0" fillId="0" borderId="1" xfId="0" applyNumberFormat="1" applyFill="1" applyBorder="1"/>
    <xf numFmtId="164" fontId="0" fillId="0" borderId="2" xfId="0" applyNumberFormat="1" applyFill="1" applyBorder="1"/>
    <xf numFmtId="164" fontId="0" fillId="0" borderId="3" xfId="0" applyNumberFormat="1" applyFill="1" applyBorder="1"/>
    <xf numFmtId="0" fontId="0" fillId="0" borderId="1" xfId="0" applyFill="1" applyBorder="1"/>
    <xf numFmtId="164" fontId="0" fillId="4" borderId="1" xfId="0" applyNumberFormat="1" applyFill="1" applyBorder="1"/>
    <xf numFmtId="0" fontId="0" fillId="4" borderId="1" xfId="0" applyFill="1" applyBorder="1"/>
    <xf numFmtId="0" fontId="7" fillId="4" borderId="1" xfId="0" applyFont="1" applyFill="1" applyBorder="1" applyAlignment="1">
      <alignment horizontal="center"/>
    </xf>
    <xf numFmtId="2" fontId="0" fillId="4" borderId="1" xfId="0" applyNumberFormat="1" applyFill="1" applyBorder="1"/>
    <xf numFmtId="0" fontId="0" fillId="0" borderId="1" xfId="0" applyBorder="1"/>
    <xf numFmtId="2" fontId="0" fillId="0" borderId="1" xfId="0" applyNumberFormat="1" applyFill="1" applyBorder="1"/>
    <xf numFmtId="2" fontId="0" fillId="0" borderId="0" xfId="0" applyNumberFormat="1" applyFill="1" applyBorder="1"/>
    <xf numFmtId="164" fontId="0" fillId="0" borderId="1" xfId="0" applyNumberFormat="1" applyBorder="1"/>
    <xf numFmtId="0" fontId="7" fillId="0" borderId="1" xfId="0" applyFont="1" applyFill="1" applyBorder="1"/>
    <xf numFmtId="0" fontId="7" fillId="0" borderId="1" xfId="0" applyFont="1" applyFill="1" applyBorder="1" applyAlignment="1">
      <alignment horizontal="center"/>
    </xf>
    <xf numFmtId="0" fontId="0" fillId="0" borderId="1" xfId="0" applyFill="1" applyBorder="1" applyAlignment="1">
      <alignment horizontal="left"/>
    </xf>
    <xf numFmtId="0" fontId="7" fillId="0" borderId="1" xfId="0" applyFont="1" applyFill="1" applyBorder="1" applyAlignment="1">
      <alignment horizontal="left"/>
    </xf>
    <xf numFmtId="0" fontId="12" fillId="0" borderId="0" xfId="0" applyFont="1"/>
    <xf numFmtId="164" fontId="0" fillId="4" borderId="2" xfId="0" applyNumberFormat="1" applyFill="1" applyBorder="1"/>
    <xf numFmtId="164" fontId="0" fillId="4" borderId="3" xfId="0" applyNumberFormat="1" applyFill="1" applyBorder="1"/>
    <xf numFmtId="4" fontId="0" fillId="4" borderId="1" xfId="0" applyNumberFormat="1" applyFill="1" applyBorder="1"/>
    <xf numFmtId="2" fontId="0" fillId="4" borderId="2" xfId="0" applyNumberFormat="1" applyFill="1" applyBorder="1"/>
    <xf numFmtId="0" fontId="1" fillId="0" borderId="5" xfId="0" applyFont="1" applyBorder="1"/>
    <xf numFmtId="0" fontId="0" fillId="0" borderId="5" xfId="0" applyBorder="1" applyAlignment="1">
      <alignment horizontal="center"/>
    </xf>
    <xf numFmtId="0" fontId="0" fillId="0" borderId="4" xfId="0" applyFont="1" applyBorder="1" applyAlignment="1">
      <alignment horizontal="center"/>
    </xf>
    <xf numFmtId="0" fontId="2" fillId="0" borderId="4" xfId="0" applyFont="1" applyBorder="1" applyAlignment="1">
      <alignment horizontal="center"/>
    </xf>
    <xf numFmtId="0" fontId="0" fillId="0" borderId="5" xfId="0" applyBorder="1" applyAlignment="1">
      <alignment horizontal="left"/>
    </xf>
    <xf numFmtId="0" fontId="0" fillId="0" borderId="4" xfId="0" applyBorder="1" applyAlignment="1">
      <alignment horizontal="right"/>
    </xf>
    <xf numFmtId="0" fontId="0" fillId="0" borderId="5" xfId="0" applyBorder="1" applyAlignment="1">
      <alignment horizontal="right"/>
    </xf>
    <xf numFmtId="0" fontId="0" fillId="0" borderId="4" xfId="0" applyFont="1" applyBorder="1" applyAlignment="1">
      <alignment horizontal="right"/>
    </xf>
    <xf numFmtId="0" fontId="2" fillId="0" borderId="4" xfId="0" applyFont="1" applyBorder="1" applyAlignment="1">
      <alignment horizontal="right"/>
    </xf>
    <xf numFmtId="0" fontId="0" fillId="0" borderId="6" xfId="0" applyBorder="1"/>
    <xf numFmtId="0" fontId="0" fillId="0" borderId="7" xfId="0" applyBorder="1" applyAlignment="1">
      <alignment horizontal="right"/>
    </xf>
    <xf numFmtId="0" fontId="0" fillId="0" borderId="8" xfId="0" applyFill="1" applyBorder="1" applyAlignment="1">
      <alignment horizontal="right"/>
    </xf>
    <xf numFmtId="0" fontId="0" fillId="0" borderId="7" xfId="0" applyFont="1" applyFill="1" applyBorder="1" applyAlignment="1">
      <alignment horizontal="right"/>
    </xf>
    <xf numFmtId="0" fontId="0" fillId="0" borderId="8" xfId="0" applyBorder="1"/>
    <xf numFmtId="0" fontId="2" fillId="0" borderId="5" xfId="0" applyFont="1" applyBorder="1" applyAlignment="1">
      <alignment horizontal="center"/>
    </xf>
    <xf numFmtId="0" fontId="0" fillId="0" borderId="8" xfId="0" applyFill="1" applyBorder="1"/>
    <xf numFmtId="1" fontId="1" fillId="0" borderId="0" xfId="0" applyNumberFormat="1" applyFont="1"/>
    <xf numFmtId="2" fontId="1" fillId="0" borderId="0" xfId="0" applyNumberFormat="1" applyFont="1"/>
    <xf numFmtId="0" fontId="1" fillId="0" borderId="0" xfId="0" applyFont="1" applyFill="1"/>
    <xf numFmtId="1" fontId="1" fillId="0" borderId="0" xfId="0" applyNumberFormat="1" applyFont="1" applyFill="1"/>
    <xf numFmtId="2" fontId="0" fillId="0" borderId="3" xfId="0" applyNumberFormat="1" applyFill="1" applyBorder="1"/>
    <xf numFmtId="0" fontId="0" fillId="4" borderId="2" xfId="0" applyFill="1" applyBorder="1"/>
    <xf numFmtId="164" fontId="0" fillId="0" borderId="9" xfId="0" applyNumberFormat="1" applyFill="1" applyBorder="1"/>
    <xf numFmtId="0" fontId="0" fillId="0" borderId="2" xfId="0" applyFill="1" applyBorder="1"/>
    <xf numFmtId="2" fontId="0" fillId="4" borderId="3" xfId="0" applyNumberFormat="1" applyFill="1" applyBorder="1"/>
    <xf numFmtId="0" fontId="0" fillId="0" borderId="3" xfId="0" applyBorder="1"/>
    <xf numFmtId="2" fontId="0" fillId="2" borderId="1" xfId="0" applyNumberFormat="1" applyFill="1" applyBorder="1"/>
    <xf numFmtId="0" fontId="0" fillId="4" borderId="1" xfId="0" applyFill="1" applyBorder="1" applyAlignment="1">
      <alignment horizontal="center"/>
    </xf>
    <xf numFmtId="9" fontId="0" fillId="2" borderId="1" xfId="0" applyNumberFormat="1" applyFill="1" applyBorder="1"/>
    <xf numFmtId="0" fontId="0" fillId="0" borderId="0" xfId="0"/>
    <xf numFmtId="1" fontId="0" fillId="0" borderId="0" xfId="0" applyNumberFormat="1"/>
    <xf numFmtId="2" fontId="0" fillId="0" borderId="0" xfId="0" applyNumberFormat="1"/>
    <xf numFmtId="0" fontId="0" fillId="0" borderId="0" xfId="0" applyAlignment="1">
      <alignment horizontal="right"/>
    </xf>
    <xf numFmtId="1" fontId="0" fillId="0" borderId="1" xfId="0" applyNumberFormat="1" applyFill="1" applyBorder="1"/>
    <xf numFmtId="1" fontId="0" fillId="4" borderId="1" xfId="0" applyNumberFormat="1" applyFill="1" applyBorder="1"/>
    <xf numFmtId="0" fontId="30" fillId="0" borderId="0" xfId="0" applyFont="1"/>
    <xf numFmtId="0" fontId="31" fillId="36" borderId="19" xfId="843" applyFont="1" applyFill="1" applyBorder="1" applyAlignment="1">
      <alignment horizontal="center"/>
    </xf>
    <xf numFmtId="166" fontId="31" fillId="0" borderId="20" xfId="843" applyNumberFormat="1" applyFont="1" applyFill="1" applyBorder="1" applyAlignment="1">
      <alignment horizontal="right" wrapText="1"/>
    </xf>
    <xf numFmtId="0" fontId="31" fillId="0" borderId="20" xfId="843" applyFont="1" applyFill="1" applyBorder="1" applyAlignment="1">
      <alignment wrapText="1"/>
    </xf>
    <xf numFmtId="0" fontId="10"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0" fontId="32" fillId="0" borderId="0" xfId="0" applyFont="1" applyFill="1" applyBorder="1"/>
    <xf numFmtId="0" fontId="33" fillId="0" borderId="0" xfId="0" applyFont="1" applyFill="1" applyBorder="1"/>
    <xf numFmtId="0" fontId="7" fillId="0" borderId="0" xfId="0" applyFont="1" applyFill="1" applyBorder="1"/>
    <xf numFmtId="0" fontId="7" fillId="0" borderId="0" xfId="0" applyFont="1" applyFill="1" applyBorder="1" applyAlignment="1">
      <alignment horizontal="center"/>
    </xf>
    <xf numFmtId="14" fontId="33" fillId="0" borderId="0" xfId="0" applyNumberFormat="1" applyFont="1" applyFill="1" applyBorder="1"/>
    <xf numFmtId="0" fontId="33" fillId="0" borderId="0" xfId="0" applyFont="1" applyFill="1" applyBorder="1" applyAlignment="1">
      <alignment horizontal="center"/>
    </xf>
    <xf numFmtId="164" fontId="33" fillId="0" borderId="0" xfId="0" applyNumberFormat="1" applyFont="1" applyFill="1" applyBorder="1" applyAlignment="1">
      <alignment horizontal="center"/>
    </xf>
    <xf numFmtId="2" fontId="33" fillId="0" borderId="0" xfId="0" applyNumberFormat="1" applyFont="1" applyFill="1" applyBorder="1" applyAlignment="1">
      <alignment horizontal="center"/>
    </xf>
    <xf numFmtId="0" fontId="32" fillId="0" borderId="21" xfId="0" applyFont="1" applyFill="1" applyBorder="1"/>
    <xf numFmtId="0" fontId="33" fillId="0" borderId="22" xfId="0" applyFont="1" applyFill="1" applyBorder="1"/>
    <xf numFmtId="0" fontId="33" fillId="0" borderId="23" xfId="0" applyFont="1" applyFill="1" applyBorder="1"/>
    <xf numFmtId="0" fontId="33" fillId="0" borderId="24" xfId="0" applyFont="1" applyFill="1" applyBorder="1"/>
    <xf numFmtId="0" fontId="33" fillId="0" borderId="25" xfId="0" applyFont="1" applyFill="1" applyBorder="1"/>
    <xf numFmtId="0" fontId="7" fillId="0" borderId="24" xfId="0" applyFont="1" applyFill="1" applyBorder="1" applyAlignment="1">
      <alignment horizontal="right"/>
    </xf>
    <xf numFmtId="0" fontId="33" fillId="0" borderId="0" xfId="0" applyFont="1" applyFill="1" applyBorder="1" applyAlignment="1">
      <alignment horizontal="right"/>
    </xf>
    <xf numFmtId="0" fontId="33" fillId="0" borderId="25" xfId="0" applyFont="1" applyFill="1" applyBorder="1" applyAlignment="1">
      <alignment horizontal="right"/>
    </xf>
    <xf numFmtId="2" fontId="33" fillId="0" borderId="0" xfId="0" applyNumberFormat="1" applyFont="1" applyFill="1" applyBorder="1"/>
    <xf numFmtId="2" fontId="33" fillId="0" borderId="25" xfId="0" applyNumberFormat="1" applyFont="1" applyFill="1" applyBorder="1"/>
    <xf numFmtId="2" fontId="33" fillId="0" borderId="24" xfId="0" applyNumberFormat="1" applyFont="1" applyFill="1" applyBorder="1"/>
    <xf numFmtId="0" fontId="32" fillId="0" borderId="24" xfId="0" applyFont="1" applyFill="1" applyBorder="1"/>
    <xf numFmtId="1" fontId="33" fillId="0" borderId="24" xfId="0" applyNumberFormat="1" applyFont="1" applyFill="1" applyBorder="1"/>
    <xf numFmtId="165" fontId="33" fillId="0" borderId="0" xfId="0" applyNumberFormat="1" applyFont="1" applyFill="1" applyBorder="1"/>
    <xf numFmtId="1" fontId="33" fillId="0" borderId="26" xfId="0" applyNumberFormat="1" applyFont="1" applyFill="1" applyBorder="1"/>
    <xf numFmtId="165" fontId="33" fillId="0" borderId="27" xfId="0" applyNumberFormat="1" applyFont="1" applyFill="1" applyBorder="1"/>
    <xf numFmtId="0" fontId="0" fillId="0" borderId="0" xfId="0" applyFont="1"/>
    <xf numFmtId="164" fontId="33" fillId="0" borderId="0" xfId="0" applyNumberFormat="1" applyFont="1" applyFill="1" applyBorder="1"/>
    <xf numFmtId="164" fontId="33" fillId="0" borderId="25" xfId="0" applyNumberFormat="1" applyFont="1" applyFill="1" applyBorder="1"/>
    <xf numFmtId="2" fontId="33" fillId="0" borderId="27" xfId="0" applyNumberFormat="1" applyFont="1" applyFill="1" applyBorder="1"/>
    <xf numFmtId="2" fontId="33" fillId="0" borderId="28" xfId="0" applyNumberFormat="1" applyFont="1" applyFill="1" applyBorder="1"/>
    <xf numFmtId="1" fontId="2" fillId="0" borderId="0" xfId="0" applyNumberFormat="1" applyFont="1"/>
    <xf numFmtId="0" fontId="0" fillId="37" borderId="0" xfId="0" applyFill="1"/>
    <xf numFmtId="1" fontId="0" fillId="37" borderId="0" xfId="0" applyNumberFormat="1" applyFill="1"/>
    <xf numFmtId="0" fontId="0" fillId="0" borderId="29" xfId="0" applyBorder="1"/>
    <xf numFmtId="0" fontId="0" fillId="0" borderId="29" xfId="0" applyBorder="1" applyAlignment="1">
      <alignment horizontal="center"/>
    </xf>
    <xf numFmtId="1" fontId="0" fillId="0" borderId="0" xfId="0" applyNumberFormat="1" applyAlignment="1">
      <alignment horizontal="center"/>
    </xf>
    <xf numFmtId="2" fontId="7" fillId="0" borderId="0" xfId="0" applyNumberFormat="1" applyFont="1" applyAlignment="1">
      <alignment horizontal="center"/>
    </xf>
    <xf numFmtId="2" fontId="36" fillId="0" borderId="0" xfId="0" applyNumberFormat="1" applyFont="1" applyAlignment="1">
      <alignment horizontal="center"/>
    </xf>
    <xf numFmtId="0" fontId="0" fillId="0" borderId="0" xfId="0" applyBorder="1"/>
    <xf numFmtId="2" fontId="37" fillId="0" borderId="0" xfId="0" applyNumberFormat="1" applyFont="1" applyFill="1" applyBorder="1"/>
    <xf numFmtId="1" fontId="0" fillId="0" borderId="29" xfId="0" applyNumberFormat="1" applyBorder="1" applyAlignment="1">
      <alignment horizontal="center"/>
    </xf>
    <xf numFmtId="1" fontId="0" fillId="0" borderId="29" xfId="0" applyNumberFormat="1" applyBorder="1"/>
    <xf numFmtId="2" fontId="37" fillId="0" borderId="29" xfId="0" applyNumberFormat="1" applyFont="1" applyFill="1" applyBorder="1"/>
    <xf numFmtId="0" fontId="1" fillId="0" borderId="0" xfId="0" applyFont="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wrapText="1"/>
    </xf>
    <xf numFmtId="0" fontId="10"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xf numFmtId="2" fontId="0" fillId="0" borderId="0" xfId="0" applyNumberFormat="1" applyBorder="1"/>
  </cellXfs>
  <cellStyles count="845">
    <cellStyle name="20% - Accent1" xfId="22" builtinId="30" customBuiltin="1"/>
    <cellStyle name="20% - Accent1 2" xfId="49"/>
    <cellStyle name="20% - Accent1 2 2" xfId="101"/>
    <cellStyle name="20% - Accent1 2 2 2" xfId="136"/>
    <cellStyle name="20% - Accent1 2 2 2 2" xfId="372"/>
    <cellStyle name="20% - Accent1 2 2 2 2 2" xfId="752"/>
    <cellStyle name="20% - Accent1 2 2 2 3" xfId="265"/>
    <cellStyle name="20% - Accent1 2 2 2 3 2" xfId="645"/>
    <cellStyle name="20% - Accent1 2 2 2 4" xfId="510"/>
    <cellStyle name="20% - Accent1 2 2 3" xfId="167"/>
    <cellStyle name="20% - Accent1 2 2 3 2" xfId="403"/>
    <cellStyle name="20% - Accent1 2 2 3 2 2" xfId="783"/>
    <cellStyle name="20% - Accent1 2 2 3 3" xfId="296"/>
    <cellStyle name="20% - Accent1 2 2 3 3 2" xfId="676"/>
    <cellStyle name="20% - Accent1 2 2 3 4" xfId="541"/>
    <cellStyle name="20% - Accent1 2 2 4" xfId="341"/>
    <cellStyle name="20% - Accent1 2 2 4 2" xfId="721"/>
    <cellStyle name="20% - Accent1 2 2 5" xfId="234"/>
    <cellStyle name="20% - Accent1 2 2 5 2" xfId="614"/>
    <cellStyle name="20% - Accent1 2 2 6" xfId="448"/>
    <cellStyle name="20% - Accent1 2 2 6 2" xfId="828"/>
    <cellStyle name="20% - Accent1 2 2 7" xfId="479"/>
    <cellStyle name="20% - Accent1 2 3" xfId="119"/>
    <cellStyle name="20% - Accent1 2 3 2" xfId="356"/>
    <cellStyle name="20% - Accent1 2 3 2 2" xfId="736"/>
    <cellStyle name="20% - Accent1 2 3 3" xfId="249"/>
    <cellStyle name="20% - Accent1 2 3 3 2" xfId="629"/>
    <cellStyle name="20% - Accent1 2 3 4" xfId="494"/>
    <cellStyle name="20% - Accent1 2 4" xfId="151"/>
    <cellStyle name="20% - Accent1 2 4 2" xfId="387"/>
    <cellStyle name="20% - Accent1 2 4 2 2" xfId="767"/>
    <cellStyle name="20% - Accent1 2 4 3" xfId="280"/>
    <cellStyle name="20% - Accent1 2 4 3 2" xfId="660"/>
    <cellStyle name="20% - Accent1 2 4 4" xfId="525"/>
    <cellStyle name="20% - Accent1 2 5" xfId="213"/>
    <cellStyle name="20% - Accent1 2 5 2" xfId="598"/>
    <cellStyle name="20% - Accent1 2 6" xfId="325"/>
    <cellStyle name="20% - Accent1 2 6 2" xfId="705"/>
    <cellStyle name="20% - Accent1 2 7" xfId="184"/>
    <cellStyle name="20% - Accent1 2 7 2" xfId="570"/>
    <cellStyle name="20% - Accent1 2 8" xfId="432"/>
    <cellStyle name="20% - Accent1 2 8 2" xfId="812"/>
    <cellStyle name="20% - Accent1 2 9" xfId="463"/>
    <cellStyle name="20% - Accent1 3" xfId="311"/>
    <cellStyle name="20% - Accent1 3 2" xfId="691"/>
    <cellStyle name="20% - Accent1 4" xfId="418"/>
    <cellStyle name="20% - Accent1 4 2" xfId="798"/>
    <cellStyle name="20% - Accent1 5" xfId="199"/>
    <cellStyle name="20% - Accent1 5 2" xfId="584"/>
    <cellStyle name="20% - Accent1 6" xfId="556"/>
    <cellStyle name="20% - Accent2" xfId="26" builtinId="34" customBuiltin="1"/>
    <cellStyle name="20% - Accent2 2" xfId="50"/>
    <cellStyle name="20% - Accent2 2 2" xfId="102"/>
    <cellStyle name="20% - Accent2 2 2 2" xfId="137"/>
    <cellStyle name="20% - Accent2 2 2 2 2" xfId="373"/>
    <cellStyle name="20% - Accent2 2 2 2 2 2" xfId="753"/>
    <cellStyle name="20% - Accent2 2 2 2 3" xfId="266"/>
    <cellStyle name="20% - Accent2 2 2 2 3 2" xfId="646"/>
    <cellStyle name="20% - Accent2 2 2 2 4" xfId="511"/>
    <cellStyle name="20% - Accent2 2 2 3" xfId="168"/>
    <cellStyle name="20% - Accent2 2 2 3 2" xfId="404"/>
    <cellStyle name="20% - Accent2 2 2 3 2 2" xfId="784"/>
    <cellStyle name="20% - Accent2 2 2 3 3" xfId="297"/>
    <cellStyle name="20% - Accent2 2 2 3 3 2" xfId="677"/>
    <cellStyle name="20% - Accent2 2 2 3 4" xfId="542"/>
    <cellStyle name="20% - Accent2 2 2 4" xfId="342"/>
    <cellStyle name="20% - Accent2 2 2 4 2" xfId="722"/>
    <cellStyle name="20% - Accent2 2 2 5" xfId="235"/>
    <cellStyle name="20% - Accent2 2 2 5 2" xfId="615"/>
    <cellStyle name="20% - Accent2 2 2 6" xfId="449"/>
    <cellStyle name="20% - Accent2 2 2 6 2" xfId="829"/>
    <cellStyle name="20% - Accent2 2 2 7" xfId="480"/>
    <cellStyle name="20% - Accent2 2 3" xfId="120"/>
    <cellStyle name="20% - Accent2 2 3 2" xfId="357"/>
    <cellStyle name="20% - Accent2 2 3 2 2" xfId="737"/>
    <cellStyle name="20% - Accent2 2 3 3" xfId="250"/>
    <cellStyle name="20% - Accent2 2 3 3 2" xfId="630"/>
    <cellStyle name="20% - Accent2 2 3 4" xfId="495"/>
    <cellStyle name="20% - Accent2 2 4" xfId="152"/>
    <cellStyle name="20% - Accent2 2 4 2" xfId="388"/>
    <cellStyle name="20% - Accent2 2 4 2 2" xfId="768"/>
    <cellStyle name="20% - Accent2 2 4 3" xfId="281"/>
    <cellStyle name="20% - Accent2 2 4 3 2" xfId="661"/>
    <cellStyle name="20% - Accent2 2 4 4" xfId="526"/>
    <cellStyle name="20% - Accent2 2 5" xfId="214"/>
    <cellStyle name="20% - Accent2 2 5 2" xfId="599"/>
    <cellStyle name="20% - Accent2 2 6" xfId="326"/>
    <cellStyle name="20% - Accent2 2 6 2" xfId="706"/>
    <cellStyle name="20% - Accent2 2 7" xfId="185"/>
    <cellStyle name="20% - Accent2 2 7 2" xfId="571"/>
    <cellStyle name="20% - Accent2 2 8" xfId="433"/>
    <cellStyle name="20% - Accent2 2 8 2" xfId="813"/>
    <cellStyle name="20% - Accent2 2 9" xfId="464"/>
    <cellStyle name="20% - Accent2 3" xfId="313"/>
    <cellStyle name="20% - Accent2 3 2" xfId="693"/>
    <cellStyle name="20% - Accent2 4" xfId="420"/>
    <cellStyle name="20% - Accent2 4 2" xfId="800"/>
    <cellStyle name="20% - Accent2 5" xfId="201"/>
    <cellStyle name="20% - Accent2 5 2" xfId="586"/>
    <cellStyle name="20% - Accent2 6" xfId="558"/>
    <cellStyle name="20% - Accent3" xfId="30" builtinId="38" customBuiltin="1"/>
    <cellStyle name="20% - Accent3 2" xfId="51"/>
    <cellStyle name="20% - Accent3 2 2" xfId="103"/>
    <cellStyle name="20% - Accent3 2 2 2" xfId="138"/>
    <cellStyle name="20% - Accent3 2 2 2 2" xfId="374"/>
    <cellStyle name="20% - Accent3 2 2 2 2 2" xfId="754"/>
    <cellStyle name="20% - Accent3 2 2 2 3" xfId="267"/>
    <cellStyle name="20% - Accent3 2 2 2 3 2" xfId="647"/>
    <cellStyle name="20% - Accent3 2 2 2 4" xfId="512"/>
    <cellStyle name="20% - Accent3 2 2 3" xfId="169"/>
    <cellStyle name="20% - Accent3 2 2 3 2" xfId="405"/>
    <cellStyle name="20% - Accent3 2 2 3 2 2" xfId="785"/>
    <cellStyle name="20% - Accent3 2 2 3 3" xfId="298"/>
    <cellStyle name="20% - Accent3 2 2 3 3 2" xfId="678"/>
    <cellStyle name="20% - Accent3 2 2 3 4" xfId="543"/>
    <cellStyle name="20% - Accent3 2 2 4" xfId="343"/>
    <cellStyle name="20% - Accent3 2 2 4 2" xfId="723"/>
    <cellStyle name="20% - Accent3 2 2 5" xfId="236"/>
    <cellStyle name="20% - Accent3 2 2 5 2" xfId="616"/>
    <cellStyle name="20% - Accent3 2 2 6" xfId="450"/>
    <cellStyle name="20% - Accent3 2 2 6 2" xfId="830"/>
    <cellStyle name="20% - Accent3 2 2 7" xfId="481"/>
    <cellStyle name="20% - Accent3 2 3" xfId="121"/>
    <cellStyle name="20% - Accent3 2 3 2" xfId="358"/>
    <cellStyle name="20% - Accent3 2 3 2 2" xfId="738"/>
    <cellStyle name="20% - Accent3 2 3 3" xfId="251"/>
    <cellStyle name="20% - Accent3 2 3 3 2" xfId="631"/>
    <cellStyle name="20% - Accent3 2 3 4" xfId="496"/>
    <cellStyle name="20% - Accent3 2 4" xfId="153"/>
    <cellStyle name="20% - Accent3 2 4 2" xfId="389"/>
    <cellStyle name="20% - Accent3 2 4 2 2" xfId="769"/>
    <cellStyle name="20% - Accent3 2 4 3" xfId="282"/>
    <cellStyle name="20% - Accent3 2 4 3 2" xfId="662"/>
    <cellStyle name="20% - Accent3 2 4 4" xfId="527"/>
    <cellStyle name="20% - Accent3 2 5" xfId="215"/>
    <cellStyle name="20% - Accent3 2 5 2" xfId="600"/>
    <cellStyle name="20% - Accent3 2 6" xfId="327"/>
    <cellStyle name="20% - Accent3 2 6 2" xfId="707"/>
    <cellStyle name="20% - Accent3 2 7" xfId="186"/>
    <cellStyle name="20% - Accent3 2 7 2" xfId="572"/>
    <cellStyle name="20% - Accent3 2 8" xfId="434"/>
    <cellStyle name="20% - Accent3 2 8 2" xfId="814"/>
    <cellStyle name="20% - Accent3 2 9" xfId="465"/>
    <cellStyle name="20% - Accent3 3" xfId="315"/>
    <cellStyle name="20% - Accent3 3 2" xfId="695"/>
    <cellStyle name="20% - Accent3 4" xfId="422"/>
    <cellStyle name="20% - Accent3 4 2" xfId="802"/>
    <cellStyle name="20% - Accent3 5" xfId="203"/>
    <cellStyle name="20% - Accent3 5 2" xfId="588"/>
    <cellStyle name="20% - Accent3 6" xfId="560"/>
    <cellStyle name="20% - Accent4" xfId="34" builtinId="42" customBuiltin="1"/>
    <cellStyle name="20% - Accent4 2" xfId="52"/>
    <cellStyle name="20% - Accent4 2 2" xfId="104"/>
    <cellStyle name="20% - Accent4 2 2 2" xfId="139"/>
    <cellStyle name="20% - Accent4 2 2 2 2" xfId="375"/>
    <cellStyle name="20% - Accent4 2 2 2 2 2" xfId="755"/>
    <cellStyle name="20% - Accent4 2 2 2 3" xfId="268"/>
    <cellStyle name="20% - Accent4 2 2 2 3 2" xfId="648"/>
    <cellStyle name="20% - Accent4 2 2 2 4" xfId="513"/>
    <cellStyle name="20% - Accent4 2 2 3" xfId="170"/>
    <cellStyle name="20% - Accent4 2 2 3 2" xfId="406"/>
    <cellStyle name="20% - Accent4 2 2 3 2 2" xfId="786"/>
    <cellStyle name="20% - Accent4 2 2 3 3" xfId="299"/>
    <cellStyle name="20% - Accent4 2 2 3 3 2" xfId="679"/>
    <cellStyle name="20% - Accent4 2 2 3 4" xfId="544"/>
    <cellStyle name="20% - Accent4 2 2 4" xfId="344"/>
    <cellStyle name="20% - Accent4 2 2 4 2" xfId="724"/>
    <cellStyle name="20% - Accent4 2 2 5" xfId="237"/>
    <cellStyle name="20% - Accent4 2 2 5 2" xfId="617"/>
    <cellStyle name="20% - Accent4 2 2 6" xfId="451"/>
    <cellStyle name="20% - Accent4 2 2 6 2" xfId="831"/>
    <cellStyle name="20% - Accent4 2 2 7" xfId="482"/>
    <cellStyle name="20% - Accent4 2 3" xfId="122"/>
    <cellStyle name="20% - Accent4 2 3 2" xfId="359"/>
    <cellStyle name="20% - Accent4 2 3 2 2" xfId="739"/>
    <cellStyle name="20% - Accent4 2 3 3" xfId="252"/>
    <cellStyle name="20% - Accent4 2 3 3 2" xfId="632"/>
    <cellStyle name="20% - Accent4 2 3 4" xfId="497"/>
    <cellStyle name="20% - Accent4 2 4" xfId="154"/>
    <cellStyle name="20% - Accent4 2 4 2" xfId="390"/>
    <cellStyle name="20% - Accent4 2 4 2 2" xfId="770"/>
    <cellStyle name="20% - Accent4 2 4 3" xfId="283"/>
    <cellStyle name="20% - Accent4 2 4 3 2" xfId="663"/>
    <cellStyle name="20% - Accent4 2 4 4" xfId="528"/>
    <cellStyle name="20% - Accent4 2 5" xfId="216"/>
    <cellStyle name="20% - Accent4 2 5 2" xfId="601"/>
    <cellStyle name="20% - Accent4 2 6" xfId="328"/>
    <cellStyle name="20% - Accent4 2 6 2" xfId="708"/>
    <cellStyle name="20% - Accent4 2 7" xfId="187"/>
    <cellStyle name="20% - Accent4 2 7 2" xfId="573"/>
    <cellStyle name="20% - Accent4 2 8" xfId="435"/>
    <cellStyle name="20% - Accent4 2 8 2" xfId="815"/>
    <cellStyle name="20% - Accent4 2 9" xfId="466"/>
    <cellStyle name="20% - Accent4 3" xfId="317"/>
    <cellStyle name="20% - Accent4 3 2" xfId="697"/>
    <cellStyle name="20% - Accent4 4" xfId="424"/>
    <cellStyle name="20% - Accent4 4 2" xfId="804"/>
    <cellStyle name="20% - Accent4 5" xfId="205"/>
    <cellStyle name="20% - Accent4 5 2" xfId="590"/>
    <cellStyle name="20% - Accent4 6" xfId="562"/>
    <cellStyle name="20% - Accent5" xfId="38" builtinId="46" customBuiltin="1"/>
    <cellStyle name="20% - Accent5 2" xfId="53"/>
    <cellStyle name="20% - Accent5 2 2" xfId="105"/>
    <cellStyle name="20% - Accent5 2 2 2" xfId="140"/>
    <cellStyle name="20% - Accent5 2 2 2 2" xfId="376"/>
    <cellStyle name="20% - Accent5 2 2 2 2 2" xfId="756"/>
    <cellStyle name="20% - Accent5 2 2 2 3" xfId="269"/>
    <cellStyle name="20% - Accent5 2 2 2 3 2" xfId="649"/>
    <cellStyle name="20% - Accent5 2 2 2 4" xfId="514"/>
    <cellStyle name="20% - Accent5 2 2 3" xfId="171"/>
    <cellStyle name="20% - Accent5 2 2 3 2" xfId="407"/>
    <cellStyle name="20% - Accent5 2 2 3 2 2" xfId="787"/>
    <cellStyle name="20% - Accent5 2 2 3 3" xfId="300"/>
    <cellStyle name="20% - Accent5 2 2 3 3 2" xfId="680"/>
    <cellStyle name="20% - Accent5 2 2 3 4" xfId="545"/>
    <cellStyle name="20% - Accent5 2 2 4" xfId="345"/>
    <cellStyle name="20% - Accent5 2 2 4 2" xfId="725"/>
    <cellStyle name="20% - Accent5 2 2 5" xfId="238"/>
    <cellStyle name="20% - Accent5 2 2 5 2" xfId="618"/>
    <cellStyle name="20% - Accent5 2 2 6" xfId="452"/>
    <cellStyle name="20% - Accent5 2 2 6 2" xfId="832"/>
    <cellStyle name="20% - Accent5 2 2 7" xfId="483"/>
    <cellStyle name="20% - Accent5 2 3" xfId="123"/>
    <cellStyle name="20% - Accent5 2 3 2" xfId="360"/>
    <cellStyle name="20% - Accent5 2 3 2 2" xfId="740"/>
    <cellStyle name="20% - Accent5 2 3 3" xfId="253"/>
    <cellStyle name="20% - Accent5 2 3 3 2" xfId="633"/>
    <cellStyle name="20% - Accent5 2 3 4" xfId="498"/>
    <cellStyle name="20% - Accent5 2 4" xfId="155"/>
    <cellStyle name="20% - Accent5 2 4 2" xfId="391"/>
    <cellStyle name="20% - Accent5 2 4 2 2" xfId="771"/>
    <cellStyle name="20% - Accent5 2 4 3" xfId="284"/>
    <cellStyle name="20% - Accent5 2 4 3 2" xfId="664"/>
    <cellStyle name="20% - Accent5 2 4 4" xfId="529"/>
    <cellStyle name="20% - Accent5 2 5" xfId="217"/>
    <cellStyle name="20% - Accent5 2 5 2" xfId="602"/>
    <cellStyle name="20% - Accent5 2 6" xfId="329"/>
    <cellStyle name="20% - Accent5 2 6 2" xfId="709"/>
    <cellStyle name="20% - Accent5 2 7" xfId="188"/>
    <cellStyle name="20% - Accent5 2 7 2" xfId="574"/>
    <cellStyle name="20% - Accent5 2 8" xfId="436"/>
    <cellStyle name="20% - Accent5 2 8 2" xfId="816"/>
    <cellStyle name="20% - Accent5 2 9" xfId="467"/>
    <cellStyle name="20% - Accent5 3" xfId="319"/>
    <cellStyle name="20% - Accent5 3 2" xfId="699"/>
    <cellStyle name="20% - Accent5 4" xfId="426"/>
    <cellStyle name="20% - Accent5 4 2" xfId="806"/>
    <cellStyle name="20% - Accent5 5" xfId="207"/>
    <cellStyle name="20% - Accent5 5 2" xfId="592"/>
    <cellStyle name="20% - Accent5 6" xfId="564"/>
    <cellStyle name="20% - Accent6" xfId="42" builtinId="50" customBuiltin="1"/>
    <cellStyle name="20% - Accent6 2" xfId="54"/>
    <cellStyle name="20% - Accent6 2 2" xfId="106"/>
    <cellStyle name="20% - Accent6 2 2 2" xfId="141"/>
    <cellStyle name="20% - Accent6 2 2 2 2" xfId="377"/>
    <cellStyle name="20% - Accent6 2 2 2 2 2" xfId="757"/>
    <cellStyle name="20% - Accent6 2 2 2 3" xfId="270"/>
    <cellStyle name="20% - Accent6 2 2 2 3 2" xfId="650"/>
    <cellStyle name="20% - Accent6 2 2 2 4" xfId="515"/>
    <cellStyle name="20% - Accent6 2 2 3" xfId="172"/>
    <cellStyle name="20% - Accent6 2 2 3 2" xfId="408"/>
    <cellStyle name="20% - Accent6 2 2 3 2 2" xfId="788"/>
    <cellStyle name="20% - Accent6 2 2 3 3" xfId="301"/>
    <cellStyle name="20% - Accent6 2 2 3 3 2" xfId="681"/>
    <cellStyle name="20% - Accent6 2 2 3 4" xfId="546"/>
    <cellStyle name="20% - Accent6 2 2 4" xfId="346"/>
    <cellStyle name="20% - Accent6 2 2 4 2" xfId="726"/>
    <cellStyle name="20% - Accent6 2 2 5" xfId="239"/>
    <cellStyle name="20% - Accent6 2 2 5 2" xfId="619"/>
    <cellStyle name="20% - Accent6 2 2 6" xfId="453"/>
    <cellStyle name="20% - Accent6 2 2 6 2" xfId="833"/>
    <cellStyle name="20% - Accent6 2 2 7" xfId="484"/>
    <cellStyle name="20% - Accent6 2 3" xfId="124"/>
    <cellStyle name="20% - Accent6 2 3 2" xfId="361"/>
    <cellStyle name="20% - Accent6 2 3 2 2" xfId="741"/>
    <cellStyle name="20% - Accent6 2 3 3" xfId="254"/>
    <cellStyle name="20% - Accent6 2 3 3 2" xfId="634"/>
    <cellStyle name="20% - Accent6 2 3 4" xfId="499"/>
    <cellStyle name="20% - Accent6 2 4" xfId="156"/>
    <cellStyle name="20% - Accent6 2 4 2" xfId="392"/>
    <cellStyle name="20% - Accent6 2 4 2 2" xfId="772"/>
    <cellStyle name="20% - Accent6 2 4 3" xfId="285"/>
    <cellStyle name="20% - Accent6 2 4 3 2" xfId="665"/>
    <cellStyle name="20% - Accent6 2 4 4" xfId="530"/>
    <cellStyle name="20% - Accent6 2 5" xfId="218"/>
    <cellStyle name="20% - Accent6 2 5 2" xfId="603"/>
    <cellStyle name="20% - Accent6 2 6" xfId="330"/>
    <cellStyle name="20% - Accent6 2 6 2" xfId="710"/>
    <cellStyle name="20% - Accent6 2 7" xfId="189"/>
    <cellStyle name="20% - Accent6 2 7 2" xfId="575"/>
    <cellStyle name="20% - Accent6 2 8" xfId="437"/>
    <cellStyle name="20% - Accent6 2 8 2" xfId="817"/>
    <cellStyle name="20% - Accent6 2 9" xfId="468"/>
    <cellStyle name="20% - Accent6 3" xfId="321"/>
    <cellStyle name="20% - Accent6 3 2" xfId="701"/>
    <cellStyle name="20% - Accent6 4" xfId="428"/>
    <cellStyle name="20% - Accent6 4 2" xfId="808"/>
    <cellStyle name="20% - Accent6 5" xfId="209"/>
    <cellStyle name="20% - Accent6 5 2" xfId="594"/>
    <cellStyle name="20% - Accent6 6" xfId="566"/>
    <cellStyle name="40% - Accent1" xfId="23" builtinId="31" customBuiltin="1"/>
    <cellStyle name="40% - Accent1 2" xfId="55"/>
    <cellStyle name="40% - Accent1 2 2" xfId="107"/>
    <cellStyle name="40% - Accent1 2 2 2" xfId="142"/>
    <cellStyle name="40% - Accent1 2 2 2 2" xfId="378"/>
    <cellStyle name="40% - Accent1 2 2 2 2 2" xfId="758"/>
    <cellStyle name="40% - Accent1 2 2 2 3" xfId="271"/>
    <cellStyle name="40% - Accent1 2 2 2 3 2" xfId="651"/>
    <cellStyle name="40% - Accent1 2 2 2 4" xfId="516"/>
    <cellStyle name="40% - Accent1 2 2 3" xfId="173"/>
    <cellStyle name="40% - Accent1 2 2 3 2" xfId="409"/>
    <cellStyle name="40% - Accent1 2 2 3 2 2" xfId="789"/>
    <cellStyle name="40% - Accent1 2 2 3 3" xfId="302"/>
    <cellStyle name="40% - Accent1 2 2 3 3 2" xfId="682"/>
    <cellStyle name="40% - Accent1 2 2 3 4" xfId="547"/>
    <cellStyle name="40% - Accent1 2 2 4" xfId="347"/>
    <cellStyle name="40% - Accent1 2 2 4 2" xfId="727"/>
    <cellStyle name="40% - Accent1 2 2 5" xfId="240"/>
    <cellStyle name="40% - Accent1 2 2 5 2" xfId="620"/>
    <cellStyle name="40% - Accent1 2 2 6" xfId="454"/>
    <cellStyle name="40% - Accent1 2 2 6 2" xfId="834"/>
    <cellStyle name="40% - Accent1 2 2 7" xfId="485"/>
    <cellStyle name="40% - Accent1 2 3" xfId="125"/>
    <cellStyle name="40% - Accent1 2 3 2" xfId="362"/>
    <cellStyle name="40% - Accent1 2 3 2 2" xfId="742"/>
    <cellStyle name="40% - Accent1 2 3 3" xfId="255"/>
    <cellStyle name="40% - Accent1 2 3 3 2" xfId="635"/>
    <cellStyle name="40% - Accent1 2 3 4" xfId="500"/>
    <cellStyle name="40% - Accent1 2 4" xfId="157"/>
    <cellStyle name="40% - Accent1 2 4 2" xfId="393"/>
    <cellStyle name="40% - Accent1 2 4 2 2" xfId="773"/>
    <cellStyle name="40% - Accent1 2 4 3" xfId="286"/>
    <cellStyle name="40% - Accent1 2 4 3 2" xfId="666"/>
    <cellStyle name="40% - Accent1 2 4 4" xfId="531"/>
    <cellStyle name="40% - Accent1 2 5" xfId="219"/>
    <cellStyle name="40% - Accent1 2 5 2" xfId="604"/>
    <cellStyle name="40% - Accent1 2 6" xfId="331"/>
    <cellStyle name="40% - Accent1 2 6 2" xfId="711"/>
    <cellStyle name="40% - Accent1 2 7" xfId="190"/>
    <cellStyle name="40% - Accent1 2 7 2" xfId="576"/>
    <cellStyle name="40% - Accent1 2 8" xfId="438"/>
    <cellStyle name="40% - Accent1 2 8 2" xfId="818"/>
    <cellStyle name="40% - Accent1 2 9" xfId="469"/>
    <cellStyle name="40% - Accent1 3" xfId="312"/>
    <cellStyle name="40% - Accent1 3 2" xfId="692"/>
    <cellStyle name="40% - Accent1 4" xfId="419"/>
    <cellStyle name="40% - Accent1 4 2" xfId="799"/>
    <cellStyle name="40% - Accent1 5" xfId="200"/>
    <cellStyle name="40% - Accent1 5 2" xfId="585"/>
    <cellStyle name="40% - Accent1 6" xfId="557"/>
    <cellStyle name="40% - Accent2" xfId="27" builtinId="35" customBuiltin="1"/>
    <cellStyle name="40% - Accent2 2" xfId="56"/>
    <cellStyle name="40% - Accent2 2 2" xfId="108"/>
    <cellStyle name="40% - Accent2 2 2 2" xfId="143"/>
    <cellStyle name="40% - Accent2 2 2 2 2" xfId="379"/>
    <cellStyle name="40% - Accent2 2 2 2 2 2" xfId="759"/>
    <cellStyle name="40% - Accent2 2 2 2 3" xfId="272"/>
    <cellStyle name="40% - Accent2 2 2 2 3 2" xfId="652"/>
    <cellStyle name="40% - Accent2 2 2 2 4" xfId="517"/>
    <cellStyle name="40% - Accent2 2 2 3" xfId="174"/>
    <cellStyle name="40% - Accent2 2 2 3 2" xfId="410"/>
    <cellStyle name="40% - Accent2 2 2 3 2 2" xfId="790"/>
    <cellStyle name="40% - Accent2 2 2 3 3" xfId="303"/>
    <cellStyle name="40% - Accent2 2 2 3 3 2" xfId="683"/>
    <cellStyle name="40% - Accent2 2 2 3 4" xfId="548"/>
    <cellStyle name="40% - Accent2 2 2 4" xfId="348"/>
    <cellStyle name="40% - Accent2 2 2 4 2" xfId="728"/>
    <cellStyle name="40% - Accent2 2 2 5" xfId="241"/>
    <cellStyle name="40% - Accent2 2 2 5 2" xfId="621"/>
    <cellStyle name="40% - Accent2 2 2 6" xfId="455"/>
    <cellStyle name="40% - Accent2 2 2 6 2" xfId="835"/>
    <cellStyle name="40% - Accent2 2 2 7" xfId="486"/>
    <cellStyle name="40% - Accent2 2 3" xfId="126"/>
    <cellStyle name="40% - Accent2 2 3 2" xfId="363"/>
    <cellStyle name="40% - Accent2 2 3 2 2" xfId="743"/>
    <cellStyle name="40% - Accent2 2 3 3" xfId="256"/>
    <cellStyle name="40% - Accent2 2 3 3 2" xfId="636"/>
    <cellStyle name="40% - Accent2 2 3 4" xfId="501"/>
    <cellStyle name="40% - Accent2 2 4" xfId="158"/>
    <cellStyle name="40% - Accent2 2 4 2" xfId="394"/>
    <cellStyle name="40% - Accent2 2 4 2 2" xfId="774"/>
    <cellStyle name="40% - Accent2 2 4 3" xfId="287"/>
    <cellStyle name="40% - Accent2 2 4 3 2" xfId="667"/>
    <cellStyle name="40% - Accent2 2 4 4" xfId="532"/>
    <cellStyle name="40% - Accent2 2 5" xfId="220"/>
    <cellStyle name="40% - Accent2 2 5 2" xfId="605"/>
    <cellStyle name="40% - Accent2 2 6" xfId="332"/>
    <cellStyle name="40% - Accent2 2 6 2" xfId="712"/>
    <cellStyle name="40% - Accent2 2 7" xfId="191"/>
    <cellStyle name="40% - Accent2 2 7 2" xfId="577"/>
    <cellStyle name="40% - Accent2 2 8" xfId="439"/>
    <cellStyle name="40% - Accent2 2 8 2" xfId="819"/>
    <cellStyle name="40% - Accent2 2 9" xfId="470"/>
    <cellStyle name="40% - Accent2 3" xfId="314"/>
    <cellStyle name="40% - Accent2 3 2" xfId="694"/>
    <cellStyle name="40% - Accent2 4" xfId="421"/>
    <cellStyle name="40% - Accent2 4 2" xfId="801"/>
    <cellStyle name="40% - Accent2 5" xfId="202"/>
    <cellStyle name="40% - Accent2 5 2" xfId="587"/>
    <cellStyle name="40% - Accent2 6" xfId="559"/>
    <cellStyle name="40% - Accent3" xfId="31" builtinId="39" customBuiltin="1"/>
    <cellStyle name="40% - Accent3 2" xfId="57"/>
    <cellStyle name="40% - Accent3 2 2" xfId="109"/>
    <cellStyle name="40% - Accent3 2 2 2" xfId="144"/>
    <cellStyle name="40% - Accent3 2 2 2 2" xfId="380"/>
    <cellStyle name="40% - Accent3 2 2 2 2 2" xfId="760"/>
    <cellStyle name="40% - Accent3 2 2 2 3" xfId="273"/>
    <cellStyle name="40% - Accent3 2 2 2 3 2" xfId="653"/>
    <cellStyle name="40% - Accent3 2 2 2 4" xfId="518"/>
    <cellStyle name="40% - Accent3 2 2 3" xfId="175"/>
    <cellStyle name="40% - Accent3 2 2 3 2" xfId="411"/>
    <cellStyle name="40% - Accent3 2 2 3 2 2" xfId="791"/>
    <cellStyle name="40% - Accent3 2 2 3 3" xfId="304"/>
    <cellStyle name="40% - Accent3 2 2 3 3 2" xfId="684"/>
    <cellStyle name="40% - Accent3 2 2 3 4" xfId="549"/>
    <cellStyle name="40% - Accent3 2 2 4" xfId="349"/>
    <cellStyle name="40% - Accent3 2 2 4 2" xfId="729"/>
    <cellStyle name="40% - Accent3 2 2 5" xfId="242"/>
    <cellStyle name="40% - Accent3 2 2 5 2" xfId="622"/>
    <cellStyle name="40% - Accent3 2 2 6" xfId="456"/>
    <cellStyle name="40% - Accent3 2 2 6 2" xfId="836"/>
    <cellStyle name="40% - Accent3 2 2 7" xfId="487"/>
    <cellStyle name="40% - Accent3 2 3" xfId="127"/>
    <cellStyle name="40% - Accent3 2 3 2" xfId="364"/>
    <cellStyle name="40% - Accent3 2 3 2 2" xfId="744"/>
    <cellStyle name="40% - Accent3 2 3 3" xfId="257"/>
    <cellStyle name="40% - Accent3 2 3 3 2" xfId="637"/>
    <cellStyle name="40% - Accent3 2 3 4" xfId="502"/>
    <cellStyle name="40% - Accent3 2 4" xfId="159"/>
    <cellStyle name="40% - Accent3 2 4 2" xfId="395"/>
    <cellStyle name="40% - Accent3 2 4 2 2" xfId="775"/>
    <cellStyle name="40% - Accent3 2 4 3" xfId="288"/>
    <cellStyle name="40% - Accent3 2 4 3 2" xfId="668"/>
    <cellStyle name="40% - Accent3 2 4 4" xfId="533"/>
    <cellStyle name="40% - Accent3 2 5" xfId="221"/>
    <cellStyle name="40% - Accent3 2 5 2" xfId="606"/>
    <cellStyle name="40% - Accent3 2 6" xfId="333"/>
    <cellStyle name="40% - Accent3 2 6 2" xfId="713"/>
    <cellStyle name="40% - Accent3 2 7" xfId="192"/>
    <cellStyle name="40% - Accent3 2 7 2" xfId="578"/>
    <cellStyle name="40% - Accent3 2 8" xfId="440"/>
    <cellStyle name="40% - Accent3 2 8 2" xfId="820"/>
    <cellStyle name="40% - Accent3 2 9" xfId="471"/>
    <cellStyle name="40% - Accent3 3" xfId="316"/>
    <cellStyle name="40% - Accent3 3 2" xfId="696"/>
    <cellStyle name="40% - Accent3 4" xfId="423"/>
    <cellStyle name="40% - Accent3 4 2" xfId="803"/>
    <cellStyle name="40% - Accent3 5" xfId="204"/>
    <cellStyle name="40% - Accent3 5 2" xfId="589"/>
    <cellStyle name="40% - Accent3 6" xfId="561"/>
    <cellStyle name="40% - Accent4" xfId="35" builtinId="43" customBuiltin="1"/>
    <cellStyle name="40% - Accent4 2" xfId="58"/>
    <cellStyle name="40% - Accent4 2 2" xfId="110"/>
    <cellStyle name="40% - Accent4 2 2 2" xfId="145"/>
    <cellStyle name="40% - Accent4 2 2 2 2" xfId="381"/>
    <cellStyle name="40% - Accent4 2 2 2 2 2" xfId="761"/>
    <cellStyle name="40% - Accent4 2 2 2 3" xfId="274"/>
    <cellStyle name="40% - Accent4 2 2 2 3 2" xfId="654"/>
    <cellStyle name="40% - Accent4 2 2 2 4" xfId="519"/>
    <cellStyle name="40% - Accent4 2 2 3" xfId="176"/>
    <cellStyle name="40% - Accent4 2 2 3 2" xfId="412"/>
    <cellStyle name="40% - Accent4 2 2 3 2 2" xfId="792"/>
    <cellStyle name="40% - Accent4 2 2 3 3" xfId="305"/>
    <cellStyle name="40% - Accent4 2 2 3 3 2" xfId="685"/>
    <cellStyle name="40% - Accent4 2 2 3 4" xfId="550"/>
    <cellStyle name="40% - Accent4 2 2 4" xfId="350"/>
    <cellStyle name="40% - Accent4 2 2 4 2" xfId="730"/>
    <cellStyle name="40% - Accent4 2 2 5" xfId="243"/>
    <cellStyle name="40% - Accent4 2 2 5 2" xfId="623"/>
    <cellStyle name="40% - Accent4 2 2 6" xfId="457"/>
    <cellStyle name="40% - Accent4 2 2 6 2" xfId="837"/>
    <cellStyle name="40% - Accent4 2 2 7" xfId="488"/>
    <cellStyle name="40% - Accent4 2 3" xfId="128"/>
    <cellStyle name="40% - Accent4 2 3 2" xfId="365"/>
    <cellStyle name="40% - Accent4 2 3 2 2" xfId="745"/>
    <cellStyle name="40% - Accent4 2 3 3" xfId="258"/>
    <cellStyle name="40% - Accent4 2 3 3 2" xfId="638"/>
    <cellStyle name="40% - Accent4 2 3 4" xfId="503"/>
    <cellStyle name="40% - Accent4 2 4" xfId="160"/>
    <cellStyle name="40% - Accent4 2 4 2" xfId="396"/>
    <cellStyle name="40% - Accent4 2 4 2 2" xfId="776"/>
    <cellStyle name="40% - Accent4 2 4 3" xfId="289"/>
    <cellStyle name="40% - Accent4 2 4 3 2" xfId="669"/>
    <cellStyle name="40% - Accent4 2 4 4" xfId="534"/>
    <cellStyle name="40% - Accent4 2 5" xfId="222"/>
    <cellStyle name="40% - Accent4 2 5 2" xfId="607"/>
    <cellStyle name="40% - Accent4 2 6" xfId="334"/>
    <cellStyle name="40% - Accent4 2 6 2" xfId="714"/>
    <cellStyle name="40% - Accent4 2 7" xfId="193"/>
    <cellStyle name="40% - Accent4 2 7 2" xfId="579"/>
    <cellStyle name="40% - Accent4 2 8" xfId="441"/>
    <cellStyle name="40% - Accent4 2 8 2" xfId="821"/>
    <cellStyle name="40% - Accent4 2 9" xfId="472"/>
    <cellStyle name="40% - Accent4 3" xfId="318"/>
    <cellStyle name="40% - Accent4 3 2" xfId="698"/>
    <cellStyle name="40% - Accent4 4" xfId="425"/>
    <cellStyle name="40% - Accent4 4 2" xfId="805"/>
    <cellStyle name="40% - Accent4 5" xfId="206"/>
    <cellStyle name="40% - Accent4 5 2" xfId="591"/>
    <cellStyle name="40% - Accent4 6" xfId="563"/>
    <cellStyle name="40% - Accent5" xfId="39" builtinId="47" customBuiltin="1"/>
    <cellStyle name="40% - Accent5 2" xfId="59"/>
    <cellStyle name="40% - Accent5 2 2" xfId="111"/>
    <cellStyle name="40% - Accent5 2 2 2" xfId="146"/>
    <cellStyle name="40% - Accent5 2 2 2 2" xfId="382"/>
    <cellStyle name="40% - Accent5 2 2 2 2 2" xfId="762"/>
    <cellStyle name="40% - Accent5 2 2 2 3" xfId="275"/>
    <cellStyle name="40% - Accent5 2 2 2 3 2" xfId="655"/>
    <cellStyle name="40% - Accent5 2 2 2 4" xfId="520"/>
    <cellStyle name="40% - Accent5 2 2 3" xfId="177"/>
    <cellStyle name="40% - Accent5 2 2 3 2" xfId="413"/>
    <cellStyle name="40% - Accent5 2 2 3 2 2" xfId="793"/>
    <cellStyle name="40% - Accent5 2 2 3 3" xfId="306"/>
    <cellStyle name="40% - Accent5 2 2 3 3 2" xfId="686"/>
    <cellStyle name="40% - Accent5 2 2 3 4" xfId="551"/>
    <cellStyle name="40% - Accent5 2 2 4" xfId="351"/>
    <cellStyle name="40% - Accent5 2 2 4 2" xfId="731"/>
    <cellStyle name="40% - Accent5 2 2 5" xfId="244"/>
    <cellStyle name="40% - Accent5 2 2 5 2" xfId="624"/>
    <cellStyle name="40% - Accent5 2 2 6" xfId="458"/>
    <cellStyle name="40% - Accent5 2 2 6 2" xfId="838"/>
    <cellStyle name="40% - Accent5 2 2 7" xfId="489"/>
    <cellStyle name="40% - Accent5 2 3" xfId="129"/>
    <cellStyle name="40% - Accent5 2 3 2" xfId="366"/>
    <cellStyle name="40% - Accent5 2 3 2 2" xfId="746"/>
    <cellStyle name="40% - Accent5 2 3 3" xfId="259"/>
    <cellStyle name="40% - Accent5 2 3 3 2" xfId="639"/>
    <cellStyle name="40% - Accent5 2 3 4" xfId="504"/>
    <cellStyle name="40% - Accent5 2 4" xfId="161"/>
    <cellStyle name="40% - Accent5 2 4 2" xfId="397"/>
    <cellStyle name="40% - Accent5 2 4 2 2" xfId="777"/>
    <cellStyle name="40% - Accent5 2 4 3" xfId="290"/>
    <cellStyle name="40% - Accent5 2 4 3 2" xfId="670"/>
    <cellStyle name="40% - Accent5 2 4 4" xfId="535"/>
    <cellStyle name="40% - Accent5 2 5" xfId="223"/>
    <cellStyle name="40% - Accent5 2 5 2" xfId="608"/>
    <cellStyle name="40% - Accent5 2 6" xfId="335"/>
    <cellStyle name="40% - Accent5 2 6 2" xfId="715"/>
    <cellStyle name="40% - Accent5 2 7" xfId="194"/>
    <cellStyle name="40% - Accent5 2 7 2" xfId="580"/>
    <cellStyle name="40% - Accent5 2 8" xfId="442"/>
    <cellStyle name="40% - Accent5 2 8 2" xfId="822"/>
    <cellStyle name="40% - Accent5 2 9" xfId="473"/>
    <cellStyle name="40% - Accent5 3" xfId="320"/>
    <cellStyle name="40% - Accent5 3 2" xfId="700"/>
    <cellStyle name="40% - Accent5 4" xfId="427"/>
    <cellStyle name="40% - Accent5 4 2" xfId="807"/>
    <cellStyle name="40% - Accent5 5" xfId="208"/>
    <cellStyle name="40% - Accent5 5 2" xfId="593"/>
    <cellStyle name="40% - Accent5 6" xfId="565"/>
    <cellStyle name="40% - Accent6" xfId="43" builtinId="51" customBuiltin="1"/>
    <cellStyle name="40% - Accent6 2" xfId="60"/>
    <cellStyle name="40% - Accent6 2 2" xfId="112"/>
    <cellStyle name="40% - Accent6 2 2 2" xfId="147"/>
    <cellStyle name="40% - Accent6 2 2 2 2" xfId="383"/>
    <cellStyle name="40% - Accent6 2 2 2 2 2" xfId="763"/>
    <cellStyle name="40% - Accent6 2 2 2 3" xfId="276"/>
    <cellStyle name="40% - Accent6 2 2 2 3 2" xfId="656"/>
    <cellStyle name="40% - Accent6 2 2 2 4" xfId="521"/>
    <cellStyle name="40% - Accent6 2 2 3" xfId="178"/>
    <cellStyle name="40% - Accent6 2 2 3 2" xfId="414"/>
    <cellStyle name="40% - Accent6 2 2 3 2 2" xfId="794"/>
    <cellStyle name="40% - Accent6 2 2 3 3" xfId="307"/>
    <cellStyle name="40% - Accent6 2 2 3 3 2" xfId="687"/>
    <cellStyle name="40% - Accent6 2 2 3 4" xfId="552"/>
    <cellStyle name="40% - Accent6 2 2 4" xfId="352"/>
    <cellStyle name="40% - Accent6 2 2 4 2" xfId="732"/>
    <cellStyle name="40% - Accent6 2 2 5" xfId="245"/>
    <cellStyle name="40% - Accent6 2 2 5 2" xfId="625"/>
    <cellStyle name="40% - Accent6 2 2 6" xfId="459"/>
    <cellStyle name="40% - Accent6 2 2 6 2" xfId="839"/>
    <cellStyle name="40% - Accent6 2 2 7" xfId="490"/>
    <cellStyle name="40% - Accent6 2 3" xfId="130"/>
    <cellStyle name="40% - Accent6 2 3 2" xfId="367"/>
    <cellStyle name="40% - Accent6 2 3 2 2" xfId="747"/>
    <cellStyle name="40% - Accent6 2 3 3" xfId="260"/>
    <cellStyle name="40% - Accent6 2 3 3 2" xfId="640"/>
    <cellStyle name="40% - Accent6 2 3 4" xfId="505"/>
    <cellStyle name="40% - Accent6 2 4" xfId="162"/>
    <cellStyle name="40% - Accent6 2 4 2" xfId="398"/>
    <cellStyle name="40% - Accent6 2 4 2 2" xfId="778"/>
    <cellStyle name="40% - Accent6 2 4 3" xfId="291"/>
    <cellStyle name="40% - Accent6 2 4 3 2" xfId="671"/>
    <cellStyle name="40% - Accent6 2 4 4" xfId="536"/>
    <cellStyle name="40% - Accent6 2 5" xfId="224"/>
    <cellStyle name="40% - Accent6 2 5 2" xfId="609"/>
    <cellStyle name="40% - Accent6 2 6" xfId="336"/>
    <cellStyle name="40% - Accent6 2 6 2" xfId="716"/>
    <cellStyle name="40% - Accent6 2 7" xfId="195"/>
    <cellStyle name="40% - Accent6 2 7 2" xfId="581"/>
    <cellStyle name="40% - Accent6 2 8" xfId="443"/>
    <cellStyle name="40% - Accent6 2 8 2" xfId="823"/>
    <cellStyle name="40% - Accent6 2 9" xfId="474"/>
    <cellStyle name="40% - Accent6 3" xfId="322"/>
    <cellStyle name="40% - Accent6 3 2" xfId="702"/>
    <cellStyle name="40% - Accent6 4" xfId="429"/>
    <cellStyle name="40% - Accent6 4 2" xfId="809"/>
    <cellStyle name="40% - Accent6 5" xfId="210"/>
    <cellStyle name="40% - Accent6 5 2" xfId="595"/>
    <cellStyle name="40% - Accent6 6" xfId="567"/>
    <cellStyle name="60% - Accent1" xfId="24" builtinId="32" customBuiltin="1"/>
    <cellStyle name="60% - Accent1 2" xfId="61"/>
    <cellStyle name="60% - Accent2" xfId="28" builtinId="36" customBuiltin="1"/>
    <cellStyle name="60% - Accent2 2" xfId="62"/>
    <cellStyle name="60% - Accent3" xfId="32" builtinId="40" customBuiltin="1"/>
    <cellStyle name="60% - Accent3 2" xfId="63"/>
    <cellStyle name="60% - Accent4" xfId="36" builtinId="44" customBuiltin="1"/>
    <cellStyle name="60% - Accent4 2" xfId="64"/>
    <cellStyle name="60% - Accent5" xfId="40" builtinId="48" customBuiltin="1"/>
    <cellStyle name="60% - Accent5 2" xfId="65"/>
    <cellStyle name="60% - Accent6" xfId="44" builtinId="52" customBuiltin="1"/>
    <cellStyle name="60% - Accent6 2" xfId="66"/>
    <cellStyle name="Accent1" xfId="21" builtinId="29" customBuiltin="1"/>
    <cellStyle name="Accent1 2" xfId="67"/>
    <cellStyle name="Accent2" xfId="25" builtinId="33" customBuiltin="1"/>
    <cellStyle name="Accent2 2" xfId="68"/>
    <cellStyle name="Accent3" xfId="29" builtinId="37" customBuiltin="1"/>
    <cellStyle name="Accent3 2" xfId="69"/>
    <cellStyle name="Accent4" xfId="33" builtinId="41" customBuiltin="1"/>
    <cellStyle name="Accent4 2" xfId="70"/>
    <cellStyle name="Accent5" xfId="37" builtinId="45" customBuiltin="1"/>
    <cellStyle name="Accent5 2" xfId="71"/>
    <cellStyle name="Accent6" xfId="41" builtinId="49" customBuiltin="1"/>
    <cellStyle name="Accent6 2" xfId="72"/>
    <cellStyle name="Bad" xfId="11" builtinId="27" customBuiltin="1"/>
    <cellStyle name="Bad 2" xfId="73"/>
    <cellStyle name="Calculation" xfId="15" builtinId="22" customBuiltin="1"/>
    <cellStyle name="Calculation 2" xfId="74"/>
    <cellStyle name="Check Cell" xfId="17" builtinId="23" customBuiltin="1"/>
    <cellStyle name="Check Cell 2" xfId="75"/>
    <cellStyle name="Comma 2" xfId="48"/>
    <cellStyle name="Explanatory Text" xfId="19" builtinId="53" customBuiltin="1"/>
    <cellStyle name="Explanatory Text 2" xfId="76"/>
    <cellStyle name="Good" xfId="10" builtinId="26" customBuiltin="1"/>
    <cellStyle name="Good 2" xfId="77"/>
    <cellStyle name="Heading 1" xfId="6" builtinId="16" customBuiltin="1"/>
    <cellStyle name="Heading 1 2" xfId="78"/>
    <cellStyle name="Heading 2" xfId="7" builtinId="17" customBuiltin="1"/>
    <cellStyle name="Heading 2 2" xfId="79"/>
    <cellStyle name="Heading 3" xfId="8" builtinId="18" customBuiltin="1"/>
    <cellStyle name="Heading 3 2" xfId="80"/>
    <cellStyle name="Heading 4" xfId="9" builtinId="19" customBuiltin="1"/>
    <cellStyle name="Heading 4 2" xfId="81"/>
    <cellStyle name="Hyperlink 2" xfId="3"/>
    <cellStyle name="Input" xfId="13" builtinId="20" customBuiltin="1"/>
    <cellStyle name="Input 2" xfId="82"/>
    <cellStyle name="Linked Cell" xfId="16" builtinId="24" customBuiltin="1"/>
    <cellStyle name="Linked Cell 2" xfId="83"/>
    <cellStyle name="Neutral" xfId="12" builtinId="28" customBuiltin="1"/>
    <cellStyle name="Neutral 2" xfId="84"/>
    <cellStyle name="Normal" xfId="0" builtinId="0"/>
    <cellStyle name="Normal 2" xfId="1"/>
    <cellStyle name="Normal 2 10" xfId="475"/>
    <cellStyle name="Normal 2 11" xfId="85"/>
    <cellStyle name="Normal 2 2" xfId="86"/>
    <cellStyle name="Normal 2 2 2" xfId="226"/>
    <cellStyle name="Normal 2 2 3" xfId="196"/>
    <cellStyle name="Normal 2 2 3 2" xfId="582"/>
    <cellStyle name="Normal 2 3" xfId="113"/>
    <cellStyle name="Normal 2 3 2" xfId="148"/>
    <cellStyle name="Normal 2 3 2 2" xfId="384"/>
    <cellStyle name="Normal 2 3 2 2 2" xfId="764"/>
    <cellStyle name="Normal 2 3 2 3" xfId="277"/>
    <cellStyle name="Normal 2 3 2 3 2" xfId="657"/>
    <cellStyle name="Normal 2 3 2 4" xfId="522"/>
    <cellStyle name="Normal 2 3 3" xfId="179"/>
    <cellStyle name="Normal 2 3 3 2" xfId="415"/>
    <cellStyle name="Normal 2 3 3 2 2" xfId="795"/>
    <cellStyle name="Normal 2 3 3 3" xfId="308"/>
    <cellStyle name="Normal 2 3 3 3 2" xfId="688"/>
    <cellStyle name="Normal 2 3 3 4" xfId="553"/>
    <cellStyle name="Normal 2 3 4" xfId="353"/>
    <cellStyle name="Normal 2 3 4 2" xfId="733"/>
    <cellStyle name="Normal 2 3 5" xfId="246"/>
    <cellStyle name="Normal 2 3 5 2" xfId="626"/>
    <cellStyle name="Normal 2 3 6" xfId="460"/>
    <cellStyle name="Normal 2 3 6 2" xfId="840"/>
    <cellStyle name="Normal 2 3 7" xfId="491"/>
    <cellStyle name="Normal 2 4" xfId="99"/>
    <cellStyle name="Normal 2 5" xfId="131"/>
    <cellStyle name="Normal 2 5 2" xfId="368"/>
    <cellStyle name="Normal 2 5 2 2" xfId="748"/>
    <cellStyle name="Normal 2 5 3" xfId="261"/>
    <cellStyle name="Normal 2 5 3 2" xfId="641"/>
    <cellStyle name="Normal 2 5 4" xfId="506"/>
    <cellStyle name="Normal 2 6" xfId="163"/>
    <cellStyle name="Normal 2 6 2" xfId="399"/>
    <cellStyle name="Normal 2 6 2 2" xfId="779"/>
    <cellStyle name="Normal 2 6 3" xfId="292"/>
    <cellStyle name="Normal 2 6 3 2" xfId="672"/>
    <cellStyle name="Normal 2 6 4" xfId="537"/>
    <cellStyle name="Normal 2 7" xfId="225"/>
    <cellStyle name="Normal 2 7 2" xfId="610"/>
    <cellStyle name="Normal 2 8" xfId="337"/>
    <cellStyle name="Normal 2 8 2" xfId="717"/>
    <cellStyle name="Normal 2 9" xfId="444"/>
    <cellStyle name="Normal 2 9 2" xfId="824"/>
    <cellStyle name="Normal 3" xfId="2"/>
    <cellStyle name="Normal 3 2" xfId="88"/>
    <cellStyle name="Normal 3 2 2" xfId="115"/>
    <cellStyle name="Normal 3 2 2 2" xfId="149"/>
    <cellStyle name="Normal 3 2 2 2 2" xfId="385"/>
    <cellStyle name="Normal 3 2 2 2 2 2" xfId="765"/>
    <cellStyle name="Normal 3 2 2 2 3" xfId="278"/>
    <cellStyle name="Normal 3 2 2 2 3 2" xfId="658"/>
    <cellStyle name="Normal 3 2 2 2 4" xfId="523"/>
    <cellStyle name="Normal 3 2 2 3" xfId="180"/>
    <cellStyle name="Normal 3 2 2 3 2" xfId="416"/>
    <cellStyle name="Normal 3 2 2 3 2 2" xfId="796"/>
    <cellStyle name="Normal 3 2 2 3 3" xfId="309"/>
    <cellStyle name="Normal 3 2 2 3 3 2" xfId="689"/>
    <cellStyle name="Normal 3 2 2 3 4" xfId="554"/>
    <cellStyle name="Normal 3 2 2 4" xfId="354"/>
    <cellStyle name="Normal 3 2 2 4 2" xfId="734"/>
    <cellStyle name="Normal 3 2 2 5" xfId="247"/>
    <cellStyle name="Normal 3 2 2 5 2" xfId="627"/>
    <cellStyle name="Normal 3 2 2 6" xfId="461"/>
    <cellStyle name="Normal 3 2 2 6 2" xfId="841"/>
    <cellStyle name="Normal 3 2 2 7" xfId="492"/>
    <cellStyle name="Normal 3 2 3" xfId="132"/>
    <cellStyle name="Normal 3 2 3 2" xfId="369"/>
    <cellStyle name="Normal 3 2 3 2 2" xfId="749"/>
    <cellStyle name="Normal 3 2 3 3" xfId="262"/>
    <cellStyle name="Normal 3 2 3 3 2" xfId="642"/>
    <cellStyle name="Normal 3 2 3 4" xfId="507"/>
    <cellStyle name="Normal 3 2 4" xfId="164"/>
    <cellStyle name="Normal 3 2 4 2" xfId="400"/>
    <cellStyle name="Normal 3 2 4 2 2" xfId="780"/>
    <cellStyle name="Normal 3 2 4 3" xfId="293"/>
    <cellStyle name="Normal 3 2 4 3 2" xfId="673"/>
    <cellStyle name="Normal 3 2 4 4" xfId="538"/>
    <cellStyle name="Normal 3 2 5" xfId="338"/>
    <cellStyle name="Normal 3 2 5 2" xfId="718"/>
    <cellStyle name="Normal 3 2 6" xfId="228"/>
    <cellStyle name="Normal 3 2 6 2" xfId="611"/>
    <cellStyle name="Normal 3 2 7" xfId="445"/>
    <cellStyle name="Normal 3 2 7 2" xfId="825"/>
    <cellStyle name="Normal 3 2 8" xfId="476"/>
    <cellStyle name="Normal 3 3" xfId="114"/>
    <cellStyle name="Normal 3 4" xfId="227"/>
    <cellStyle name="Normal 3 5" xfId="87"/>
    <cellStyle name="Normal 4" xfId="4"/>
    <cellStyle name="Normal 4 10" xfId="89"/>
    <cellStyle name="Normal 4 2" xfId="116"/>
    <cellStyle name="Normal 4 2 2" xfId="150"/>
    <cellStyle name="Normal 4 2 2 2" xfId="386"/>
    <cellStyle name="Normal 4 2 2 2 2" xfId="766"/>
    <cellStyle name="Normal 4 2 2 3" xfId="279"/>
    <cellStyle name="Normal 4 2 2 3 2" xfId="659"/>
    <cellStyle name="Normal 4 2 2 4" xfId="524"/>
    <cellStyle name="Normal 4 2 3" xfId="181"/>
    <cellStyle name="Normal 4 2 3 2" xfId="417"/>
    <cellStyle name="Normal 4 2 3 2 2" xfId="797"/>
    <cellStyle name="Normal 4 2 3 3" xfId="310"/>
    <cellStyle name="Normal 4 2 3 3 2" xfId="690"/>
    <cellStyle name="Normal 4 2 3 4" xfId="555"/>
    <cellStyle name="Normal 4 2 4" xfId="355"/>
    <cellStyle name="Normal 4 2 4 2" xfId="735"/>
    <cellStyle name="Normal 4 2 5" xfId="248"/>
    <cellStyle name="Normal 4 2 5 2" xfId="628"/>
    <cellStyle name="Normal 4 2 6" xfId="462"/>
    <cellStyle name="Normal 4 2 6 2" xfId="842"/>
    <cellStyle name="Normal 4 2 7" xfId="493"/>
    <cellStyle name="Normal 4 3" xfId="133"/>
    <cellStyle name="Normal 4 3 2" xfId="370"/>
    <cellStyle name="Normal 4 3 2 2" xfId="750"/>
    <cellStyle name="Normal 4 3 3" xfId="263"/>
    <cellStyle name="Normal 4 3 3 2" xfId="643"/>
    <cellStyle name="Normal 4 3 4" xfId="508"/>
    <cellStyle name="Normal 4 4" xfId="165"/>
    <cellStyle name="Normal 4 4 2" xfId="401"/>
    <cellStyle name="Normal 4 4 2 2" xfId="781"/>
    <cellStyle name="Normal 4 4 3" xfId="294"/>
    <cellStyle name="Normal 4 4 3 2" xfId="674"/>
    <cellStyle name="Normal 4 4 4" xfId="539"/>
    <cellStyle name="Normal 4 5" xfId="229"/>
    <cellStyle name="Normal 4 5 2" xfId="612"/>
    <cellStyle name="Normal 4 6" xfId="339"/>
    <cellStyle name="Normal 4 6 2" xfId="719"/>
    <cellStyle name="Normal 4 7" xfId="211"/>
    <cellStyle name="Normal 4 7 2" xfId="596"/>
    <cellStyle name="Normal 4 8" xfId="446"/>
    <cellStyle name="Normal 4 8 2" xfId="826"/>
    <cellStyle name="Normal 4 9" xfId="477"/>
    <cellStyle name="Normal 5" xfId="100"/>
    <cellStyle name="Normal 6" xfId="98"/>
    <cellStyle name="Normal 6 2" xfId="135"/>
    <cellStyle name="Normal 6 2 2" xfId="371"/>
    <cellStyle name="Normal 6 2 2 2" xfId="751"/>
    <cellStyle name="Normal 6 2 3" xfId="264"/>
    <cellStyle name="Normal 6 2 3 2" xfId="644"/>
    <cellStyle name="Normal 6 2 4" xfId="509"/>
    <cellStyle name="Normal 6 3" xfId="166"/>
    <cellStyle name="Normal 6 3 2" xfId="402"/>
    <cellStyle name="Normal 6 3 2 2" xfId="782"/>
    <cellStyle name="Normal 6 3 3" xfId="295"/>
    <cellStyle name="Normal 6 3 3 2" xfId="675"/>
    <cellStyle name="Normal 6 3 4" xfId="540"/>
    <cellStyle name="Normal 6 4" xfId="340"/>
    <cellStyle name="Normal 6 4 2" xfId="720"/>
    <cellStyle name="Normal 6 5" xfId="233"/>
    <cellStyle name="Normal 6 5 2" xfId="613"/>
    <cellStyle name="Normal 6 6" xfId="447"/>
    <cellStyle name="Normal 6 6 2" xfId="827"/>
    <cellStyle name="Normal 6 7" xfId="478"/>
    <cellStyle name="Normal 7" xfId="182"/>
    <cellStyle name="Normal 7 2" xfId="430"/>
    <cellStyle name="Normal 7 2 2" xfId="810"/>
    <cellStyle name="Normal 7 3" xfId="323"/>
    <cellStyle name="Normal 7 3 2" xfId="703"/>
    <cellStyle name="Normal 7 4" xfId="568"/>
    <cellStyle name="Normal 8" xfId="45"/>
    <cellStyle name="Normal 9" xfId="844"/>
    <cellStyle name="Normal_2008" xfId="843"/>
    <cellStyle name="Note 2" xfId="90"/>
    <cellStyle name="Note 2 2" xfId="230"/>
    <cellStyle name="Note 2 3" xfId="197"/>
    <cellStyle name="Note 2 3 2" xfId="583"/>
    <cellStyle name="Note 3" xfId="183"/>
    <cellStyle name="Note 3 2" xfId="324"/>
    <cellStyle name="Note 3 2 2" xfId="704"/>
    <cellStyle name="Note 3 3" xfId="431"/>
    <cellStyle name="Note 3 3 2" xfId="811"/>
    <cellStyle name="Note 3 4" xfId="212"/>
    <cellStyle name="Note 3 4 2" xfId="597"/>
    <cellStyle name="Note 3 5" xfId="569"/>
    <cellStyle name="Output" xfId="14" builtinId="21" customBuiltin="1"/>
    <cellStyle name="Output 2" xfId="91"/>
    <cellStyle name="Percent 2" xfId="47"/>
    <cellStyle name="Percent 2 2" xfId="97"/>
    <cellStyle name="Percent 2 2 2" xfId="134"/>
    <cellStyle name="Percent 2 3" xfId="118"/>
    <cellStyle name="Percent 2 4" xfId="231"/>
    <cellStyle name="Percent 2 5" xfId="93"/>
    <cellStyle name="Percent 3" xfId="96"/>
    <cellStyle name="Percent 3 2" xfId="117"/>
    <cellStyle name="Percent 3 3" xfId="232"/>
    <cellStyle name="Percent 4" xfId="198"/>
    <cellStyle name="Percent 5" xfId="92"/>
    <cellStyle name="Percent 6" xfId="46"/>
    <cellStyle name="Title" xfId="5" builtinId="15" customBuiltin="1"/>
    <cellStyle name="Total" xfId="20" builtinId="25" customBuiltin="1"/>
    <cellStyle name="Total 2" xfId="94"/>
    <cellStyle name="Warning Text" xfId="18" builtinId="11" customBuiltin="1"/>
    <cellStyle name="Warning Text 2" xfId="9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33</xdr:row>
      <xdr:rowOff>28575</xdr:rowOff>
    </xdr:from>
    <xdr:to>
      <xdr:col>11</xdr:col>
      <xdr:colOff>219075</xdr:colOff>
      <xdr:row>45</xdr:row>
      <xdr:rowOff>57150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13192125"/>
          <a:ext cx="5038725" cy="3657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opLeftCell="A5" workbookViewId="0">
      <selection activeCell="C24" sqref="C24"/>
    </sheetView>
  </sheetViews>
  <sheetFormatPr defaultRowHeight="15" x14ac:dyDescent="0.25"/>
  <cols>
    <col min="1" max="1" width="22.5703125" style="130" customWidth="1"/>
    <col min="2" max="2" width="9.140625" style="70"/>
    <col min="3" max="3" width="122.42578125" style="10" customWidth="1"/>
    <col min="4" max="16384" width="9.140625" style="70"/>
  </cols>
  <sheetData>
    <row r="1" spans="1:3" x14ac:dyDescent="0.25">
      <c r="A1" s="82" t="s">
        <v>375</v>
      </c>
      <c r="B1" s="125"/>
      <c r="C1" s="126"/>
    </row>
    <row r="2" spans="1:3" x14ac:dyDescent="0.25">
      <c r="A2" s="82" t="s">
        <v>23</v>
      </c>
      <c r="B2" s="126"/>
      <c r="C2" s="126"/>
    </row>
    <row r="3" spans="1:3" ht="64.5" x14ac:dyDescent="0.25">
      <c r="A3" s="81" t="s">
        <v>38</v>
      </c>
      <c r="B3" s="126"/>
      <c r="C3" s="127" t="s">
        <v>376</v>
      </c>
    </row>
    <row r="4" spans="1:3" ht="48.75" customHeight="1" x14ac:dyDescent="0.25">
      <c r="A4" s="82" t="s">
        <v>315</v>
      </c>
      <c r="B4" s="126"/>
      <c r="C4" s="127" t="s">
        <v>377</v>
      </c>
    </row>
    <row r="5" spans="1:3" x14ac:dyDescent="0.25">
      <c r="A5" s="82" t="s">
        <v>378</v>
      </c>
      <c r="B5" s="126"/>
      <c r="C5" s="127"/>
    </row>
    <row r="6" spans="1:3" ht="30" x14ac:dyDescent="0.25">
      <c r="A6" s="81" t="s">
        <v>84</v>
      </c>
      <c r="B6" s="126"/>
      <c r="C6" s="127" t="s">
        <v>128</v>
      </c>
    </row>
    <row r="7" spans="1:3" x14ac:dyDescent="0.25">
      <c r="A7" s="80" t="s">
        <v>64</v>
      </c>
      <c r="B7" s="128" t="s">
        <v>63</v>
      </c>
      <c r="C7" s="128" t="s">
        <v>65</v>
      </c>
    </row>
    <row r="8" spans="1:3" x14ac:dyDescent="0.25">
      <c r="A8" s="81" t="s">
        <v>0</v>
      </c>
      <c r="B8" s="126" t="s">
        <v>67</v>
      </c>
      <c r="C8" s="126" t="s">
        <v>66</v>
      </c>
    </row>
    <row r="9" spans="1:3" ht="30" x14ac:dyDescent="0.25">
      <c r="A9" s="81" t="s">
        <v>15</v>
      </c>
      <c r="B9" s="126" t="s">
        <v>68</v>
      </c>
      <c r="C9" s="127" t="s">
        <v>129</v>
      </c>
    </row>
    <row r="10" spans="1:3" ht="30" x14ac:dyDescent="0.25">
      <c r="A10" s="81" t="s">
        <v>16</v>
      </c>
      <c r="B10" s="126" t="s">
        <v>73</v>
      </c>
      <c r="C10" s="126" t="s">
        <v>24</v>
      </c>
    </row>
    <row r="11" spans="1:3" ht="60" x14ac:dyDescent="0.25">
      <c r="A11" s="81" t="s">
        <v>37</v>
      </c>
      <c r="B11" s="126" t="s">
        <v>130</v>
      </c>
      <c r="C11" s="126" t="s">
        <v>380</v>
      </c>
    </row>
    <row r="12" spans="1:3" x14ac:dyDescent="0.25">
      <c r="A12" s="81"/>
      <c r="B12" s="126" t="s">
        <v>150</v>
      </c>
      <c r="C12" s="126"/>
    </row>
    <row r="13" spans="1:3" x14ac:dyDescent="0.25">
      <c r="A13" s="81" t="s">
        <v>31</v>
      </c>
      <c r="B13" s="126" t="s">
        <v>69</v>
      </c>
      <c r="C13" s="126" t="s">
        <v>32</v>
      </c>
    </row>
    <row r="14" spans="1:3" x14ac:dyDescent="0.25">
      <c r="A14" s="81" t="s">
        <v>33</v>
      </c>
      <c r="B14" s="126" t="s">
        <v>70</v>
      </c>
      <c r="C14" s="126" t="s">
        <v>34</v>
      </c>
    </row>
    <row r="15" spans="1:3" x14ac:dyDescent="0.25">
      <c r="A15" s="81" t="s">
        <v>35</v>
      </c>
      <c r="B15" s="126" t="s">
        <v>71</v>
      </c>
      <c r="C15" s="126" t="s">
        <v>36</v>
      </c>
    </row>
    <row r="16" spans="1:3" x14ac:dyDescent="0.25">
      <c r="A16" s="81" t="s">
        <v>44</v>
      </c>
      <c r="B16" s="126" t="s">
        <v>72</v>
      </c>
      <c r="C16" s="126" t="s">
        <v>316</v>
      </c>
    </row>
    <row r="17" spans="1:3" x14ac:dyDescent="0.25">
      <c r="A17" s="81" t="s">
        <v>152</v>
      </c>
      <c r="B17" s="126" t="s">
        <v>131</v>
      </c>
      <c r="C17" s="126" t="s">
        <v>317</v>
      </c>
    </row>
    <row r="18" spans="1:3" ht="45" x14ac:dyDescent="0.25">
      <c r="A18" s="81" t="s">
        <v>41</v>
      </c>
      <c r="B18" s="126" t="s">
        <v>151</v>
      </c>
      <c r="C18" s="126" t="s">
        <v>325</v>
      </c>
    </row>
    <row r="19" spans="1:3" x14ac:dyDescent="0.25">
      <c r="A19" s="81"/>
      <c r="B19" s="126" t="s">
        <v>132</v>
      </c>
      <c r="C19" s="126"/>
    </row>
    <row r="20" spans="1:3" ht="45" x14ac:dyDescent="0.25">
      <c r="A20" s="81" t="s">
        <v>2</v>
      </c>
      <c r="B20" s="126" t="s">
        <v>133</v>
      </c>
      <c r="C20" s="126" t="s">
        <v>25</v>
      </c>
    </row>
    <row r="21" spans="1:3" ht="60" x14ac:dyDescent="0.25">
      <c r="A21" s="81" t="s">
        <v>5</v>
      </c>
      <c r="B21" s="126" t="s">
        <v>134</v>
      </c>
      <c r="C21" s="126" t="s">
        <v>89</v>
      </c>
    </row>
    <row r="22" spans="1:3" ht="30" x14ac:dyDescent="0.25">
      <c r="A22" s="81" t="s">
        <v>6</v>
      </c>
      <c r="B22" s="126" t="s">
        <v>135</v>
      </c>
      <c r="C22" s="126" t="s">
        <v>90</v>
      </c>
    </row>
    <row r="23" spans="1:3" ht="30" x14ac:dyDescent="0.25">
      <c r="A23" s="81" t="s">
        <v>7</v>
      </c>
      <c r="B23" s="126" t="s">
        <v>136</v>
      </c>
      <c r="C23" s="126" t="s">
        <v>27</v>
      </c>
    </row>
    <row r="24" spans="1:3" ht="75" x14ac:dyDescent="0.25">
      <c r="A24" s="81" t="s">
        <v>4</v>
      </c>
      <c r="B24" s="126" t="s">
        <v>137</v>
      </c>
      <c r="C24" s="126" t="s">
        <v>379</v>
      </c>
    </row>
    <row r="25" spans="1:3" ht="30" x14ac:dyDescent="0.25">
      <c r="A25" s="81" t="s">
        <v>17</v>
      </c>
      <c r="B25" s="126" t="s">
        <v>138</v>
      </c>
      <c r="C25" s="126" t="s">
        <v>30</v>
      </c>
    </row>
    <row r="26" spans="1:3" ht="30" x14ac:dyDescent="0.25">
      <c r="A26" s="81" t="s">
        <v>28</v>
      </c>
      <c r="B26" s="126" t="s">
        <v>91</v>
      </c>
      <c r="C26" s="126" t="s">
        <v>29</v>
      </c>
    </row>
    <row r="27" spans="1:3" ht="30" x14ac:dyDescent="0.25">
      <c r="A27" s="81" t="s">
        <v>74</v>
      </c>
      <c r="B27" s="126" t="s">
        <v>318</v>
      </c>
      <c r="C27" s="126" t="s">
        <v>75</v>
      </c>
    </row>
    <row r="28" spans="1:3" x14ac:dyDescent="0.25">
      <c r="A28" s="81"/>
      <c r="B28" s="126" t="s">
        <v>140</v>
      </c>
      <c r="C28" s="126"/>
    </row>
    <row r="29" spans="1:3" ht="30" x14ac:dyDescent="0.25">
      <c r="A29" s="126" t="s">
        <v>139</v>
      </c>
      <c r="B29" s="126" t="s">
        <v>143</v>
      </c>
      <c r="C29" s="126" t="s">
        <v>141</v>
      </c>
    </row>
    <row r="30" spans="1:3" ht="30" x14ac:dyDescent="0.25">
      <c r="A30" s="126" t="s">
        <v>142</v>
      </c>
      <c r="B30" s="126" t="s">
        <v>145</v>
      </c>
      <c r="C30" s="126" t="s">
        <v>144</v>
      </c>
    </row>
    <row r="31" spans="1:3" ht="30" x14ac:dyDescent="0.25">
      <c r="A31" s="126" t="s">
        <v>139</v>
      </c>
      <c r="B31" s="126" t="s">
        <v>147</v>
      </c>
      <c r="C31" s="126" t="s">
        <v>146</v>
      </c>
    </row>
    <row r="32" spans="1:3" ht="30" x14ac:dyDescent="0.25">
      <c r="A32" s="126" t="s">
        <v>142</v>
      </c>
      <c r="B32" s="126" t="s">
        <v>319</v>
      </c>
      <c r="C32" s="126" t="s">
        <v>148</v>
      </c>
    </row>
    <row r="33" spans="1:5" x14ac:dyDescent="0.25">
      <c r="A33" s="10"/>
    </row>
    <row r="34" spans="1:5" ht="45" x14ac:dyDescent="0.25">
      <c r="A34" s="82" t="s">
        <v>320</v>
      </c>
      <c r="B34" s="81"/>
      <c r="C34" s="126" t="s">
        <v>374</v>
      </c>
      <c r="D34" s="15"/>
      <c r="E34" s="15"/>
    </row>
    <row r="35" spans="1:5" x14ac:dyDescent="0.25">
      <c r="A35" s="81"/>
      <c r="B35" s="15"/>
      <c r="C35" s="126"/>
      <c r="D35" s="15"/>
      <c r="E35" s="15"/>
    </row>
    <row r="36" spans="1:5" ht="30" x14ac:dyDescent="0.25">
      <c r="A36" s="82" t="s">
        <v>321</v>
      </c>
      <c r="B36" s="15"/>
      <c r="C36" s="126" t="s">
        <v>322</v>
      </c>
      <c r="D36" s="15"/>
      <c r="E36" s="15"/>
    </row>
    <row r="37" spans="1:5" x14ac:dyDescent="0.25">
      <c r="A37" s="82"/>
      <c r="B37" s="15"/>
      <c r="C37" s="126"/>
      <c r="D37" s="15"/>
      <c r="E37" s="15"/>
    </row>
    <row r="38" spans="1:5" ht="30" x14ac:dyDescent="0.25">
      <c r="A38" s="82" t="s">
        <v>343</v>
      </c>
      <c r="B38" s="15"/>
      <c r="C38" s="126" t="s">
        <v>346</v>
      </c>
      <c r="D38" s="15"/>
      <c r="E38" s="15"/>
    </row>
    <row r="39" spans="1:5" x14ac:dyDescent="0.25">
      <c r="A39" s="82"/>
      <c r="B39" s="15"/>
      <c r="C39" s="126"/>
      <c r="D39" s="15"/>
      <c r="E39" s="15"/>
    </row>
    <row r="40" spans="1:5" x14ac:dyDescent="0.25">
      <c r="A40" s="82" t="s">
        <v>344</v>
      </c>
      <c r="B40" s="15"/>
      <c r="C40" s="126" t="s">
        <v>345</v>
      </c>
      <c r="D40" s="15"/>
      <c r="E40" s="15"/>
    </row>
    <row r="41" spans="1:5" x14ac:dyDescent="0.25">
      <c r="A41" s="81"/>
      <c r="B41" s="15"/>
      <c r="C41" s="126"/>
      <c r="D41" s="15"/>
      <c r="E41" s="15"/>
    </row>
    <row r="42" spans="1:5" x14ac:dyDescent="0.25">
      <c r="A42" s="82" t="s">
        <v>39</v>
      </c>
      <c r="B42" s="15"/>
      <c r="C42" s="126"/>
      <c r="D42" s="15"/>
      <c r="E42" s="15"/>
    </row>
    <row r="43" spans="1:5" ht="30" x14ac:dyDescent="0.25">
      <c r="A43" s="81"/>
      <c r="B43" s="15"/>
      <c r="C43" s="126" t="s">
        <v>323</v>
      </c>
      <c r="D43" s="15"/>
      <c r="E43" s="15"/>
    </row>
    <row r="44" spans="1:5" ht="25.5" x14ac:dyDescent="0.25">
      <c r="A44" s="81"/>
      <c r="B44" s="15"/>
      <c r="C44" s="129" t="s">
        <v>40</v>
      </c>
      <c r="D44" s="15"/>
      <c r="E44" s="15"/>
    </row>
    <row r="45" spans="1:5" ht="30" x14ac:dyDescent="0.25">
      <c r="A45" s="81"/>
      <c r="B45" s="15"/>
      <c r="C45" s="126" t="s">
        <v>26</v>
      </c>
      <c r="D45" s="15"/>
      <c r="E45" s="15"/>
    </row>
    <row r="46" spans="1:5" x14ac:dyDescent="0.25">
      <c r="A46" s="81"/>
      <c r="B46" s="15"/>
      <c r="C46" s="126"/>
      <c r="D46" s="15"/>
      <c r="E46" s="15"/>
    </row>
    <row r="47" spans="1:5" x14ac:dyDescent="0.25">
      <c r="A47" s="81"/>
      <c r="B47" s="15"/>
      <c r="C47" s="126"/>
      <c r="D47" s="15"/>
      <c r="E47" s="15"/>
    </row>
    <row r="48" spans="1:5" x14ac:dyDescent="0.25">
      <c r="A48" s="81"/>
      <c r="B48" s="15"/>
      <c r="C48" s="126"/>
      <c r="D48" s="15"/>
      <c r="E48" s="15"/>
    </row>
    <row r="49" spans="1:5" x14ac:dyDescent="0.25">
      <c r="A49" s="15"/>
      <c r="B49" s="15"/>
      <c r="C49" s="126"/>
      <c r="D49" s="15"/>
      <c r="E49" s="15"/>
    </row>
    <row r="50" spans="1:5" x14ac:dyDescent="0.25">
      <c r="A50" s="15"/>
      <c r="B50" s="15"/>
      <c r="C50" s="126"/>
      <c r="D50" s="15"/>
      <c r="E50" s="15"/>
    </row>
    <row r="51" spans="1:5" x14ac:dyDescent="0.25">
      <c r="A51" s="15"/>
      <c r="B51" s="15"/>
      <c r="C51" s="126"/>
      <c r="D51" s="15"/>
      <c r="E51" s="15"/>
    </row>
    <row r="52" spans="1:5" x14ac:dyDescent="0.25">
      <c r="A52" s="15"/>
      <c r="B52" s="15"/>
      <c r="C52" s="126"/>
      <c r="D52" s="15"/>
      <c r="E52" s="15"/>
    </row>
    <row r="53" spans="1:5" x14ac:dyDescent="0.25">
      <c r="A53" s="15"/>
      <c r="B53" s="15"/>
      <c r="C53" s="126"/>
      <c r="D53" s="15"/>
      <c r="E53" s="15"/>
    </row>
    <row r="54" spans="1:5" x14ac:dyDescent="0.25">
      <c r="A54" s="15"/>
      <c r="B54" s="15"/>
      <c r="C54" s="126"/>
      <c r="D54" s="15"/>
      <c r="E54" s="15"/>
    </row>
    <row r="55" spans="1:5" x14ac:dyDescent="0.25">
      <c r="A55" s="15"/>
      <c r="B55" s="15"/>
      <c r="C55" s="126"/>
      <c r="D55" s="15"/>
      <c r="E55" s="15"/>
    </row>
    <row r="56" spans="1:5" x14ac:dyDescent="0.25">
      <c r="A56" s="15"/>
      <c r="B56" s="15"/>
      <c r="C56" s="126"/>
      <c r="D56" s="15"/>
      <c r="E56" s="15"/>
    </row>
    <row r="65" spans="1:3" x14ac:dyDescent="0.25">
      <c r="A65" s="70"/>
      <c r="C65" s="70"/>
    </row>
    <row r="66" spans="1:3" x14ac:dyDescent="0.25">
      <c r="A66" s="70"/>
      <c r="C66" s="70"/>
    </row>
    <row r="67" spans="1:3" x14ac:dyDescent="0.25">
      <c r="A67" s="70"/>
      <c r="C67" s="70"/>
    </row>
    <row r="68" spans="1:3" x14ac:dyDescent="0.25">
      <c r="A68" s="70"/>
      <c r="C68" s="70"/>
    </row>
    <row r="69" spans="1:3" x14ac:dyDescent="0.25">
      <c r="A69" s="70"/>
      <c r="C69" s="70"/>
    </row>
    <row r="70" spans="1:3" x14ac:dyDescent="0.25">
      <c r="A70" s="70"/>
      <c r="C70" s="70"/>
    </row>
    <row r="71" spans="1:3" x14ac:dyDescent="0.25">
      <c r="A71" s="70"/>
      <c r="C71" s="70"/>
    </row>
    <row r="72" spans="1:3" x14ac:dyDescent="0.25">
      <c r="A72" s="70"/>
      <c r="C72" s="70"/>
    </row>
    <row r="73" spans="1:3" x14ac:dyDescent="0.25">
      <c r="A73" s="70"/>
      <c r="C73" s="70"/>
    </row>
    <row r="74" spans="1:3" x14ac:dyDescent="0.25">
      <c r="A74" s="70"/>
      <c r="C74" s="70"/>
    </row>
    <row r="75" spans="1:3" x14ac:dyDescent="0.25">
      <c r="A75" s="70"/>
      <c r="C75" s="70"/>
    </row>
    <row r="76" spans="1:3" x14ac:dyDescent="0.25">
      <c r="A76" s="70"/>
      <c r="C76" s="70"/>
    </row>
    <row r="77" spans="1:3" x14ac:dyDescent="0.25">
      <c r="A77" s="70"/>
      <c r="C77" s="7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
  <sheetViews>
    <sheetView workbookViewId="0">
      <selection activeCell="M34" sqref="M34"/>
    </sheetView>
  </sheetViews>
  <sheetFormatPr defaultRowHeight="15" x14ac:dyDescent="0.25"/>
  <sheetData>
    <row r="1" spans="1:7" x14ac:dyDescent="0.25">
      <c r="A1" s="83" t="s">
        <v>326</v>
      </c>
      <c r="B1" s="83"/>
      <c r="C1" s="83"/>
      <c r="D1" s="84"/>
      <c r="E1" s="84"/>
      <c r="F1" s="84"/>
      <c r="G1" s="84"/>
    </row>
    <row r="2" spans="1:7" x14ac:dyDescent="0.25">
      <c r="A2" s="85" t="s">
        <v>327</v>
      </c>
      <c r="B2" s="85"/>
      <c r="C2" s="85"/>
      <c r="D2" s="84"/>
      <c r="E2" s="84"/>
      <c r="F2" s="84"/>
      <c r="G2" s="84"/>
    </row>
    <row r="3" spans="1:7" x14ac:dyDescent="0.25">
      <c r="A3" s="84"/>
      <c r="B3" s="84"/>
      <c r="C3" s="84"/>
      <c r="D3" s="84"/>
      <c r="E3" s="84"/>
      <c r="F3" s="84"/>
      <c r="G3" s="84"/>
    </row>
    <row r="4" spans="1:7" x14ac:dyDescent="0.25">
      <c r="A4" s="86" t="s">
        <v>45</v>
      </c>
      <c r="B4" s="86" t="s">
        <v>328</v>
      </c>
      <c r="C4" s="86"/>
      <c r="D4" s="87">
        <v>39657</v>
      </c>
      <c r="E4" s="87">
        <v>39664</v>
      </c>
      <c r="F4" s="87">
        <v>39686</v>
      </c>
      <c r="G4" s="87">
        <v>39694</v>
      </c>
    </row>
    <row r="5" spans="1:7" x14ac:dyDescent="0.25">
      <c r="A5" s="88">
        <v>1</v>
      </c>
      <c r="B5" s="86" t="s">
        <v>329</v>
      </c>
      <c r="C5" s="86" t="s">
        <v>330</v>
      </c>
      <c r="D5" s="89">
        <v>13.3</v>
      </c>
      <c r="E5" s="89">
        <v>13.866666666666665</v>
      </c>
      <c r="F5" s="89">
        <v>15.333333333333334</v>
      </c>
      <c r="G5" s="89">
        <v>11.633333333333333</v>
      </c>
    </row>
    <row r="6" spans="1:7" x14ac:dyDescent="0.25">
      <c r="A6" s="84"/>
      <c r="B6" s="84"/>
      <c r="C6" s="88" t="s">
        <v>331</v>
      </c>
      <c r="D6" s="88"/>
      <c r="E6" s="90">
        <v>0.70237691685684933</v>
      </c>
      <c r="F6" s="90">
        <v>0.15275252316519491</v>
      </c>
      <c r="G6" s="90">
        <v>0.37859388972001895</v>
      </c>
    </row>
    <row r="7" spans="1:7" x14ac:dyDescent="0.25">
      <c r="A7" s="88">
        <v>4</v>
      </c>
      <c r="B7" s="86" t="s">
        <v>332</v>
      </c>
      <c r="C7" s="86" t="s">
        <v>330</v>
      </c>
      <c r="D7" s="89">
        <v>17</v>
      </c>
      <c r="E7" s="89">
        <v>17.866666666666667</v>
      </c>
      <c r="F7" s="89">
        <v>15.066666666666668</v>
      </c>
      <c r="G7" s="89">
        <v>13.433333333333332</v>
      </c>
    </row>
    <row r="8" spans="1:7" x14ac:dyDescent="0.25">
      <c r="A8" s="84"/>
      <c r="B8" s="84"/>
      <c r="C8" s="88" t="s">
        <v>331</v>
      </c>
      <c r="D8" s="88"/>
      <c r="E8" s="90">
        <v>0.41633319989322704</v>
      </c>
      <c r="F8" s="89">
        <v>1.77857620959388</v>
      </c>
      <c r="G8" s="90">
        <v>0.58594652770823152</v>
      </c>
    </row>
    <row r="9" spans="1:7" x14ac:dyDescent="0.25">
      <c r="A9" s="88">
        <v>5</v>
      </c>
      <c r="B9" s="86" t="s">
        <v>333</v>
      </c>
      <c r="C9" s="86" t="s">
        <v>330</v>
      </c>
      <c r="D9" s="89">
        <v>18.3</v>
      </c>
      <c r="E9" s="89">
        <v>18.533333333333331</v>
      </c>
      <c r="F9" s="89">
        <v>16.966666666666669</v>
      </c>
      <c r="G9" s="89">
        <v>17.166666666666668</v>
      </c>
    </row>
    <row r="10" spans="1:7" x14ac:dyDescent="0.25">
      <c r="A10" s="84"/>
      <c r="B10" s="84"/>
      <c r="C10" s="88" t="s">
        <v>331</v>
      </c>
      <c r="D10" s="88"/>
      <c r="E10" s="90">
        <v>1.4047538337136989</v>
      </c>
      <c r="F10" s="90">
        <v>0.96090235369330423</v>
      </c>
      <c r="G10" s="90">
        <v>0.65064070986477152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O38" sqref="O38"/>
    </sheetView>
  </sheetViews>
  <sheetFormatPr defaultRowHeight="15" x14ac:dyDescent="0.25"/>
  <cols>
    <col min="4" max="4" width="3.7109375" customWidth="1"/>
    <col min="7" max="7" width="4" customWidth="1"/>
  </cols>
  <sheetData>
    <row r="1" spans="1:9" s="70" customFormat="1" x14ac:dyDescent="0.25">
      <c r="A1" s="6" t="s">
        <v>340</v>
      </c>
    </row>
    <row r="2" spans="1:9" s="70" customFormat="1" x14ac:dyDescent="0.25">
      <c r="A2" s="107" t="s">
        <v>342</v>
      </c>
    </row>
    <row r="3" spans="1:9" s="70" customFormat="1" ht="15.75" thickBot="1" x14ac:dyDescent="0.3">
      <c r="A3" s="70" t="s">
        <v>341</v>
      </c>
    </row>
    <row r="4" spans="1:9" x14ac:dyDescent="0.25">
      <c r="A4" s="91" t="s">
        <v>334</v>
      </c>
      <c r="B4" s="92"/>
      <c r="C4" s="92"/>
      <c r="D4" s="92"/>
      <c r="E4" s="92"/>
      <c r="F4" s="92"/>
      <c r="G4" s="92"/>
      <c r="H4" s="92"/>
      <c r="I4" s="93"/>
    </row>
    <row r="5" spans="1:9" x14ac:dyDescent="0.25">
      <c r="A5" s="94"/>
      <c r="B5" s="97" t="s">
        <v>335</v>
      </c>
      <c r="C5" s="97"/>
      <c r="D5" s="97"/>
      <c r="E5" s="97" t="s">
        <v>336</v>
      </c>
      <c r="F5" s="97"/>
      <c r="G5" s="97"/>
      <c r="H5" s="97" t="s">
        <v>55</v>
      </c>
      <c r="I5" s="95"/>
    </row>
    <row r="6" spans="1:9" x14ac:dyDescent="0.25">
      <c r="A6" s="96" t="s">
        <v>45</v>
      </c>
      <c r="B6" s="97" t="s">
        <v>337</v>
      </c>
      <c r="C6" s="97" t="s">
        <v>338</v>
      </c>
      <c r="D6" s="97"/>
      <c r="E6" s="97" t="s">
        <v>337</v>
      </c>
      <c r="F6" s="97" t="s">
        <v>338</v>
      </c>
      <c r="G6" s="97"/>
      <c r="H6" s="97" t="s">
        <v>337</v>
      </c>
      <c r="I6" s="98" t="s">
        <v>338</v>
      </c>
    </row>
    <row r="7" spans="1:9" x14ac:dyDescent="0.25">
      <c r="A7" s="94">
        <v>1</v>
      </c>
      <c r="B7" s="99">
        <v>0.63170920312404633</v>
      </c>
      <c r="C7" s="108">
        <v>42.430062294006348</v>
      </c>
      <c r="D7" s="99"/>
      <c r="E7" s="99">
        <v>0.39358082413673401</v>
      </c>
      <c r="F7" s="108">
        <v>45.075736045837402</v>
      </c>
      <c r="G7" s="99"/>
      <c r="H7" s="99">
        <v>1.1482184827327728</v>
      </c>
      <c r="I7" s="109">
        <v>42.963895797729492</v>
      </c>
    </row>
    <row r="8" spans="1:9" x14ac:dyDescent="0.25">
      <c r="A8" s="94">
        <v>2</v>
      </c>
      <c r="B8" s="99">
        <v>0.65917964279651642</v>
      </c>
      <c r="C8" s="108">
        <v>42.152661323547363</v>
      </c>
      <c r="D8" s="99"/>
      <c r="E8" s="99">
        <v>0.39824219793081284</v>
      </c>
      <c r="F8" s="108">
        <v>44.88742733001709</v>
      </c>
      <c r="G8" s="99"/>
      <c r="H8" s="99">
        <v>1.2254613935947418</v>
      </c>
      <c r="I8" s="109">
        <v>42.817684173583984</v>
      </c>
    </row>
    <row r="9" spans="1:9" x14ac:dyDescent="0.25">
      <c r="A9" s="94">
        <v>3</v>
      </c>
      <c r="B9" s="99">
        <v>0.76320493221282959</v>
      </c>
      <c r="C9" s="108">
        <v>41.756176948547363</v>
      </c>
      <c r="D9" s="99"/>
      <c r="E9" s="99">
        <v>0.38347577303647995</v>
      </c>
      <c r="F9" s="108">
        <v>44.860817909240723</v>
      </c>
      <c r="G9" s="99"/>
      <c r="H9" s="99">
        <v>1.2405895292758942</v>
      </c>
      <c r="I9" s="109">
        <v>43.031132698059082</v>
      </c>
    </row>
    <row r="10" spans="1:9" x14ac:dyDescent="0.25">
      <c r="A10" s="94">
        <v>4</v>
      </c>
      <c r="B10" s="99">
        <v>0.86080352962017059</v>
      </c>
      <c r="C10" s="108">
        <v>41.358587265014648</v>
      </c>
      <c r="D10" s="99"/>
      <c r="E10" s="99">
        <v>0.38936123251914978</v>
      </c>
      <c r="F10" s="108">
        <v>44.85669994354248</v>
      </c>
      <c r="G10" s="99"/>
      <c r="H10" s="99">
        <v>1.2204486131668091</v>
      </c>
      <c r="I10" s="109">
        <v>42.915264129638672</v>
      </c>
    </row>
    <row r="11" spans="1:9" x14ac:dyDescent="0.25">
      <c r="A11" s="94">
        <v>5</v>
      </c>
      <c r="B11" s="99">
        <v>0.9057137668132782</v>
      </c>
      <c r="C11" s="108">
        <v>41.388673782348633</v>
      </c>
      <c r="D11" s="99"/>
      <c r="E11" s="99">
        <v>0.40859299153089523</v>
      </c>
      <c r="F11" s="108">
        <v>44.497051239013672</v>
      </c>
      <c r="G11" s="99"/>
      <c r="H11" s="99">
        <v>1.2693769633769989</v>
      </c>
      <c r="I11" s="109">
        <v>42.909184455871582</v>
      </c>
    </row>
    <row r="12" spans="1:9" x14ac:dyDescent="0.25">
      <c r="A12" s="94">
        <v>6</v>
      </c>
      <c r="B12" s="99">
        <v>0.93434560298919678</v>
      </c>
      <c r="C12" s="108">
        <v>41.423005104064941</v>
      </c>
      <c r="D12" s="99"/>
      <c r="E12" s="99">
        <v>0.37688925117254257</v>
      </c>
      <c r="F12" s="108">
        <v>44.792275428771973</v>
      </c>
      <c r="G12" s="99"/>
      <c r="H12" s="99">
        <v>1.2103707492351532</v>
      </c>
      <c r="I12" s="109">
        <v>42.735647201538086</v>
      </c>
    </row>
    <row r="13" spans="1:9" x14ac:dyDescent="0.25">
      <c r="A13" s="101"/>
      <c r="B13" s="99"/>
      <c r="C13" s="99"/>
      <c r="D13" s="99"/>
      <c r="E13" s="99"/>
      <c r="F13" s="99"/>
      <c r="G13" s="99"/>
      <c r="H13" s="99"/>
      <c r="I13" s="95"/>
    </row>
    <row r="14" spans="1:9" x14ac:dyDescent="0.25">
      <c r="A14" s="102" t="s">
        <v>339</v>
      </c>
      <c r="B14" s="84"/>
      <c r="C14" s="84"/>
      <c r="D14" s="84"/>
      <c r="E14" s="84"/>
      <c r="F14" s="84"/>
      <c r="G14" s="84"/>
      <c r="H14" s="84"/>
      <c r="I14" s="95"/>
    </row>
    <row r="15" spans="1:9" x14ac:dyDescent="0.25">
      <c r="A15" s="94"/>
      <c r="B15" s="84" t="s">
        <v>335</v>
      </c>
      <c r="C15" s="84"/>
      <c r="D15" s="84"/>
      <c r="E15" s="84" t="s">
        <v>336</v>
      </c>
      <c r="F15" s="84"/>
      <c r="G15" s="84"/>
      <c r="H15" s="84" t="s">
        <v>55</v>
      </c>
      <c r="I15" s="95"/>
    </row>
    <row r="16" spans="1:9" x14ac:dyDescent="0.25">
      <c r="A16" s="101"/>
      <c r="B16" s="97" t="s">
        <v>337</v>
      </c>
      <c r="C16" s="97" t="s">
        <v>338</v>
      </c>
      <c r="D16" s="97"/>
      <c r="E16" s="97" t="s">
        <v>337</v>
      </c>
      <c r="F16" s="97" t="s">
        <v>338</v>
      </c>
      <c r="G16" s="97"/>
      <c r="H16" s="97" t="s">
        <v>337</v>
      </c>
      <c r="I16" s="98" t="s">
        <v>338</v>
      </c>
    </row>
    <row r="17" spans="1:9" x14ac:dyDescent="0.25">
      <c r="A17" s="103">
        <v>1</v>
      </c>
      <c r="B17" s="104">
        <v>9.1186740309030512E-2</v>
      </c>
      <c r="C17" s="99">
        <v>0.30659001289483356</v>
      </c>
      <c r="D17" s="104"/>
      <c r="E17" s="104">
        <v>3.3742994350832785E-2</v>
      </c>
      <c r="F17" s="99">
        <v>0.33598922969208894</v>
      </c>
      <c r="G17" s="104"/>
      <c r="H17" s="104">
        <v>8.1814143485112067E-2</v>
      </c>
      <c r="I17" s="100">
        <v>0.19730475526899047</v>
      </c>
    </row>
    <row r="18" spans="1:9" x14ac:dyDescent="0.25">
      <c r="A18" s="103">
        <v>2</v>
      </c>
      <c r="B18" s="104">
        <v>5.0859565933969821E-2</v>
      </c>
      <c r="C18" s="99">
        <v>0.51023572914639248</v>
      </c>
      <c r="D18" s="104"/>
      <c r="E18" s="104">
        <v>3.4443002216396977E-2</v>
      </c>
      <c r="F18" s="99">
        <v>0.22635894354955574</v>
      </c>
      <c r="G18" s="104"/>
      <c r="H18" s="104">
        <v>1.4907752965589698E-2</v>
      </c>
      <c r="I18" s="100">
        <v>0.18590659939355458</v>
      </c>
    </row>
    <row r="19" spans="1:9" x14ac:dyDescent="0.25">
      <c r="A19" s="103">
        <v>3</v>
      </c>
      <c r="B19" s="104">
        <v>7.0053141817302753E-2</v>
      </c>
      <c r="C19" s="99">
        <v>0.28680940866686144</v>
      </c>
      <c r="D19" s="104"/>
      <c r="E19" s="104">
        <v>2.338415984114612E-2</v>
      </c>
      <c r="F19" s="99">
        <v>7.8252576706103222E-2</v>
      </c>
      <c r="G19" s="104"/>
      <c r="H19" s="104">
        <v>4.1901406535221786E-2</v>
      </c>
      <c r="I19" s="100">
        <v>9.4267210148670968E-2</v>
      </c>
    </row>
    <row r="20" spans="1:9" x14ac:dyDescent="0.25">
      <c r="A20" s="103">
        <v>4</v>
      </c>
      <c r="B20" s="104">
        <v>9.8501970390716148E-2</v>
      </c>
      <c r="C20" s="99">
        <v>0.62153896564809075</v>
      </c>
      <c r="D20" s="104"/>
      <c r="E20" s="104">
        <v>3.1930189505357698E-2</v>
      </c>
      <c r="F20" s="99">
        <v>0.16092013032508415</v>
      </c>
      <c r="G20" s="104"/>
      <c r="H20" s="104">
        <v>2.217691173834041E-2</v>
      </c>
      <c r="I20" s="100">
        <v>0.11252275671441556</v>
      </c>
    </row>
    <row r="21" spans="1:9" x14ac:dyDescent="0.25">
      <c r="A21" s="103">
        <v>5</v>
      </c>
      <c r="B21" s="104">
        <v>6.1420143192244321E-2</v>
      </c>
      <c r="C21" s="99">
        <v>0.20761989021521446</v>
      </c>
      <c r="D21" s="104"/>
      <c r="E21" s="104">
        <v>3.6890189405614567E-2</v>
      </c>
      <c r="F21" s="99">
        <v>0.34535494245539639</v>
      </c>
      <c r="G21" s="104"/>
      <c r="H21" s="104">
        <v>3.7386208850427337E-2</v>
      </c>
      <c r="I21" s="100">
        <v>0.2377374753966161</v>
      </c>
    </row>
    <row r="22" spans="1:9" ht="15.75" thickBot="1" x14ac:dyDescent="0.3">
      <c r="A22" s="105">
        <v>6</v>
      </c>
      <c r="B22" s="106">
        <v>0.16697918502538961</v>
      </c>
      <c r="C22" s="110">
        <v>0.3836482951964591</v>
      </c>
      <c r="D22" s="106"/>
      <c r="E22" s="106">
        <v>3.4026898248654486E-2</v>
      </c>
      <c r="F22" s="110">
        <v>0.16206870583776853</v>
      </c>
      <c r="G22" s="106"/>
      <c r="H22" s="106">
        <v>0.10953489398206717</v>
      </c>
      <c r="I22" s="111">
        <v>0.16996122996153878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3"/>
  <sheetViews>
    <sheetView tabSelected="1" zoomScaleNormal="100" workbookViewId="0">
      <pane xSplit="1" ySplit="4" topLeftCell="B143" activePane="bottomRight" state="frozen"/>
      <selection pane="topRight" activeCell="B1" sqref="B1"/>
      <selection pane="bottomLeft" activeCell="A5" sqref="A5"/>
      <selection pane="bottomRight" activeCell="K176" sqref="K176"/>
    </sheetView>
  </sheetViews>
  <sheetFormatPr defaultRowHeight="15" x14ac:dyDescent="0.25"/>
  <cols>
    <col min="1" max="1" width="6.42578125" customWidth="1"/>
    <col min="2" max="2" width="8" customWidth="1"/>
    <col min="3" max="3" width="7.140625" customWidth="1"/>
    <col min="4" max="4" width="4" customWidth="1"/>
    <col min="5" max="11" width="8.7109375" style="11" customWidth="1"/>
    <col min="12" max="12" width="2.28515625" style="18" customWidth="1"/>
    <col min="13" max="13" width="10.5703125" style="11" customWidth="1"/>
    <col min="14" max="15" width="8" style="11" customWidth="1"/>
    <col min="16" max="16" width="2.85546875" style="11" customWidth="1"/>
    <col min="17" max="17" width="6.85546875" style="70" customWidth="1"/>
    <col min="18" max="18" width="9.140625" style="11"/>
    <col min="19" max="19" width="2.42578125" style="18" customWidth="1"/>
    <col min="20" max="20" width="8.42578125" customWidth="1"/>
    <col min="21" max="21" width="8.28515625" customWidth="1"/>
    <col min="22" max="22" width="7.7109375" customWidth="1"/>
    <col min="23" max="24" width="8.28515625" customWidth="1"/>
    <col min="25" max="25" width="9.28515625" customWidth="1"/>
    <col min="26" max="26" width="8.28515625" customWidth="1"/>
    <col min="27" max="27" width="8.28515625" style="11" customWidth="1"/>
    <col min="28" max="28" width="2.42578125" customWidth="1"/>
    <col min="33" max="33" width="5.7109375" customWidth="1"/>
  </cols>
  <sheetData>
    <row r="1" spans="1:35" ht="15.75" x14ac:dyDescent="0.25">
      <c r="A1" s="36" t="s">
        <v>117</v>
      </c>
      <c r="G1" s="36" t="s">
        <v>1</v>
      </c>
    </row>
    <row r="2" spans="1:35" x14ac:dyDescent="0.25">
      <c r="B2" s="41" t="s">
        <v>107</v>
      </c>
      <c r="D2" s="54"/>
      <c r="E2" s="41" t="s">
        <v>381</v>
      </c>
      <c r="L2" s="56"/>
      <c r="M2" s="41" t="s">
        <v>108</v>
      </c>
      <c r="S2" s="56"/>
      <c r="T2" s="41" t="s">
        <v>109</v>
      </c>
      <c r="AB2" s="54"/>
      <c r="AC2" s="41" t="s">
        <v>111</v>
      </c>
    </row>
    <row r="3" spans="1:35" x14ac:dyDescent="0.25">
      <c r="A3" s="1" t="s">
        <v>0</v>
      </c>
      <c r="B3" s="47" t="s">
        <v>15</v>
      </c>
      <c r="C3" s="1" t="s">
        <v>16</v>
      </c>
      <c r="D3" s="54"/>
      <c r="E3" s="47" t="s">
        <v>18</v>
      </c>
      <c r="F3" s="47" t="s">
        <v>19</v>
      </c>
      <c r="G3" s="47" t="s">
        <v>20</v>
      </c>
      <c r="H3" s="47" t="s">
        <v>21</v>
      </c>
      <c r="I3" s="47" t="s">
        <v>77</v>
      </c>
      <c r="J3" s="47" t="s">
        <v>78</v>
      </c>
      <c r="K3" s="47" t="s">
        <v>79</v>
      </c>
      <c r="L3" s="52"/>
      <c r="M3" s="42" t="s">
        <v>9</v>
      </c>
      <c r="N3" s="42" t="s">
        <v>11</v>
      </c>
      <c r="O3" s="42" t="s">
        <v>13</v>
      </c>
      <c r="P3" s="42" t="s">
        <v>44</v>
      </c>
      <c r="Q3" s="42" t="s">
        <v>152</v>
      </c>
      <c r="R3" s="42" t="s">
        <v>41</v>
      </c>
      <c r="S3" s="52"/>
      <c r="T3" s="42" t="s">
        <v>2</v>
      </c>
      <c r="U3" s="42" t="s">
        <v>5</v>
      </c>
      <c r="V3" s="42" t="s">
        <v>6</v>
      </c>
      <c r="W3" s="42" t="s">
        <v>7</v>
      </c>
      <c r="X3" s="42" t="s">
        <v>4</v>
      </c>
      <c r="Y3" s="42" t="s">
        <v>17</v>
      </c>
      <c r="Z3" s="42" t="s">
        <v>8</v>
      </c>
      <c r="AA3" s="42" t="s">
        <v>74</v>
      </c>
      <c r="AB3" s="54"/>
      <c r="AC3" s="45" t="s">
        <v>114</v>
      </c>
      <c r="AE3" s="45" t="s">
        <v>115</v>
      </c>
      <c r="AF3" s="50"/>
    </row>
    <row r="4" spans="1:35" x14ac:dyDescent="0.25">
      <c r="B4" s="49" t="s">
        <v>3</v>
      </c>
      <c r="C4" s="2" t="s">
        <v>3</v>
      </c>
      <c r="D4" s="54"/>
      <c r="E4" s="48" t="s">
        <v>22</v>
      </c>
      <c r="F4" s="48" t="s">
        <v>22</v>
      </c>
      <c r="G4" s="48" t="s">
        <v>22</v>
      </c>
      <c r="H4" s="48" t="s">
        <v>22</v>
      </c>
      <c r="I4" s="48" t="s">
        <v>22</v>
      </c>
      <c r="J4" s="48" t="s">
        <v>22</v>
      </c>
      <c r="K4" s="48" t="s">
        <v>22</v>
      </c>
      <c r="L4" s="53"/>
      <c r="M4" s="43" t="s">
        <v>10</v>
      </c>
      <c r="N4" s="43" t="s">
        <v>12</v>
      </c>
      <c r="O4" s="43" t="s">
        <v>14</v>
      </c>
      <c r="P4" s="43"/>
      <c r="Q4" s="43" t="s">
        <v>153</v>
      </c>
      <c r="R4" s="43" t="s">
        <v>42</v>
      </c>
      <c r="S4" s="53"/>
      <c r="T4" s="44" t="s">
        <v>3</v>
      </c>
      <c r="U4" s="44"/>
      <c r="V4" s="44"/>
      <c r="W4" s="44" t="s">
        <v>3</v>
      </c>
      <c r="X4" s="44" t="s">
        <v>3</v>
      </c>
      <c r="Y4" s="44" t="s">
        <v>3</v>
      </c>
      <c r="Z4" s="44" t="s">
        <v>3</v>
      </c>
      <c r="AA4" s="55" t="s">
        <v>3</v>
      </c>
      <c r="AB4" s="54"/>
      <c r="AC4" s="46" t="s">
        <v>112</v>
      </c>
      <c r="AD4" s="46" t="s">
        <v>113</v>
      </c>
      <c r="AE4" s="46" t="s">
        <v>112</v>
      </c>
      <c r="AF4" s="51" t="s">
        <v>113</v>
      </c>
    </row>
    <row r="5" spans="1:35" x14ac:dyDescent="0.25">
      <c r="A5" s="28">
        <v>131</v>
      </c>
      <c r="B5" s="22">
        <v>0</v>
      </c>
      <c r="C5" s="23"/>
      <c r="D5" s="18"/>
      <c r="E5" s="20"/>
      <c r="F5" s="20"/>
      <c r="G5" s="20"/>
      <c r="H5" s="20"/>
      <c r="I5" s="20"/>
      <c r="J5" s="20"/>
      <c r="K5" s="20"/>
      <c r="L5" s="20"/>
      <c r="M5" s="32"/>
      <c r="N5" s="4">
        <v>50</v>
      </c>
      <c r="O5" s="5">
        <v>0</v>
      </c>
      <c r="P5" s="29"/>
      <c r="Q5" s="29"/>
      <c r="R5" s="24">
        <v>148</v>
      </c>
      <c r="S5" s="20"/>
      <c r="T5" s="24">
        <v>5.0835084915161133</v>
      </c>
      <c r="U5" s="9">
        <v>0.16500000000000001</v>
      </c>
      <c r="V5" s="9">
        <v>1</v>
      </c>
      <c r="W5" s="9">
        <v>0.83877890110015874</v>
      </c>
      <c r="X5" s="9">
        <v>0</v>
      </c>
      <c r="Y5" s="14">
        <v>0</v>
      </c>
      <c r="Z5" s="9">
        <f t="shared" ref="Z5:Z26" si="0">W5+X5</f>
        <v>0.83877890110015874</v>
      </c>
      <c r="AA5" s="30"/>
      <c r="AB5" s="11"/>
      <c r="AC5" s="3">
        <v>60</v>
      </c>
      <c r="AD5" s="31" t="s">
        <v>110</v>
      </c>
      <c r="AE5" s="3">
        <v>6</v>
      </c>
      <c r="AF5" s="31"/>
      <c r="AG5" s="70"/>
      <c r="AH5" s="70"/>
      <c r="AI5" s="70"/>
    </row>
    <row r="6" spans="1:35" x14ac:dyDescent="0.25">
      <c r="A6" s="28">
        <v>132</v>
      </c>
      <c r="B6" s="22">
        <v>0</v>
      </c>
      <c r="C6" s="23"/>
      <c r="D6" s="18"/>
      <c r="E6" s="20"/>
      <c r="F6" s="20"/>
      <c r="G6" s="20"/>
      <c r="H6" s="20"/>
      <c r="I6" s="20"/>
      <c r="J6" s="20"/>
      <c r="K6" s="20"/>
      <c r="L6" s="20"/>
      <c r="M6" s="23"/>
      <c r="N6" s="4">
        <v>50</v>
      </c>
      <c r="O6" s="5">
        <v>0</v>
      </c>
      <c r="P6" s="29"/>
      <c r="Q6" s="29"/>
      <c r="R6" s="20"/>
      <c r="S6" s="20"/>
      <c r="T6" s="24">
        <v>6.7674722671508789</v>
      </c>
      <c r="U6" s="9">
        <v>0.16500000000000001</v>
      </c>
      <c r="V6" s="9">
        <v>0.45775742961476518</v>
      </c>
      <c r="W6" s="9">
        <v>0.51114701715003197</v>
      </c>
      <c r="X6" s="9">
        <v>0</v>
      </c>
      <c r="Y6" s="14">
        <v>0</v>
      </c>
      <c r="Z6" s="9">
        <f t="shared" si="0"/>
        <v>0.51114701715003197</v>
      </c>
      <c r="AA6" s="30"/>
      <c r="AB6" s="11"/>
      <c r="AC6" s="3">
        <v>60.51114701715003</v>
      </c>
      <c r="AD6" s="31" t="s">
        <v>110</v>
      </c>
      <c r="AE6" s="3">
        <v>6.5111470171500319</v>
      </c>
      <c r="AF6" s="31" t="s">
        <v>110</v>
      </c>
      <c r="AG6" s="70"/>
      <c r="AH6" s="72"/>
      <c r="AI6" s="70"/>
    </row>
    <row r="7" spans="1:35" x14ac:dyDescent="0.25">
      <c r="A7" s="28">
        <v>133</v>
      </c>
      <c r="B7" s="22">
        <v>0</v>
      </c>
      <c r="C7" s="23"/>
      <c r="D7" s="18"/>
      <c r="E7" s="20"/>
      <c r="F7" s="20"/>
      <c r="G7" s="20"/>
      <c r="H7" s="20"/>
      <c r="I7" s="20"/>
      <c r="J7" s="20"/>
      <c r="K7" s="20"/>
      <c r="L7" s="20"/>
      <c r="M7" s="25" t="s">
        <v>92</v>
      </c>
      <c r="N7" s="4">
        <v>50</v>
      </c>
      <c r="O7" s="5">
        <v>0</v>
      </c>
      <c r="P7" s="29"/>
      <c r="Q7" s="29"/>
      <c r="R7" s="24">
        <v>33.700000000000003</v>
      </c>
      <c r="S7" s="20"/>
      <c r="T7" s="24">
        <v>8.4392261505126953</v>
      </c>
      <c r="U7" s="9">
        <v>0.16500000000000001</v>
      </c>
      <c r="V7" s="9">
        <v>0.30744061034683995</v>
      </c>
      <c r="W7" s="9">
        <v>0.42810253836382489</v>
      </c>
      <c r="X7" s="9">
        <v>0</v>
      </c>
      <c r="Y7" s="14">
        <v>0</v>
      </c>
      <c r="Z7" s="9">
        <f t="shared" si="0"/>
        <v>0.42810253836382489</v>
      </c>
      <c r="AA7" s="30"/>
      <c r="AB7" s="11"/>
      <c r="AC7" s="3">
        <v>60.939249555513854</v>
      </c>
      <c r="AD7" s="31" t="s">
        <v>110</v>
      </c>
      <c r="AE7" s="3">
        <v>6.9392495555138565</v>
      </c>
      <c r="AF7" s="31" t="s">
        <v>110</v>
      </c>
      <c r="AG7" s="70"/>
      <c r="AH7" s="72"/>
      <c r="AI7" s="70"/>
    </row>
    <row r="8" spans="1:35" x14ac:dyDescent="0.25">
      <c r="A8" s="28">
        <v>134</v>
      </c>
      <c r="B8" s="22">
        <v>0</v>
      </c>
      <c r="C8" s="23"/>
      <c r="D8" s="18"/>
      <c r="E8" s="20"/>
      <c r="F8" s="20"/>
      <c r="G8" s="20"/>
      <c r="H8" s="20"/>
      <c r="I8" s="20"/>
      <c r="J8" s="20"/>
      <c r="K8" s="20"/>
      <c r="L8" s="20"/>
      <c r="M8" s="23"/>
      <c r="N8" s="4">
        <v>50</v>
      </c>
      <c r="O8" s="5">
        <v>0</v>
      </c>
      <c r="P8" s="29"/>
      <c r="Q8" s="29"/>
      <c r="R8" s="20"/>
      <c r="S8" s="20"/>
      <c r="T8" s="24">
        <v>2.8796477317810059</v>
      </c>
      <c r="U8" s="9">
        <v>0.16500000000000001</v>
      </c>
      <c r="V8" s="9">
        <v>0.18154530091869797</v>
      </c>
      <c r="W8" s="9">
        <v>8.6259774810994755E-2</v>
      </c>
      <c r="X8" s="9">
        <v>0</v>
      </c>
      <c r="Y8" s="14">
        <v>0</v>
      </c>
      <c r="Z8" s="9">
        <f t="shared" si="0"/>
        <v>8.6259774810994755E-2</v>
      </c>
      <c r="AA8" s="30"/>
      <c r="AB8" s="11"/>
      <c r="AC8" s="3">
        <v>61.025509330324851</v>
      </c>
      <c r="AD8" s="31" t="s">
        <v>110</v>
      </c>
      <c r="AE8" s="3">
        <v>7.0255093303248515</v>
      </c>
      <c r="AF8" s="31" t="s">
        <v>110</v>
      </c>
      <c r="AG8" s="70"/>
      <c r="AH8" s="72"/>
      <c r="AI8" s="70"/>
    </row>
    <row r="9" spans="1:35" x14ac:dyDescent="0.25">
      <c r="A9" s="28">
        <v>135</v>
      </c>
      <c r="B9" s="22">
        <v>0</v>
      </c>
      <c r="C9" s="23"/>
      <c r="D9" s="18"/>
      <c r="E9" s="20"/>
      <c r="F9" s="20"/>
      <c r="G9" s="20"/>
      <c r="H9" s="20"/>
      <c r="I9" s="20"/>
      <c r="J9" s="20"/>
      <c r="K9" s="20"/>
      <c r="L9" s="20"/>
      <c r="M9" s="23"/>
      <c r="N9" s="4">
        <v>50</v>
      </c>
      <c r="O9" s="5">
        <v>0</v>
      </c>
      <c r="P9" s="29"/>
      <c r="Q9" s="29"/>
      <c r="R9" s="20"/>
      <c r="S9" s="20"/>
      <c r="T9" s="24">
        <v>5.929995059967041</v>
      </c>
      <c r="U9" s="9">
        <v>0.16500000000000001</v>
      </c>
      <c r="V9" s="9">
        <v>0.15617824497332325</v>
      </c>
      <c r="W9" s="9">
        <v>0.15281247649241134</v>
      </c>
      <c r="X9" s="9">
        <v>0</v>
      </c>
      <c r="Y9" s="14">
        <v>0</v>
      </c>
      <c r="Z9" s="9">
        <f t="shared" si="0"/>
        <v>0.15281247649241134</v>
      </c>
      <c r="AA9" s="30"/>
      <c r="AB9" s="11"/>
      <c r="AC9" s="3">
        <v>61.178321806817266</v>
      </c>
      <c r="AD9" s="31" t="s">
        <v>110</v>
      </c>
      <c r="AE9" s="3">
        <v>7.1783218068172632</v>
      </c>
      <c r="AF9" s="31" t="s">
        <v>110</v>
      </c>
      <c r="AG9" s="70"/>
      <c r="AH9" s="72"/>
      <c r="AI9" s="70"/>
    </row>
    <row r="10" spans="1:35" x14ac:dyDescent="0.25">
      <c r="A10" s="28">
        <v>136</v>
      </c>
      <c r="B10" s="22">
        <v>0</v>
      </c>
      <c r="C10" s="23"/>
      <c r="D10" s="18"/>
      <c r="E10" s="20"/>
      <c r="F10" s="20"/>
      <c r="G10" s="20"/>
      <c r="H10" s="20"/>
      <c r="I10" s="20"/>
      <c r="J10" s="20"/>
      <c r="K10" s="20"/>
      <c r="L10" s="20"/>
      <c r="M10" s="23"/>
      <c r="N10" s="4">
        <v>50</v>
      </c>
      <c r="O10" s="5">
        <v>0</v>
      </c>
      <c r="P10" s="29"/>
      <c r="Q10" s="29"/>
      <c r="R10" s="20"/>
      <c r="S10" s="20"/>
      <c r="T10" s="24">
        <v>5.4630966186523437</v>
      </c>
      <c r="U10" s="9">
        <v>0.16500000000000001</v>
      </c>
      <c r="V10" s="9">
        <v>0.11123953919965407</v>
      </c>
      <c r="W10" s="9">
        <v>0.10027253782624237</v>
      </c>
      <c r="X10" s="9">
        <v>0</v>
      </c>
      <c r="Y10" s="14">
        <v>0</v>
      </c>
      <c r="Z10" s="9">
        <f t="shared" si="0"/>
        <v>0.10027253782624237</v>
      </c>
      <c r="AA10" s="30"/>
      <c r="AB10" s="11"/>
      <c r="AC10" s="3">
        <v>61.278594344643508</v>
      </c>
      <c r="AD10" s="31" t="s">
        <v>110</v>
      </c>
      <c r="AE10" s="3">
        <v>7.2785943446435057</v>
      </c>
      <c r="AF10" s="31" t="s">
        <v>110</v>
      </c>
      <c r="AG10" s="70"/>
      <c r="AH10" s="72"/>
      <c r="AI10" s="70"/>
    </row>
    <row r="11" spans="1:35" x14ac:dyDescent="0.25">
      <c r="A11" s="28">
        <v>137</v>
      </c>
      <c r="B11" s="22">
        <v>0</v>
      </c>
      <c r="C11" s="23"/>
      <c r="D11" s="18"/>
      <c r="E11" s="20"/>
      <c r="F11" s="20"/>
      <c r="G11" s="20"/>
      <c r="H11" s="20"/>
      <c r="I11" s="20"/>
      <c r="J11" s="20"/>
      <c r="K11" s="20"/>
      <c r="L11" s="20"/>
      <c r="M11" s="23"/>
      <c r="N11" s="4">
        <v>50</v>
      </c>
      <c r="O11" s="5">
        <v>0</v>
      </c>
      <c r="P11" s="29"/>
      <c r="Q11" s="29"/>
      <c r="R11" s="20"/>
      <c r="S11" s="20"/>
      <c r="T11" s="24">
        <v>6.8590283393859863</v>
      </c>
      <c r="U11" s="9">
        <v>0.16500000000000001</v>
      </c>
      <c r="V11" s="9">
        <v>8.1751645423019978E-2</v>
      </c>
      <c r="W11" s="9">
        <v>9.252158070340824E-2</v>
      </c>
      <c r="X11" s="9">
        <v>0</v>
      </c>
      <c r="Y11" s="14">
        <v>0</v>
      </c>
      <c r="Z11" s="9">
        <f t="shared" si="0"/>
        <v>9.252158070340824E-2</v>
      </c>
      <c r="AA11" s="30"/>
      <c r="AB11" s="11"/>
      <c r="AC11" s="3">
        <v>61.371115925346913</v>
      </c>
      <c r="AD11" s="31" t="s">
        <v>110</v>
      </c>
      <c r="AE11" s="3">
        <v>7.3711159253469143</v>
      </c>
      <c r="AF11" s="31" t="s">
        <v>110</v>
      </c>
      <c r="AG11" s="70"/>
      <c r="AH11" s="72"/>
      <c r="AI11" s="70"/>
    </row>
    <row r="12" spans="1:35" x14ac:dyDescent="0.25">
      <c r="A12" s="28">
        <v>138</v>
      </c>
      <c r="B12" s="22">
        <v>0</v>
      </c>
      <c r="C12" s="23"/>
      <c r="D12" s="18"/>
      <c r="E12" s="20"/>
      <c r="F12" s="20"/>
      <c r="G12" s="20"/>
      <c r="H12" s="20"/>
      <c r="I12" s="20"/>
      <c r="J12" s="20"/>
      <c r="K12" s="20"/>
      <c r="L12" s="20"/>
      <c r="M12" s="23"/>
      <c r="N12" s="4">
        <v>50</v>
      </c>
      <c r="O12" s="5">
        <v>0</v>
      </c>
      <c r="P12" s="29"/>
      <c r="Q12" s="29"/>
      <c r="R12" s="20"/>
      <c r="S12" s="20"/>
      <c r="T12" s="24">
        <v>9.8694896697998047</v>
      </c>
      <c r="U12" s="9">
        <v>0.16500000000000001</v>
      </c>
      <c r="V12" s="9">
        <v>5.4543133471760999E-2</v>
      </c>
      <c r="W12" s="9">
        <v>8.8821627239079437E-2</v>
      </c>
      <c r="X12" s="9">
        <v>0</v>
      </c>
      <c r="Y12" s="14">
        <v>0</v>
      </c>
      <c r="Z12" s="9">
        <f t="shared" si="0"/>
        <v>8.8821627239079437E-2</v>
      </c>
      <c r="AA12" s="30"/>
      <c r="AB12" s="11"/>
      <c r="AC12" s="3">
        <v>61.459937552585991</v>
      </c>
      <c r="AD12" s="31" t="s">
        <v>110</v>
      </c>
      <c r="AE12" s="3">
        <v>7.4599375525859939</v>
      </c>
      <c r="AF12" s="31" t="s">
        <v>110</v>
      </c>
      <c r="AG12" s="70"/>
      <c r="AH12" s="72"/>
      <c r="AI12" s="70"/>
    </row>
    <row r="13" spans="1:35" x14ac:dyDescent="0.25">
      <c r="A13" s="28">
        <v>139</v>
      </c>
      <c r="B13" s="22">
        <v>0</v>
      </c>
      <c r="C13" s="23"/>
      <c r="D13" s="18"/>
      <c r="E13" s="20"/>
      <c r="F13" s="20"/>
      <c r="G13" s="20"/>
      <c r="H13" s="20"/>
      <c r="I13" s="20"/>
      <c r="J13" s="20"/>
      <c r="K13" s="20"/>
      <c r="L13" s="20"/>
      <c r="M13" s="23"/>
      <c r="N13" s="4">
        <v>50</v>
      </c>
      <c r="O13" s="5">
        <v>0</v>
      </c>
      <c r="P13" s="29"/>
      <c r="Q13" s="29"/>
      <c r="R13" s="20"/>
      <c r="S13" s="20"/>
      <c r="T13" s="24">
        <v>9.4125595092773437</v>
      </c>
      <c r="U13" s="9">
        <v>0.16500000000000001</v>
      </c>
      <c r="V13" s="9">
        <v>2.8422694457517758E-2</v>
      </c>
      <c r="W13" s="9">
        <v>4.4142499994239887E-2</v>
      </c>
      <c r="X13" s="9">
        <v>0</v>
      </c>
      <c r="Y13" s="14">
        <v>0</v>
      </c>
      <c r="Z13" s="9">
        <f t="shared" si="0"/>
        <v>4.4142499994239887E-2</v>
      </c>
      <c r="AA13" s="30"/>
      <c r="AB13" s="11"/>
      <c r="AC13" s="3">
        <v>61.504080052580228</v>
      </c>
      <c r="AD13" s="31" t="s">
        <v>110</v>
      </c>
      <c r="AE13" s="3">
        <v>7.5040800525802336</v>
      </c>
      <c r="AF13" s="31" t="s">
        <v>110</v>
      </c>
      <c r="AG13" s="70"/>
      <c r="AH13" s="72"/>
      <c r="AI13" s="70"/>
    </row>
    <row r="14" spans="1:35" x14ac:dyDescent="0.25">
      <c r="A14" s="28">
        <v>140</v>
      </c>
      <c r="B14" s="22">
        <v>0</v>
      </c>
      <c r="C14" s="23"/>
      <c r="D14" s="18"/>
      <c r="E14" s="20"/>
      <c r="F14" s="20"/>
      <c r="G14" s="20"/>
      <c r="H14" s="20"/>
      <c r="I14" s="20"/>
      <c r="J14" s="20"/>
      <c r="K14" s="20"/>
      <c r="L14" s="20"/>
      <c r="M14" s="23"/>
      <c r="N14" s="4">
        <v>50</v>
      </c>
      <c r="O14" s="5">
        <v>0</v>
      </c>
      <c r="P14" s="29"/>
      <c r="Q14" s="29"/>
      <c r="R14" s="20"/>
      <c r="S14" s="20"/>
      <c r="T14" s="24">
        <v>7.4996128082275391</v>
      </c>
      <c r="U14" s="9">
        <v>0.16500000000000001</v>
      </c>
      <c r="V14" s="9">
        <v>1.5441379941265954E-2</v>
      </c>
      <c r="W14" s="9">
        <v>1.9107721179397283E-2</v>
      </c>
      <c r="X14" s="9">
        <v>0</v>
      </c>
      <c r="Y14" s="14">
        <v>0</v>
      </c>
      <c r="Z14" s="9">
        <f t="shared" si="0"/>
        <v>1.9107721179397283E-2</v>
      </c>
      <c r="AA14" s="30"/>
      <c r="AB14" s="11"/>
      <c r="AC14" s="3">
        <v>61.523187773759624</v>
      </c>
      <c r="AD14" s="31" t="s">
        <v>110</v>
      </c>
      <c r="AE14" s="3">
        <v>7.5231877737596307</v>
      </c>
      <c r="AF14" s="31" t="s">
        <v>110</v>
      </c>
      <c r="AG14" s="70"/>
      <c r="AH14" s="72"/>
      <c r="AI14" s="70"/>
    </row>
    <row r="15" spans="1:35" x14ac:dyDescent="0.25">
      <c r="A15" s="28">
        <v>141</v>
      </c>
      <c r="B15" s="22">
        <v>0</v>
      </c>
      <c r="C15" s="23"/>
      <c r="D15" s="18"/>
      <c r="E15" s="20"/>
      <c r="F15" s="20"/>
      <c r="G15" s="20"/>
      <c r="H15" s="20"/>
      <c r="I15" s="20"/>
      <c r="J15" s="20"/>
      <c r="K15" s="20"/>
      <c r="L15" s="20"/>
      <c r="M15" s="32"/>
      <c r="N15" s="4">
        <v>50</v>
      </c>
      <c r="O15" s="5">
        <v>0</v>
      </c>
      <c r="P15" s="29"/>
      <c r="Q15" s="29"/>
      <c r="R15" s="20"/>
      <c r="S15" s="20"/>
      <c r="T15" s="24">
        <v>7.4956355094909668</v>
      </c>
      <c r="U15" s="9">
        <v>0.16500000000000001</v>
      </c>
      <c r="V15" s="9">
        <v>9.8222297265982902E-3</v>
      </c>
      <c r="W15" s="9">
        <v>1.2147935896976202E-2</v>
      </c>
      <c r="X15" s="9">
        <v>0</v>
      </c>
      <c r="Y15" s="14">
        <v>0</v>
      </c>
      <c r="Z15" s="9">
        <f t="shared" si="0"/>
        <v>1.2147935896976202E-2</v>
      </c>
      <c r="AA15" s="30"/>
      <c r="AB15" s="11"/>
      <c r="AC15" s="3">
        <v>61.5353357096566</v>
      </c>
      <c r="AD15" s="31" t="s">
        <v>110</v>
      </c>
      <c r="AE15" s="3">
        <v>7.5353357096566072</v>
      </c>
      <c r="AF15" s="31" t="s">
        <v>110</v>
      </c>
      <c r="AG15" s="70"/>
      <c r="AH15" s="72"/>
      <c r="AI15" s="70"/>
    </row>
    <row r="16" spans="1:35" x14ac:dyDescent="0.25">
      <c r="A16" s="28">
        <v>142</v>
      </c>
      <c r="B16" s="38">
        <v>21</v>
      </c>
      <c r="C16" s="23"/>
      <c r="D16" s="18"/>
      <c r="E16" s="20"/>
      <c r="F16" s="20"/>
      <c r="G16" s="20"/>
      <c r="H16" s="20"/>
      <c r="I16" s="20"/>
      <c r="J16" s="20"/>
      <c r="K16" s="20"/>
      <c r="L16" s="20"/>
      <c r="M16" s="23"/>
      <c r="N16" s="4">
        <v>50</v>
      </c>
      <c r="O16" s="5">
        <v>0</v>
      </c>
      <c r="P16" s="29"/>
      <c r="Q16" s="29"/>
      <c r="R16" s="20"/>
      <c r="S16" s="20"/>
      <c r="T16" s="24">
        <v>10.228899002075195</v>
      </c>
      <c r="U16" s="9">
        <v>0.16500000000000001</v>
      </c>
      <c r="V16" s="9">
        <v>6.249795527753739E-3</v>
      </c>
      <c r="W16" s="9">
        <v>1.0548206994107351E-2</v>
      </c>
      <c r="X16" s="9">
        <v>10.218350795081088</v>
      </c>
      <c r="Y16" s="14">
        <v>0</v>
      </c>
      <c r="Z16" s="9">
        <f t="shared" si="0"/>
        <v>10.228899002075195</v>
      </c>
      <c r="AA16" s="30"/>
      <c r="AB16" s="11"/>
      <c r="AC16" s="3">
        <v>51.945883916650708</v>
      </c>
      <c r="AD16" s="31" t="s">
        <v>110</v>
      </c>
      <c r="AE16" s="3">
        <v>0</v>
      </c>
      <c r="AF16" s="31" t="s">
        <v>110</v>
      </c>
      <c r="AG16" s="70"/>
      <c r="AH16" s="72"/>
      <c r="AI16" s="70"/>
    </row>
    <row r="17" spans="1:35" x14ac:dyDescent="0.25">
      <c r="A17" s="28">
        <v>143</v>
      </c>
      <c r="B17" s="22">
        <v>0</v>
      </c>
      <c r="C17" s="64"/>
      <c r="D17" s="23"/>
      <c r="E17" s="22"/>
      <c r="F17" s="20"/>
      <c r="G17" s="20"/>
      <c r="H17" s="20"/>
      <c r="I17" s="20"/>
      <c r="J17" s="20"/>
      <c r="K17" s="20"/>
      <c r="L17" s="20"/>
      <c r="M17" s="23"/>
      <c r="N17" s="4">
        <v>50</v>
      </c>
      <c r="O17" s="5">
        <v>0</v>
      </c>
      <c r="P17" s="29"/>
      <c r="Q17" s="29"/>
      <c r="R17" s="20"/>
      <c r="S17" s="20"/>
      <c r="T17" s="24">
        <v>5.5882668495178223</v>
      </c>
      <c r="U17" s="9">
        <v>0.16500000000000001</v>
      </c>
      <c r="V17" s="9">
        <v>1</v>
      </c>
      <c r="W17" s="9">
        <v>0.9220640301704407</v>
      </c>
      <c r="X17" s="9">
        <v>1.1816492049189105</v>
      </c>
      <c r="Y17" s="14">
        <v>0</v>
      </c>
      <c r="Z17" s="9">
        <f t="shared" si="0"/>
        <v>2.103713235089351</v>
      </c>
      <c r="AA17" s="30"/>
      <c r="AB17" s="11"/>
      <c r="AC17" s="3">
        <v>52.867947946821147</v>
      </c>
      <c r="AD17" s="31" t="s">
        <v>110</v>
      </c>
      <c r="AE17" s="3">
        <v>0.9220640301704407</v>
      </c>
      <c r="AF17" s="31" t="s">
        <v>110</v>
      </c>
      <c r="AG17" s="70"/>
      <c r="AH17" s="72"/>
      <c r="AI17" s="70"/>
    </row>
    <row r="18" spans="1:35" x14ac:dyDescent="0.25">
      <c r="A18" s="28">
        <v>144</v>
      </c>
      <c r="B18" s="22">
        <v>0</v>
      </c>
      <c r="C18" s="64"/>
      <c r="D18" s="23"/>
      <c r="E18" s="22"/>
      <c r="F18" s="20"/>
      <c r="G18" s="20"/>
      <c r="H18" s="20"/>
      <c r="I18" s="20"/>
      <c r="J18" s="20"/>
      <c r="K18" s="20"/>
      <c r="L18" s="20"/>
      <c r="M18" s="23"/>
      <c r="N18" s="4">
        <v>50</v>
      </c>
      <c r="O18" s="5">
        <v>0</v>
      </c>
      <c r="P18" s="29"/>
      <c r="Q18" s="29"/>
      <c r="R18" s="20"/>
      <c r="S18" s="20"/>
      <c r="T18" s="24">
        <v>7.8927888870239258</v>
      </c>
      <c r="U18" s="9">
        <v>0.16500000000000001</v>
      </c>
      <c r="V18" s="9">
        <v>1</v>
      </c>
      <c r="W18" s="9">
        <v>1.3023101663589478</v>
      </c>
      <c r="X18" s="9">
        <v>0</v>
      </c>
      <c r="Y18" s="14">
        <v>0</v>
      </c>
      <c r="Z18" s="9">
        <f t="shared" si="0"/>
        <v>1.3023101663589478</v>
      </c>
      <c r="AA18" s="30"/>
      <c r="AB18" s="11"/>
      <c r="AC18" s="3">
        <v>54.170258113180097</v>
      </c>
      <c r="AD18" s="31" t="s">
        <v>110</v>
      </c>
      <c r="AE18" s="3">
        <v>2.2243741965293884</v>
      </c>
      <c r="AF18" s="31" t="s">
        <v>110</v>
      </c>
      <c r="AG18" s="70"/>
      <c r="AH18" s="72"/>
      <c r="AI18" s="70"/>
    </row>
    <row r="19" spans="1:35" x14ac:dyDescent="0.25">
      <c r="A19" s="28">
        <v>145</v>
      </c>
      <c r="B19" s="22">
        <v>0</v>
      </c>
      <c r="C19" s="64"/>
      <c r="D19" s="23"/>
      <c r="E19" s="22"/>
      <c r="F19" s="20"/>
      <c r="G19" s="20"/>
      <c r="H19" s="20"/>
      <c r="I19" s="20"/>
      <c r="J19" s="20"/>
      <c r="K19" s="20"/>
      <c r="L19" s="20"/>
      <c r="M19" s="33"/>
      <c r="N19" s="4">
        <v>50</v>
      </c>
      <c r="O19" s="5">
        <v>0</v>
      </c>
      <c r="P19" s="29"/>
      <c r="Q19" s="29"/>
      <c r="R19" s="20"/>
      <c r="S19" s="20"/>
      <c r="T19" s="24">
        <v>8.0095310211181641</v>
      </c>
      <c r="U19" s="9">
        <v>0.16500000000000001</v>
      </c>
      <c r="V19" s="9">
        <v>1</v>
      </c>
      <c r="W19" s="9">
        <v>1.3215726184844971</v>
      </c>
      <c r="X19" s="9">
        <v>0</v>
      </c>
      <c r="Y19" s="14">
        <v>0</v>
      </c>
      <c r="Z19" s="9">
        <f t="shared" si="0"/>
        <v>1.3215726184844971</v>
      </c>
      <c r="AA19" s="30"/>
      <c r="AB19" s="11"/>
      <c r="AC19" s="3">
        <v>55.491830731664592</v>
      </c>
      <c r="AD19" s="31" t="s">
        <v>110</v>
      </c>
      <c r="AE19" s="3">
        <v>3.5459468150138855</v>
      </c>
      <c r="AF19" s="31" t="s">
        <v>110</v>
      </c>
      <c r="AG19" s="70"/>
      <c r="AH19" s="72"/>
      <c r="AI19" s="70"/>
    </row>
    <row r="20" spans="1:35" x14ac:dyDescent="0.25">
      <c r="A20" s="28">
        <v>146</v>
      </c>
      <c r="B20" s="22">
        <v>0</v>
      </c>
      <c r="C20" s="64"/>
      <c r="D20" s="23"/>
      <c r="E20" s="22"/>
      <c r="F20" s="20"/>
      <c r="G20" s="20"/>
      <c r="H20" s="20"/>
      <c r="I20" s="20"/>
      <c r="J20" s="20"/>
      <c r="K20" s="20"/>
      <c r="L20" s="20"/>
      <c r="M20" s="33"/>
      <c r="N20" s="4">
        <v>50</v>
      </c>
      <c r="O20" s="5">
        <v>0</v>
      </c>
      <c r="P20" s="29"/>
      <c r="Q20" s="29"/>
      <c r="R20" s="20"/>
      <c r="S20" s="20"/>
      <c r="T20" s="24">
        <v>7.6001043319702148</v>
      </c>
      <c r="U20" s="9">
        <v>0.16500000000000001</v>
      </c>
      <c r="V20" s="9">
        <v>1</v>
      </c>
      <c r="W20" s="9">
        <v>1.2540172147750854</v>
      </c>
      <c r="X20" s="9">
        <v>0</v>
      </c>
      <c r="Y20" s="14">
        <v>0</v>
      </c>
      <c r="Z20" s="9">
        <f t="shared" si="0"/>
        <v>1.2540172147750854</v>
      </c>
      <c r="AA20" s="30"/>
      <c r="AB20" s="11"/>
      <c r="AC20" s="3">
        <v>56.745847946439675</v>
      </c>
      <c r="AD20" s="31" t="s">
        <v>110</v>
      </c>
      <c r="AE20" s="3">
        <v>4.7999640297889705</v>
      </c>
      <c r="AF20" s="31" t="s">
        <v>110</v>
      </c>
      <c r="AG20" s="70"/>
      <c r="AH20" s="72"/>
      <c r="AI20" s="70"/>
    </row>
    <row r="21" spans="1:35" x14ac:dyDescent="0.25">
      <c r="A21" s="28">
        <v>147</v>
      </c>
      <c r="B21" s="22">
        <v>0</v>
      </c>
      <c r="C21" s="64"/>
      <c r="D21" s="23"/>
      <c r="E21" s="22"/>
      <c r="F21" s="20"/>
      <c r="G21" s="20"/>
      <c r="H21" s="20"/>
      <c r="I21" s="20"/>
      <c r="J21" s="20"/>
      <c r="K21" s="20"/>
      <c r="L21" s="20"/>
      <c r="M21" s="23"/>
      <c r="N21" s="4">
        <v>50</v>
      </c>
      <c r="O21" s="5">
        <v>0</v>
      </c>
      <c r="P21" s="29"/>
      <c r="Q21" s="29"/>
      <c r="R21" s="20"/>
      <c r="S21" s="20"/>
      <c r="T21" s="24">
        <v>1.5343136787414551</v>
      </c>
      <c r="U21" s="9">
        <v>0.16500000000000001</v>
      </c>
      <c r="V21" s="9">
        <v>0.81066096616474725</v>
      </c>
      <c r="W21" s="9">
        <v>0.20522835451937538</v>
      </c>
      <c r="X21" s="9">
        <v>0</v>
      </c>
      <c r="Y21" s="14">
        <v>0</v>
      </c>
      <c r="Z21" s="9">
        <f t="shared" si="0"/>
        <v>0.20522835451937538</v>
      </c>
      <c r="AA21" s="30"/>
      <c r="AB21" s="11"/>
      <c r="AC21" s="3">
        <v>56.951076300959052</v>
      </c>
      <c r="AD21" s="31" t="s">
        <v>110</v>
      </c>
      <c r="AE21" s="3">
        <v>5.0051923843083461</v>
      </c>
      <c r="AF21" s="31" t="s">
        <v>110</v>
      </c>
      <c r="AG21" s="70"/>
      <c r="AH21" s="72"/>
      <c r="AI21" s="70"/>
    </row>
    <row r="22" spans="1:35" x14ac:dyDescent="0.25">
      <c r="A22" s="28">
        <v>148</v>
      </c>
      <c r="B22" s="22">
        <v>0</v>
      </c>
      <c r="C22" s="64"/>
      <c r="D22" s="23"/>
      <c r="E22" s="22"/>
      <c r="F22" s="20"/>
      <c r="G22" s="20"/>
      <c r="H22" s="20"/>
      <c r="I22" s="20"/>
      <c r="J22" s="20"/>
      <c r="K22" s="20"/>
      <c r="L22" s="20"/>
      <c r="M22" s="23"/>
      <c r="N22" s="4">
        <v>50</v>
      </c>
      <c r="O22" s="5">
        <v>0</v>
      </c>
      <c r="P22" s="29"/>
      <c r="Q22" s="29"/>
      <c r="R22" s="20"/>
      <c r="S22" s="20"/>
      <c r="T22" s="24">
        <v>2.3671467304229736</v>
      </c>
      <c r="U22" s="9">
        <v>0.16500000000000001</v>
      </c>
      <c r="V22" s="9">
        <v>0.75030793183238065</v>
      </c>
      <c r="W22" s="9">
        <v>0.29305467966182813</v>
      </c>
      <c r="X22" s="9">
        <v>0</v>
      </c>
      <c r="Y22" s="14">
        <v>0</v>
      </c>
      <c r="Z22" s="9">
        <f t="shared" si="0"/>
        <v>0.29305467966182813</v>
      </c>
      <c r="AA22" s="30"/>
      <c r="AB22" s="11"/>
      <c r="AC22" s="3">
        <v>57.244130980620881</v>
      </c>
      <c r="AD22" s="31" t="s">
        <v>110</v>
      </c>
      <c r="AE22" s="3">
        <v>5.298247063970174</v>
      </c>
      <c r="AF22" s="31" t="s">
        <v>110</v>
      </c>
      <c r="AG22" s="70"/>
      <c r="AH22" s="72"/>
      <c r="AI22" s="70"/>
    </row>
    <row r="23" spans="1:35" x14ac:dyDescent="0.25">
      <c r="A23" s="28">
        <v>149</v>
      </c>
      <c r="B23" s="22">
        <v>0</v>
      </c>
      <c r="C23" s="64"/>
      <c r="D23" s="23"/>
      <c r="E23" s="22"/>
      <c r="F23" s="20"/>
      <c r="G23" s="20"/>
      <c r="H23" s="20"/>
      <c r="I23" s="20"/>
      <c r="J23" s="20"/>
      <c r="K23" s="20"/>
      <c r="L23" s="20"/>
      <c r="M23" s="23"/>
      <c r="N23" s="4">
        <v>60</v>
      </c>
      <c r="O23" s="5">
        <v>0</v>
      </c>
      <c r="P23" s="29"/>
      <c r="Q23" s="29"/>
      <c r="R23" s="20"/>
      <c r="S23" s="20"/>
      <c r="T23" s="24">
        <v>5.6086697578430176</v>
      </c>
      <c r="U23" s="9">
        <v>0.16500000000000001</v>
      </c>
      <c r="V23" s="9">
        <v>0.89469820477977857</v>
      </c>
      <c r="W23" s="9">
        <v>0.82798101598488927</v>
      </c>
      <c r="X23" s="9">
        <v>0</v>
      </c>
      <c r="Y23" s="14">
        <v>0</v>
      </c>
      <c r="Z23" s="9">
        <f t="shared" si="0"/>
        <v>0.82798101598488927</v>
      </c>
      <c r="AA23" s="30"/>
      <c r="AB23" s="11"/>
      <c r="AC23" s="3">
        <v>58.07211199660577</v>
      </c>
      <c r="AD23" s="31" t="s">
        <v>110</v>
      </c>
      <c r="AE23" s="3">
        <v>6.1262280799550632</v>
      </c>
      <c r="AF23" s="31" t="s">
        <v>110</v>
      </c>
      <c r="AG23" s="70"/>
      <c r="AH23" s="72"/>
      <c r="AI23" s="70"/>
    </row>
    <row r="24" spans="1:35" x14ac:dyDescent="0.25">
      <c r="A24" s="28">
        <v>150</v>
      </c>
      <c r="B24" s="22">
        <v>0</v>
      </c>
      <c r="C24" s="64"/>
      <c r="D24" s="23"/>
      <c r="E24" s="22"/>
      <c r="F24" s="20"/>
      <c r="G24" s="20"/>
      <c r="H24" s="20"/>
      <c r="I24" s="20"/>
      <c r="J24" s="20"/>
      <c r="K24" s="20"/>
      <c r="L24" s="20"/>
      <c r="M24" s="23"/>
      <c r="N24" s="4">
        <v>70</v>
      </c>
      <c r="O24" s="5">
        <v>0</v>
      </c>
      <c r="P24" s="29"/>
      <c r="Q24" s="29"/>
      <c r="R24" s="20"/>
      <c r="S24" s="20"/>
      <c r="T24" s="24">
        <v>8.8337306976318359</v>
      </c>
      <c r="U24" s="9">
        <v>0.16500000000000001</v>
      </c>
      <c r="V24" s="9">
        <v>0.88510951894401457</v>
      </c>
      <c r="W24" s="9">
        <v>1.2901051561632118</v>
      </c>
      <c r="X24" s="9">
        <v>0</v>
      </c>
      <c r="Y24" s="14">
        <v>0</v>
      </c>
      <c r="Z24" s="9">
        <f t="shared" si="0"/>
        <v>1.2901051561632118</v>
      </c>
      <c r="AA24" s="30"/>
      <c r="AB24" s="11"/>
      <c r="AC24" s="3">
        <v>59.362217152768984</v>
      </c>
      <c r="AD24" s="31" t="s">
        <v>110</v>
      </c>
      <c r="AE24" s="3">
        <v>7.416333236118275</v>
      </c>
      <c r="AF24" s="31" t="s">
        <v>110</v>
      </c>
      <c r="AG24" s="70"/>
      <c r="AH24" s="72"/>
      <c r="AI24" s="70"/>
    </row>
    <row r="25" spans="1:35" x14ac:dyDescent="0.25">
      <c r="A25" s="28">
        <v>151</v>
      </c>
      <c r="B25" s="22">
        <v>0</v>
      </c>
      <c r="C25" s="64"/>
      <c r="D25" s="23"/>
      <c r="E25" s="22"/>
      <c r="F25" s="20"/>
      <c r="G25" s="20"/>
      <c r="H25" s="20"/>
      <c r="I25" s="20"/>
      <c r="J25" s="20"/>
      <c r="K25" s="20"/>
      <c r="L25" s="20"/>
      <c r="M25" s="32"/>
      <c r="N25" s="4">
        <v>80</v>
      </c>
      <c r="O25" s="5">
        <v>0</v>
      </c>
      <c r="P25" s="29"/>
      <c r="Q25" s="29"/>
      <c r="R25" s="20"/>
      <c r="S25" s="20"/>
      <c r="T25" s="24">
        <v>8.4981060028076172</v>
      </c>
      <c r="U25" s="9">
        <v>0.16500000000000001</v>
      </c>
      <c r="V25" s="9">
        <v>0.78836457294184414</v>
      </c>
      <c r="W25" s="9">
        <v>1.1054349421034615</v>
      </c>
      <c r="X25" s="9">
        <v>0</v>
      </c>
      <c r="Y25" s="14">
        <v>0</v>
      </c>
      <c r="Z25" s="9">
        <f t="shared" si="0"/>
        <v>1.1054349421034615</v>
      </c>
      <c r="AA25" s="30"/>
      <c r="AB25" s="11"/>
      <c r="AC25" s="3">
        <v>60.467652094872449</v>
      </c>
      <c r="AD25" s="31" t="s">
        <v>110</v>
      </c>
      <c r="AE25" s="3">
        <v>8.5217681782217358</v>
      </c>
      <c r="AF25" s="31" t="s">
        <v>110</v>
      </c>
      <c r="AG25" s="70"/>
      <c r="AH25" s="72"/>
      <c r="AI25" s="70"/>
    </row>
    <row r="26" spans="1:35" x14ac:dyDescent="0.25">
      <c r="A26" s="28">
        <v>152</v>
      </c>
      <c r="B26" s="22">
        <v>0</v>
      </c>
      <c r="C26" s="64"/>
      <c r="D26" s="23"/>
      <c r="E26" s="22"/>
      <c r="F26" s="20"/>
      <c r="G26" s="20"/>
      <c r="H26" s="20"/>
      <c r="I26" s="20"/>
      <c r="J26" s="20"/>
      <c r="K26" s="20"/>
      <c r="L26" s="20"/>
      <c r="M26" s="23"/>
      <c r="N26" s="4">
        <v>90</v>
      </c>
      <c r="O26" s="5">
        <v>0</v>
      </c>
      <c r="P26" s="29"/>
      <c r="Q26" s="29"/>
      <c r="R26" s="20"/>
      <c r="S26" s="20"/>
      <c r="T26" s="24">
        <v>8.3999271392822266</v>
      </c>
      <c r="U26" s="9">
        <v>0.16500000000000001</v>
      </c>
      <c r="V26" s="9">
        <v>0.74349403832302019</v>
      </c>
      <c r="W26" s="9">
        <v>1.0304737988166728</v>
      </c>
      <c r="X26" s="9">
        <v>0</v>
      </c>
      <c r="Y26" s="14">
        <v>0</v>
      </c>
      <c r="Z26" s="9">
        <f t="shared" si="0"/>
        <v>1.0304737988166728</v>
      </c>
      <c r="AA26" s="30"/>
      <c r="AB26" s="11"/>
      <c r="AC26" s="3">
        <v>61.498125893689121</v>
      </c>
      <c r="AD26" s="31" t="s">
        <v>110</v>
      </c>
      <c r="AE26" s="3">
        <v>9.5522419770384079</v>
      </c>
      <c r="AF26" s="31" t="s">
        <v>110</v>
      </c>
      <c r="AG26" s="70"/>
      <c r="AH26" s="72"/>
      <c r="AI26" s="70"/>
    </row>
    <row r="27" spans="1:35" x14ac:dyDescent="0.25">
      <c r="A27" s="28">
        <v>153</v>
      </c>
      <c r="B27" s="22">
        <v>0</v>
      </c>
      <c r="C27" s="64"/>
      <c r="D27" s="23"/>
      <c r="E27" s="22"/>
      <c r="F27" s="20"/>
      <c r="G27" s="20"/>
      <c r="H27" s="20"/>
      <c r="I27" s="20"/>
      <c r="J27" s="20"/>
      <c r="K27" s="20"/>
      <c r="L27" s="22"/>
      <c r="M27" s="25" t="s">
        <v>93</v>
      </c>
      <c r="N27" s="4">
        <v>100</v>
      </c>
      <c r="O27" s="69">
        <v>0.01</v>
      </c>
      <c r="P27" s="29"/>
      <c r="Q27" s="29"/>
      <c r="R27" s="20"/>
      <c r="S27" s="20"/>
      <c r="T27" s="24">
        <v>8.4618644714355469</v>
      </c>
      <c r="U27" s="9">
        <v>0.1761375</v>
      </c>
      <c r="V27" s="9">
        <v>0.71876402863428313</v>
      </c>
      <c r="W27" s="9">
        <v>1.071283034837474</v>
      </c>
      <c r="X27" s="9">
        <v>0</v>
      </c>
      <c r="Y27" s="14">
        <v>0</v>
      </c>
      <c r="Z27" s="9">
        <f t="shared" ref="Z27:Z58" si="1">W27+X27</f>
        <v>1.071283034837474</v>
      </c>
      <c r="AA27" s="30"/>
      <c r="AB27" s="11"/>
      <c r="AC27" s="3">
        <v>62.569408928526592</v>
      </c>
      <c r="AD27" s="31" t="s">
        <v>110</v>
      </c>
      <c r="AE27" s="3">
        <v>10.623525011875882</v>
      </c>
      <c r="AF27" s="31" t="s">
        <v>110</v>
      </c>
      <c r="AG27" s="70"/>
      <c r="AH27" s="72"/>
      <c r="AI27" s="70"/>
    </row>
    <row r="28" spans="1:35" x14ac:dyDescent="0.25">
      <c r="A28" s="28">
        <v>154</v>
      </c>
      <c r="B28" s="22">
        <v>0</v>
      </c>
      <c r="C28" s="64"/>
      <c r="D28" s="23"/>
      <c r="E28" s="22"/>
      <c r="F28" s="20"/>
      <c r="G28" s="20"/>
      <c r="H28" s="20"/>
      <c r="I28" s="20"/>
      <c r="J28" s="20"/>
      <c r="K28" s="20"/>
      <c r="L28" s="22"/>
      <c r="M28" s="23"/>
      <c r="N28" s="4">
        <v>110</v>
      </c>
      <c r="O28" s="5">
        <v>0.01</v>
      </c>
      <c r="P28" s="29"/>
      <c r="Q28" s="29"/>
      <c r="R28" s="20"/>
      <c r="S28" s="20"/>
      <c r="T28" s="24">
        <v>8.0143508911132812</v>
      </c>
      <c r="U28" s="9">
        <v>0.1761375</v>
      </c>
      <c r="V28" s="9">
        <v>0.69236387807434729</v>
      </c>
      <c r="W28" s="9">
        <v>0.97736004959787615</v>
      </c>
      <c r="X28" s="9">
        <v>0</v>
      </c>
      <c r="Y28" s="14">
        <v>0</v>
      </c>
      <c r="Z28" s="9">
        <f t="shared" si="1"/>
        <v>0.97736004959787615</v>
      </c>
      <c r="AA28" s="30"/>
      <c r="AB28" s="11"/>
      <c r="AC28" s="3">
        <v>63.546768978124469</v>
      </c>
      <c r="AD28" s="31" t="s">
        <v>110</v>
      </c>
      <c r="AE28" s="3">
        <v>11.600885061473759</v>
      </c>
      <c r="AF28" s="31" t="s">
        <v>110</v>
      </c>
      <c r="AG28" s="70"/>
      <c r="AH28" s="72"/>
      <c r="AI28" s="70"/>
    </row>
    <row r="29" spans="1:35" x14ac:dyDescent="0.25">
      <c r="A29" s="28">
        <v>155</v>
      </c>
      <c r="B29" s="38">
        <v>3</v>
      </c>
      <c r="C29" s="64"/>
      <c r="D29" s="23"/>
      <c r="E29" s="22"/>
      <c r="F29" s="20"/>
      <c r="G29" s="20"/>
      <c r="H29" s="20"/>
      <c r="I29" s="20"/>
      <c r="J29" s="20"/>
      <c r="K29" s="20"/>
      <c r="L29" s="22"/>
      <c r="M29" s="23"/>
      <c r="N29" s="4">
        <v>120</v>
      </c>
      <c r="O29" s="5">
        <v>0.01</v>
      </c>
      <c r="P29" s="29"/>
      <c r="Q29" s="29"/>
      <c r="R29" s="20"/>
      <c r="S29" s="20"/>
      <c r="T29" s="24">
        <v>6.7455368041992188</v>
      </c>
      <c r="U29" s="9">
        <v>0.1761375</v>
      </c>
      <c r="V29" s="9">
        <v>0.682567813978607</v>
      </c>
      <c r="W29" s="9">
        <v>0.81098748002529308</v>
      </c>
      <c r="X29" s="9">
        <v>2.8214999999999995</v>
      </c>
      <c r="Y29" s="14">
        <v>0</v>
      </c>
      <c r="Z29" s="9">
        <f t="shared" si="1"/>
        <v>3.6324874800252926</v>
      </c>
      <c r="AA29" s="30"/>
      <c r="AB29" s="11"/>
      <c r="AC29" s="3">
        <v>64.179256458149766</v>
      </c>
      <c r="AD29" s="31" t="s">
        <v>110</v>
      </c>
      <c r="AE29" s="3">
        <v>12.233372541499051</v>
      </c>
      <c r="AF29" s="31" t="s">
        <v>110</v>
      </c>
      <c r="AG29" s="70"/>
      <c r="AH29" s="72"/>
      <c r="AI29" s="70"/>
    </row>
    <row r="30" spans="1:35" x14ac:dyDescent="0.25">
      <c r="A30" s="28">
        <v>156</v>
      </c>
      <c r="B30" s="38">
        <v>9</v>
      </c>
      <c r="C30" s="64"/>
      <c r="D30" s="23"/>
      <c r="E30" s="22"/>
      <c r="F30" s="20"/>
      <c r="G30" s="20"/>
      <c r="H30" s="20"/>
      <c r="I30" s="20"/>
      <c r="J30" s="20"/>
      <c r="K30" s="20"/>
      <c r="L30" s="22"/>
      <c r="M30" s="23"/>
      <c r="N30" s="4">
        <v>130</v>
      </c>
      <c r="O30" s="5">
        <v>0.02</v>
      </c>
      <c r="P30" s="29"/>
      <c r="Q30" s="29"/>
      <c r="R30" s="20"/>
      <c r="S30" s="20"/>
      <c r="T30" s="24">
        <v>3.1004600524902344</v>
      </c>
      <c r="U30" s="9">
        <v>0.187275</v>
      </c>
      <c r="V30" s="9">
        <v>0.71663991350322187</v>
      </c>
      <c r="W30" s="9">
        <v>0.41610883644903601</v>
      </c>
      <c r="X30" s="9">
        <v>2.6843512160411982</v>
      </c>
      <c r="Y30" s="14">
        <v>0</v>
      </c>
      <c r="Z30" s="9">
        <f t="shared" si="1"/>
        <v>3.1004600524902344</v>
      </c>
      <c r="AA30" s="30"/>
      <c r="AB30" s="11"/>
      <c r="AC30" s="3">
        <v>63.837216510640005</v>
      </c>
      <c r="AD30" s="31" t="s">
        <v>110</v>
      </c>
      <c r="AE30" s="3">
        <v>11.891332593989285</v>
      </c>
      <c r="AF30" s="31" t="s">
        <v>110</v>
      </c>
      <c r="AG30" s="70"/>
      <c r="AH30" s="72"/>
      <c r="AI30" s="70"/>
    </row>
    <row r="31" spans="1:35" x14ac:dyDescent="0.25">
      <c r="A31" s="28">
        <v>157</v>
      </c>
      <c r="B31" s="38">
        <v>18</v>
      </c>
      <c r="C31" s="64"/>
      <c r="D31" s="23"/>
      <c r="E31" s="22"/>
      <c r="F31" s="20"/>
      <c r="G31" s="20"/>
      <c r="H31" s="20"/>
      <c r="I31" s="20"/>
      <c r="J31" s="20"/>
      <c r="K31" s="20"/>
      <c r="L31" s="22"/>
      <c r="M31" s="32"/>
      <c r="N31" s="4">
        <v>140</v>
      </c>
      <c r="O31" s="5">
        <v>0.02</v>
      </c>
      <c r="P31" s="29"/>
      <c r="Q31" s="29"/>
      <c r="R31" s="20"/>
      <c r="S31" s="20"/>
      <c r="T31" s="24">
        <v>2.3903238773345947</v>
      </c>
      <c r="U31" s="9">
        <v>0.187275</v>
      </c>
      <c r="V31" s="9">
        <v>0.85790405819775373</v>
      </c>
      <c r="W31" s="9">
        <v>0.38403895359498968</v>
      </c>
      <c r="X31" s="9">
        <v>2.0062849237396052</v>
      </c>
      <c r="Y31" s="14">
        <v>0</v>
      </c>
      <c r="Z31" s="9">
        <f t="shared" si="1"/>
        <v>2.3903238773345947</v>
      </c>
      <c r="AA31" s="30"/>
      <c r="AB31" s="11"/>
      <c r="AC31" s="3">
        <v>51.157689171933406</v>
      </c>
      <c r="AD31" s="31" t="s">
        <v>110</v>
      </c>
      <c r="AE31" s="3">
        <v>0</v>
      </c>
      <c r="AF31" s="31" t="s">
        <v>110</v>
      </c>
      <c r="AG31" s="70"/>
      <c r="AH31" s="72"/>
      <c r="AI31" s="70"/>
    </row>
    <row r="32" spans="1:35" x14ac:dyDescent="0.25">
      <c r="A32" s="28">
        <v>158</v>
      </c>
      <c r="B32" s="22">
        <v>0</v>
      </c>
      <c r="C32" s="64"/>
      <c r="D32" s="23"/>
      <c r="E32" s="22"/>
      <c r="F32" s="20"/>
      <c r="G32" s="20"/>
      <c r="H32" s="20"/>
      <c r="I32" s="20"/>
      <c r="J32" s="20"/>
      <c r="K32" s="20"/>
      <c r="L32" s="22"/>
      <c r="M32" s="23"/>
      <c r="N32" s="4">
        <v>150</v>
      </c>
      <c r="O32" s="5">
        <v>0.02</v>
      </c>
      <c r="P32" s="29"/>
      <c r="Q32" s="29"/>
      <c r="R32" s="20"/>
      <c r="S32" s="20"/>
      <c r="T32" s="24">
        <v>6.8227329254150391</v>
      </c>
      <c r="U32" s="9">
        <v>0.187275</v>
      </c>
      <c r="V32" s="9">
        <v>1</v>
      </c>
      <c r="W32" s="9">
        <v>1.2777273086071015</v>
      </c>
      <c r="X32" s="9">
        <v>5.5450056168079378</v>
      </c>
      <c r="Y32" s="14">
        <v>0</v>
      </c>
      <c r="Z32" s="9">
        <f t="shared" si="1"/>
        <v>6.8227329254150391</v>
      </c>
      <c r="AA32" s="30"/>
      <c r="AB32" s="11"/>
      <c r="AC32" s="3">
        <v>52.435416480540511</v>
      </c>
      <c r="AD32" s="31" t="s">
        <v>110</v>
      </c>
      <c r="AE32" s="3">
        <v>1.2777273086071015</v>
      </c>
      <c r="AF32" s="31" t="s">
        <v>110</v>
      </c>
      <c r="AG32" s="70"/>
      <c r="AH32" s="72"/>
      <c r="AI32" s="70"/>
    </row>
    <row r="33" spans="1:35" x14ac:dyDescent="0.25">
      <c r="A33" s="28">
        <v>159</v>
      </c>
      <c r="B33" s="22">
        <v>0</v>
      </c>
      <c r="C33" s="64"/>
      <c r="D33" s="23"/>
      <c r="E33" s="22"/>
      <c r="F33" s="20"/>
      <c r="G33" s="20"/>
      <c r="H33" s="20"/>
      <c r="I33" s="20"/>
      <c r="J33" s="20"/>
      <c r="K33" s="20"/>
      <c r="L33" s="22"/>
      <c r="M33" s="32"/>
      <c r="N33" s="4">
        <v>160</v>
      </c>
      <c r="O33" s="5">
        <v>0.03</v>
      </c>
      <c r="P33" s="29"/>
      <c r="Q33" s="29"/>
      <c r="R33" s="20"/>
      <c r="S33" s="20"/>
      <c r="T33" s="24">
        <v>6.8159651756286621</v>
      </c>
      <c r="U33" s="9">
        <v>0.19841250000000002</v>
      </c>
      <c r="V33" s="9">
        <v>1</v>
      </c>
      <c r="W33" s="9">
        <v>1.352372690409422</v>
      </c>
      <c r="X33" s="9">
        <v>2.9426431671508624</v>
      </c>
      <c r="Y33" s="14">
        <v>0</v>
      </c>
      <c r="Z33" s="9">
        <f t="shared" si="1"/>
        <v>4.2950158575602844</v>
      </c>
      <c r="AA33" s="30"/>
      <c r="AB33" s="11"/>
      <c r="AC33" s="3">
        <v>53.787789170949935</v>
      </c>
      <c r="AD33" s="31" t="s">
        <v>110</v>
      </c>
      <c r="AE33" s="3">
        <v>2.6300999990165232</v>
      </c>
      <c r="AF33" s="31" t="s">
        <v>110</v>
      </c>
      <c r="AG33" s="70"/>
      <c r="AH33" s="72"/>
      <c r="AI33" s="70"/>
    </row>
    <row r="34" spans="1:35" x14ac:dyDescent="0.25">
      <c r="A34" s="28">
        <v>160</v>
      </c>
      <c r="B34" s="22">
        <v>0</v>
      </c>
      <c r="C34" s="64"/>
      <c r="D34" s="23"/>
      <c r="E34" s="22"/>
      <c r="F34" s="20"/>
      <c r="G34" s="20"/>
      <c r="H34" s="20"/>
      <c r="I34" s="20"/>
      <c r="J34" s="20"/>
      <c r="K34" s="20"/>
      <c r="L34" s="22"/>
      <c r="M34" s="23"/>
      <c r="N34" s="4">
        <v>170</v>
      </c>
      <c r="O34" s="5">
        <v>0.03</v>
      </c>
      <c r="P34" s="29"/>
      <c r="Q34" s="29"/>
      <c r="R34" s="20"/>
      <c r="S34" s="20"/>
      <c r="T34" s="24">
        <v>7.9100127220153809</v>
      </c>
      <c r="U34" s="9">
        <v>0.19841250000000002</v>
      </c>
      <c r="V34" s="9">
        <v>1</v>
      </c>
      <c r="W34" s="9">
        <v>1.5694453992068769</v>
      </c>
      <c r="X34" s="9">
        <v>0</v>
      </c>
      <c r="Y34" s="14">
        <v>0</v>
      </c>
      <c r="Z34" s="9">
        <f t="shared" si="1"/>
        <v>1.5694453992068769</v>
      </c>
      <c r="AA34" s="30"/>
      <c r="AB34" s="11"/>
      <c r="AC34" s="3">
        <v>55.357234570156812</v>
      </c>
      <c r="AD34" s="31" t="s">
        <v>110</v>
      </c>
      <c r="AE34" s="3">
        <v>4.1995453982233997</v>
      </c>
      <c r="AF34" s="31" t="s">
        <v>110</v>
      </c>
      <c r="AG34" s="70"/>
      <c r="AH34" s="72"/>
      <c r="AI34" s="70"/>
    </row>
    <row r="35" spans="1:35" x14ac:dyDescent="0.25">
      <c r="A35" s="28">
        <v>161</v>
      </c>
      <c r="B35" s="22">
        <v>0</v>
      </c>
      <c r="C35" s="64"/>
      <c r="D35" s="23"/>
      <c r="E35" s="22"/>
      <c r="F35" s="20"/>
      <c r="G35" s="20"/>
      <c r="H35" s="20"/>
      <c r="I35" s="20"/>
      <c r="J35" s="20"/>
      <c r="K35" s="20"/>
      <c r="L35" s="63"/>
      <c r="M35" s="23"/>
      <c r="N35" s="4">
        <v>180</v>
      </c>
      <c r="O35" s="5">
        <v>0.03</v>
      </c>
      <c r="P35" s="29"/>
      <c r="Q35" s="29"/>
      <c r="R35" s="20"/>
      <c r="S35" s="21"/>
      <c r="T35" s="37">
        <v>7.070073127746582</v>
      </c>
      <c r="U35" s="9">
        <v>0.19841250000000002</v>
      </c>
      <c r="V35" s="9">
        <v>1</v>
      </c>
      <c r="W35" s="9">
        <v>1.4027908844590189</v>
      </c>
      <c r="X35" s="9">
        <v>0</v>
      </c>
      <c r="Y35" s="14">
        <v>0</v>
      </c>
      <c r="Z35" s="9">
        <f t="shared" si="1"/>
        <v>1.4027908844590189</v>
      </c>
      <c r="AA35" s="30"/>
      <c r="AB35" s="11"/>
      <c r="AC35" s="3">
        <v>56.760025454615828</v>
      </c>
      <c r="AD35" s="31" t="s">
        <v>110</v>
      </c>
      <c r="AE35" s="3">
        <v>5.602336282682419</v>
      </c>
      <c r="AF35" s="31" t="s">
        <v>110</v>
      </c>
      <c r="AG35" s="70"/>
      <c r="AH35" s="72"/>
      <c r="AI35" s="70"/>
    </row>
    <row r="36" spans="1:35" x14ac:dyDescent="0.25">
      <c r="A36" s="28">
        <v>162</v>
      </c>
      <c r="B36" s="22">
        <v>0</v>
      </c>
      <c r="C36" s="64"/>
      <c r="D36" s="23"/>
      <c r="E36" s="65">
        <v>18.500000000000004</v>
      </c>
      <c r="F36" s="27">
        <v>19.759163011749997</v>
      </c>
      <c r="G36" s="27">
        <v>19.001378904349998</v>
      </c>
      <c r="H36" s="27">
        <v>16.810779917774997</v>
      </c>
      <c r="I36" s="27">
        <v>15.055936347474999</v>
      </c>
      <c r="J36" s="27">
        <v>12.703377263049999</v>
      </c>
      <c r="K36" s="27">
        <v>17.595754406499999</v>
      </c>
      <c r="L36" s="22"/>
      <c r="M36" s="23"/>
      <c r="N36" s="4">
        <v>190</v>
      </c>
      <c r="O36" s="5">
        <v>0.04</v>
      </c>
      <c r="P36" s="29"/>
      <c r="Q36" s="29"/>
      <c r="R36" s="20"/>
      <c r="S36" s="20"/>
      <c r="T36" s="24">
        <v>8.8262596130371094</v>
      </c>
      <c r="U36" s="9">
        <v>0.20955000000000001</v>
      </c>
      <c r="V36" s="9">
        <v>1</v>
      </c>
      <c r="W36" s="9">
        <v>1.8495427019119264</v>
      </c>
      <c r="X36" s="9">
        <v>0</v>
      </c>
      <c r="Y36" s="14">
        <v>0</v>
      </c>
      <c r="Z36" s="9">
        <f t="shared" si="1"/>
        <v>1.8495427019119264</v>
      </c>
      <c r="AA36" s="30"/>
      <c r="AB36" s="11"/>
      <c r="AC36" s="3">
        <v>58.609568156527757</v>
      </c>
      <c r="AD36" s="24">
        <v>60.810793006125003</v>
      </c>
      <c r="AE36" s="3">
        <v>7.4518789845943454</v>
      </c>
      <c r="AF36" s="24">
        <v>16.208564460999998</v>
      </c>
      <c r="AG36" s="70"/>
      <c r="AH36" s="72"/>
      <c r="AI36" s="70"/>
    </row>
    <row r="37" spans="1:35" x14ac:dyDescent="0.25">
      <c r="A37" s="28">
        <v>163</v>
      </c>
      <c r="B37" s="22">
        <v>0</v>
      </c>
      <c r="C37" s="64"/>
      <c r="D37" s="23"/>
      <c r="E37" s="61"/>
      <c r="F37" s="29"/>
      <c r="G37" s="29"/>
      <c r="H37" s="29"/>
      <c r="I37" s="29"/>
      <c r="J37" s="29"/>
      <c r="K37" s="29"/>
      <c r="L37" s="22"/>
      <c r="M37" s="23"/>
      <c r="N37" s="4">
        <v>200</v>
      </c>
      <c r="O37" s="5">
        <v>0.04</v>
      </c>
      <c r="P37" s="29"/>
      <c r="Q37" s="29"/>
      <c r="R37" s="20"/>
      <c r="S37" s="22"/>
      <c r="T37" s="38">
        <v>8.3918075561523437</v>
      </c>
      <c r="U37" s="9">
        <v>0.20955000000000001</v>
      </c>
      <c r="V37" s="9">
        <v>1</v>
      </c>
      <c r="W37" s="9">
        <v>1.7585032733917239</v>
      </c>
      <c r="X37" s="9">
        <v>0</v>
      </c>
      <c r="Y37" s="14">
        <v>0</v>
      </c>
      <c r="Z37" s="9">
        <f t="shared" si="1"/>
        <v>1.7585032733917239</v>
      </c>
      <c r="AA37" s="30"/>
      <c r="AB37" s="11"/>
      <c r="AC37" s="3">
        <v>60.368071429919482</v>
      </c>
      <c r="AD37" s="31" t="s">
        <v>110</v>
      </c>
      <c r="AE37" s="3">
        <v>9.210382257986069</v>
      </c>
      <c r="AF37" s="31" t="s">
        <v>110</v>
      </c>
      <c r="AG37" s="70"/>
      <c r="AH37" s="72"/>
      <c r="AI37" s="70"/>
    </row>
    <row r="38" spans="1:35" x14ac:dyDescent="0.25">
      <c r="A38" s="28">
        <v>164</v>
      </c>
      <c r="B38" s="22">
        <v>0</v>
      </c>
      <c r="C38" s="64"/>
      <c r="D38" s="23"/>
      <c r="E38" s="61"/>
      <c r="F38" s="29"/>
      <c r="G38" s="29"/>
      <c r="H38" s="29"/>
      <c r="I38" s="29"/>
      <c r="J38" s="29"/>
      <c r="K38" s="29"/>
      <c r="L38" s="22"/>
      <c r="M38" s="23"/>
      <c r="N38" s="4">
        <v>210</v>
      </c>
      <c r="O38" s="5">
        <v>0.04</v>
      </c>
      <c r="P38" s="29"/>
      <c r="Q38" s="29"/>
      <c r="R38" s="20"/>
      <c r="S38" s="20"/>
      <c r="T38" s="24">
        <v>8.6158018112182617</v>
      </c>
      <c r="U38" s="9">
        <v>0.20955000000000001</v>
      </c>
      <c r="V38" s="9">
        <v>1</v>
      </c>
      <c r="W38" s="9">
        <v>1.8054412695407869</v>
      </c>
      <c r="X38" s="9">
        <v>0</v>
      </c>
      <c r="Y38" s="14">
        <v>0</v>
      </c>
      <c r="Z38" s="9">
        <f t="shared" si="1"/>
        <v>1.8054412695407869</v>
      </c>
      <c r="AA38" s="30"/>
      <c r="AB38" s="11"/>
      <c r="AC38" s="3">
        <v>62.173512699460268</v>
      </c>
      <c r="AD38" s="31" t="s">
        <v>110</v>
      </c>
      <c r="AE38" s="3">
        <v>11.015823527526855</v>
      </c>
      <c r="AF38" s="31" t="s">
        <v>110</v>
      </c>
      <c r="AG38" s="70"/>
      <c r="AH38" s="72"/>
      <c r="AI38" s="70"/>
    </row>
    <row r="39" spans="1:35" x14ac:dyDescent="0.25">
      <c r="A39" s="28">
        <v>165</v>
      </c>
      <c r="B39" s="22">
        <v>0</v>
      </c>
      <c r="C39" s="64"/>
      <c r="D39" s="23"/>
      <c r="E39" s="61"/>
      <c r="F39" s="29"/>
      <c r="G39" s="29"/>
      <c r="H39" s="29"/>
      <c r="I39" s="29"/>
      <c r="J39" s="29"/>
      <c r="K39" s="29"/>
      <c r="L39" s="22"/>
      <c r="M39" s="26" t="s">
        <v>94</v>
      </c>
      <c r="N39" s="4">
        <v>220</v>
      </c>
      <c r="O39" s="5">
        <v>0.05</v>
      </c>
      <c r="P39" s="29"/>
      <c r="Q39" s="29"/>
      <c r="R39" s="20"/>
      <c r="S39" s="20"/>
      <c r="T39" s="24">
        <v>7.4665617942810059</v>
      </c>
      <c r="U39" s="9">
        <v>0.22068750000000001</v>
      </c>
      <c r="V39" s="9">
        <v>1</v>
      </c>
      <c r="W39" s="9">
        <v>1.6477768559753896</v>
      </c>
      <c r="X39" s="9">
        <v>0</v>
      </c>
      <c r="Y39" s="14">
        <v>0</v>
      </c>
      <c r="Z39" s="9">
        <f t="shared" si="1"/>
        <v>1.6477768559753896</v>
      </c>
      <c r="AA39" s="30"/>
      <c r="AB39" s="11"/>
      <c r="AC39" s="3">
        <v>63.821289555435655</v>
      </c>
      <c r="AD39" s="31" t="s">
        <v>110</v>
      </c>
      <c r="AE39" s="3">
        <v>12.663600383502246</v>
      </c>
      <c r="AF39" s="31" t="s">
        <v>110</v>
      </c>
      <c r="AG39" s="70"/>
      <c r="AH39" s="72"/>
      <c r="AI39" s="70"/>
    </row>
    <row r="40" spans="1:35" x14ac:dyDescent="0.25">
      <c r="A40" s="28">
        <v>166</v>
      </c>
      <c r="B40" s="22">
        <v>0</v>
      </c>
      <c r="C40" s="64"/>
      <c r="D40" s="23"/>
      <c r="E40" s="61"/>
      <c r="F40" s="29"/>
      <c r="G40" s="29"/>
      <c r="H40" s="29"/>
      <c r="I40" s="29"/>
      <c r="J40" s="29"/>
      <c r="K40" s="29"/>
      <c r="L40" s="22"/>
      <c r="M40" s="23"/>
      <c r="N40" s="4">
        <v>230</v>
      </c>
      <c r="O40" s="5">
        <v>0.05</v>
      </c>
      <c r="P40" s="29"/>
      <c r="Q40" s="29"/>
      <c r="R40" s="20"/>
      <c r="S40" s="20"/>
      <c r="T40" s="24">
        <v>7.7810664176940918</v>
      </c>
      <c r="U40" s="9">
        <v>0.22068750000000001</v>
      </c>
      <c r="V40" s="9">
        <v>1</v>
      </c>
      <c r="W40" s="9">
        <v>1.7171840950548649</v>
      </c>
      <c r="X40" s="9">
        <v>0</v>
      </c>
      <c r="Y40" s="14">
        <v>0</v>
      </c>
      <c r="Z40" s="9">
        <f t="shared" si="1"/>
        <v>1.7171840950548649</v>
      </c>
      <c r="AA40" s="67">
        <v>2.06</v>
      </c>
      <c r="AB40" s="11"/>
      <c r="AC40" s="3">
        <v>65.538473650490516</v>
      </c>
      <c r="AD40" s="31" t="s">
        <v>110</v>
      </c>
      <c r="AE40" s="3">
        <v>14.380784478557111</v>
      </c>
      <c r="AF40" s="31" t="s">
        <v>110</v>
      </c>
      <c r="AG40" s="70"/>
      <c r="AH40" s="72"/>
      <c r="AI40" s="70"/>
    </row>
    <row r="41" spans="1:35" x14ac:dyDescent="0.25">
      <c r="A41" s="28">
        <v>167</v>
      </c>
      <c r="B41" s="22">
        <v>0</v>
      </c>
      <c r="C41" s="64"/>
      <c r="D41" s="23"/>
      <c r="E41" s="61"/>
      <c r="F41" s="29"/>
      <c r="G41" s="29"/>
      <c r="H41" s="29"/>
      <c r="I41" s="29"/>
      <c r="J41" s="29"/>
      <c r="K41" s="29"/>
      <c r="L41" s="22"/>
      <c r="M41" s="23"/>
      <c r="N41" s="4">
        <v>245</v>
      </c>
      <c r="O41" s="5">
        <v>0.06</v>
      </c>
      <c r="P41" s="29"/>
      <c r="Q41" s="29"/>
      <c r="R41" s="20"/>
      <c r="S41" s="20"/>
      <c r="T41" s="24">
        <v>8.1526641845703125</v>
      </c>
      <c r="U41" s="9">
        <v>0.231825</v>
      </c>
      <c r="V41" s="9">
        <v>1</v>
      </c>
      <c r="W41" s="9">
        <v>1.8899913745880128</v>
      </c>
      <c r="X41" s="9">
        <v>0</v>
      </c>
      <c r="Y41" s="14">
        <v>0</v>
      </c>
      <c r="Z41" s="9">
        <f t="shared" si="1"/>
        <v>1.8899913745880128</v>
      </c>
      <c r="AA41" s="67">
        <v>1.82</v>
      </c>
      <c r="AB41" s="11"/>
      <c r="AC41" s="3">
        <v>67.428465025078523</v>
      </c>
      <c r="AD41" s="31" t="s">
        <v>110</v>
      </c>
      <c r="AE41" s="3">
        <v>16.270775853145125</v>
      </c>
      <c r="AF41" s="31" t="s">
        <v>110</v>
      </c>
      <c r="AG41" s="70"/>
      <c r="AH41" s="72"/>
      <c r="AI41" s="70"/>
    </row>
    <row r="42" spans="1:35" x14ac:dyDescent="0.25">
      <c r="A42" s="28">
        <v>168</v>
      </c>
      <c r="B42" s="22">
        <v>0</v>
      </c>
      <c r="C42" s="64"/>
      <c r="D42" s="23"/>
      <c r="E42" s="61"/>
      <c r="F42" s="29"/>
      <c r="G42" s="29"/>
      <c r="H42" s="29"/>
      <c r="I42" s="29"/>
      <c r="J42" s="29"/>
      <c r="K42" s="29"/>
      <c r="L42" s="22"/>
      <c r="M42" s="33"/>
      <c r="N42" s="4">
        <v>260</v>
      </c>
      <c r="O42" s="5">
        <v>0.06</v>
      </c>
      <c r="P42" s="29"/>
      <c r="Q42" s="29"/>
      <c r="R42" s="20"/>
      <c r="S42" s="20"/>
      <c r="T42" s="24">
        <v>5.857022762298584</v>
      </c>
      <c r="U42" s="9">
        <v>0.231825</v>
      </c>
      <c r="V42" s="9">
        <v>1</v>
      </c>
      <c r="W42" s="9">
        <v>1.3578043018698693</v>
      </c>
      <c r="X42" s="9">
        <v>0</v>
      </c>
      <c r="Y42" s="14">
        <v>0</v>
      </c>
      <c r="Z42" s="9">
        <f t="shared" si="1"/>
        <v>1.3578043018698693</v>
      </c>
      <c r="AA42" s="9"/>
      <c r="AB42" s="11"/>
      <c r="AC42" s="3">
        <v>68.7862693269484</v>
      </c>
      <c r="AD42" s="31" t="s">
        <v>110</v>
      </c>
      <c r="AE42" s="3">
        <v>17.628580155014994</v>
      </c>
      <c r="AF42" s="31" t="s">
        <v>110</v>
      </c>
      <c r="AG42" s="70"/>
      <c r="AH42" s="72"/>
      <c r="AI42" s="70"/>
    </row>
    <row r="43" spans="1:35" x14ac:dyDescent="0.25">
      <c r="A43" s="28">
        <v>169</v>
      </c>
      <c r="B43" s="22">
        <v>0</v>
      </c>
      <c r="C43" s="64"/>
      <c r="D43" s="23"/>
      <c r="E43" s="65">
        <v>18.575000000000003</v>
      </c>
      <c r="F43" s="27">
        <v>19.063629112749997</v>
      </c>
      <c r="G43" s="27">
        <v>18.761030640449999</v>
      </c>
      <c r="H43" s="27">
        <v>16.458355765474998</v>
      </c>
      <c r="I43" s="27">
        <v>14.8571006381</v>
      </c>
      <c r="J43" s="27">
        <v>12.572335846749999</v>
      </c>
      <c r="K43" s="27">
        <v>17.340046943250002</v>
      </c>
      <c r="L43" s="22"/>
      <c r="M43" s="23"/>
      <c r="N43" s="4">
        <v>275</v>
      </c>
      <c r="O43" s="5">
        <v>7.0000000000000007E-2</v>
      </c>
      <c r="P43" s="29"/>
      <c r="Q43" s="29"/>
      <c r="R43" s="20"/>
      <c r="S43" s="20"/>
      <c r="T43" s="24">
        <v>8.0346574783325195</v>
      </c>
      <c r="U43" s="9">
        <v>0.2429625</v>
      </c>
      <c r="V43" s="9">
        <v>1</v>
      </c>
      <c r="W43" s="9">
        <v>1.9521204675793649</v>
      </c>
      <c r="X43" s="9">
        <v>0</v>
      </c>
      <c r="Y43" s="14">
        <v>0</v>
      </c>
      <c r="Z43" s="9">
        <f t="shared" si="1"/>
        <v>1.9521204675793649</v>
      </c>
      <c r="AA43" s="9"/>
      <c r="AB43" s="11"/>
      <c r="AC43" s="3">
        <v>70.738389794527762</v>
      </c>
      <c r="AD43" s="24">
        <v>64.563211951724995</v>
      </c>
      <c r="AE43" s="3">
        <v>19.58070062259436</v>
      </c>
      <c r="AF43" s="24">
        <v>22.482118814374999</v>
      </c>
      <c r="AG43" s="70"/>
      <c r="AH43" s="72"/>
      <c r="AI43" s="70"/>
    </row>
    <row r="44" spans="1:35" x14ac:dyDescent="0.25">
      <c r="A44" s="28">
        <v>170</v>
      </c>
      <c r="B44" s="22">
        <v>0</v>
      </c>
      <c r="C44" s="64"/>
      <c r="D44" s="23"/>
      <c r="E44" s="61"/>
      <c r="F44" s="29"/>
      <c r="G44" s="29"/>
      <c r="H44" s="29"/>
      <c r="I44" s="29"/>
      <c r="J44" s="29"/>
      <c r="K44" s="29"/>
      <c r="L44" s="22"/>
      <c r="M44" s="23"/>
      <c r="N44" s="4">
        <v>290</v>
      </c>
      <c r="O44" s="5">
        <v>7.0000000000000007E-2</v>
      </c>
      <c r="P44" s="29"/>
      <c r="Q44" s="29"/>
      <c r="R44" s="20"/>
      <c r="S44" s="20"/>
      <c r="T44" s="24">
        <v>8.0922870635986328</v>
      </c>
      <c r="U44" s="9">
        <v>0.2429625</v>
      </c>
      <c r="V44" s="9">
        <v>1</v>
      </c>
      <c r="W44" s="9">
        <v>1.9661222956895827</v>
      </c>
      <c r="X44" s="9">
        <v>0</v>
      </c>
      <c r="Y44" s="14">
        <v>0</v>
      </c>
      <c r="Z44" s="9">
        <f t="shared" si="1"/>
        <v>1.9661222956895827</v>
      </c>
      <c r="AA44" s="9"/>
      <c r="AB44" s="11"/>
      <c r="AC44" s="3">
        <v>72.704512090217349</v>
      </c>
      <c r="AD44" s="31" t="s">
        <v>110</v>
      </c>
      <c r="AE44" s="3">
        <v>21.546822918283944</v>
      </c>
      <c r="AF44" s="31" t="s">
        <v>110</v>
      </c>
      <c r="AG44" s="70"/>
      <c r="AH44" s="72"/>
      <c r="AI44" s="70"/>
    </row>
    <row r="45" spans="1:35" x14ac:dyDescent="0.25">
      <c r="A45" s="28">
        <v>171</v>
      </c>
      <c r="B45" s="22">
        <v>0</v>
      </c>
      <c r="C45" s="62">
        <v>10.1</v>
      </c>
      <c r="D45" s="23"/>
      <c r="E45" s="61"/>
      <c r="F45" s="29"/>
      <c r="G45" s="29"/>
      <c r="H45" s="29"/>
      <c r="I45" s="29"/>
      <c r="J45" s="29"/>
      <c r="K45" s="29"/>
      <c r="L45" s="22"/>
      <c r="M45" s="23"/>
      <c r="N45" s="4">
        <v>305</v>
      </c>
      <c r="O45" s="5">
        <v>0.08</v>
      </c>
      <c r="P45" s="29"/>
      <c r="Q45" s="29"/>
      <c r="R45" s="20"/>
      <c r="S45" s="20"/>
      <c r="T45" s="24">
        <v>8.2619876861572266</v>
      </c>
      <c r="U45" s="9">
        <v>0.25409999999999999</v>
      </c>
      <c r="V45" s="9">
        <v>1</v>
      </c>
      <c r="W45" s="9">
        <v>2.0993710710525511</v>
      </c>
      <c r="X45" s="9">
        <v>2.7109766767121197</v>
      </c>
      <c r="Y45" s="14">
        <v>0</v>
      </c>
      <c r="Z45" s="9">
        <f t="shared" si="1"/>
        <v>4.8103477477646708</v>
      </c>
      <c r="AA45" s="67">
        <v>1.55</v>
      </c>
      <c r="AB45" s="11"/>
      <c r="AC45" s="3">
        <v>67.414859837982021</v>
      </c>
      <c r="AD45" s="31" t="s">
        <v>110</v>
      </c>
      <c r="AE45" s="3">
        <v>16.257170666048616</v>
      </c>
      <c r="AF45" s="31" t="s">
        <v>110</v>
      </c>
      <c r="AG45" s="70"/>
      <c r="AH45" s="72"/>
      <c r="AI45" s="70"/>
    </row>
    <row r="46" spans="1:35" x14ac:dyDescent="0.25">
      <c r="A46" s="28">
        <v>172</v>
      </c>
      <c r="B46" s="22">
        <v>0</v>
      </c>
      <c r="C46" s="64"/>
      <c r="D46" s="23"/>
      <c r="E46" s="61"/>
      <c r="F46" s="29"/>
      <c r="G46" s="29"/>
      <c r="H46" s="29"/>
      <c r="I46" s="29"/>
      <c r="J46" s="29"/>
      <c r="K46" s="29"/>
      <c r="L46" s="22"/>
      <c r="M46" s="32"/>
      <c r="N46" s="4">
        <v>320</v>
      </c>
      <c r="O46" s="5">
        <v>0.09</v>
      </c>
      <c r="P46" s="29"/>
      <c r="Q46" s="29"/>
      <c r="R46" s="20"/>
      <c r="S46" s="20"/>
      <c r="T46" s="24">
        <v>7.8741111755371094</v>
      </c>
      <c r="U46" s="9">
        <v>0.26523750000000001</v>
      </c>
      <c r="V46" s="9">
        <v>1</v>
      </c>
      <c r="W46" s="9">
        <v>2.0885095629215242</v>
      </c>
      <c r="X46" s="9">
        <v>0</v>
      </c>
      <c r="Y46" s="14">
        <v>0</v>
      </c>
      <c r="Z46" s="9">
        <f t="shared" si="1"/>
        <v>2.0885095629215242</v>
      </c>
      <c r="AA46" s="67">
        <v>2.59</v>
      </c>
      <c r="AB46" s="11"/>
      <c r="AC46" s="3">
        <v>69.503369400903551</v>
      </c>
      <c r="AD46" s="31" t="s">
        <v>110</v>
      </c>
      <c r="AE46" s="3">
        <v>18.345680228970139</v>
      </c>
      <c r="AF46" s="31" t="s">
        <v>110</v>
      </c>
      <c r="AG46" s="70"/>
      <c r="AH46" s="72"/>
      <c r="AI46" s="70"/>
    </row>
    <row r="47" spans="1:35" x14ac:dyDescent="0.25">
      <c r="A47" s="28">
        <v>173</v>
      </c>
      <c r="B47" s="22">
        <v>0</v>
      </c>
      <c r="C47" s="64"/>
      <c r="D47" s="23"/>
      <c r="E47" s="61"/>
      <c r="F47" s="29"/>
      <c r="G47" s="29"/>
      <c r="H47" s="29"/>
      <c r="I47" s="29"/>
      <c r="J47" s="29"/>
      <c r="K47" s="29"/>
      <c r="L47" s="22"/>
      <c r="M47" s="32"/>
      <c r="N47" s="4">
        <v>335</v>
      </c>
      <c r="O47" s="5">
        <v>0.1</v>
      </c>
      <c r="P47" s="29"/>
      <c r="Q47" s="29"/>
      <c r="R47" s="20"/>
      <c r="S47" s="20"/>
      <c r="T47" s="24">
        <v>8.0150880813598633</v>
      </c>
      <c r="U47" s="9">
        <v>0.27637499999999998</v>
      </c>
      <c r="V47" s="9">
        <v>1</v>
      </c>
      <c r="W47" s="9">
        <v>2.2151699684858319</v>
      </c>
      <c r="X47" s="9">
        <v>0</v>
      </c>
      <c r="Y47" s="14">
        <v>0</v>
      </c>
      <c r="Z47" s="9">
        <f t="shared" si="1"/>
        <v>2.2151699684858319</v>
      </c>
      <c r="AA47" s="67">
        <v>2.88</v>
      </c>
      <c r="AB47" s="11"/>
      <c r="AC47" s="3">
        <v>71.71853936938939</v>
      </c>
      <c r="AD47" s="31" t="s">
        <v>110</v>
      </c>
      <c r="AE47" s="3">
        <v>20.56085019745597</v>
      </c>
      <c r="AF47" s="31" t="s">
        <v>110</v>
      </c>
      <c r="AG47" s="70"/>
      <c r="AH47" s="72"/>
      <c r="AI47" s="70"/>
    </row>
    <row r="48" spans="1:35" x14ac:dyDescent="0.25">
      <c r="A48" s="28">
        <v>174</v>
      </c>
      <c r="B48" s="22">
        <v>0</v>
      </c>
      <c r="C48" s="64"/>
      <c r="D48" s="23"/>
      <c r="E48" s="61"/>
      <c r="F48" s="29"/>
      <c r="G48" s="29"/>
      <c r="H48" s="29"/>
      <c r="I48" s="29"/>
      <c r="J48" s="29"/>
      <c r="K48" s="29"/>
      <c r="L48" s="22"/>
      <c r="M48" s="33"/>
      <c r="N48" s="4">
        <v>350</v>
      </c>
      <c r="O48" s="5">
        <v>0.11</v>
      </c>
      <c r="P48" s="29"/>
      <c r="Q48" s="29"/>
      <c r="R48" s="20"/>
      <c r="S48" s="20"/>
      <c r="T48" s="24">
        <v>8.4006519317626953</v>
      </c>
      <c r="U48" s="9">
        <v>0.28751250000000006</v>
      </c>
      <c r="V48" s="9">
        <v>1</v>
      </c>
      <c r="W48" s="9">
        <v>2.4152924385309222</v>
      </c>
      <c r="X48" s="9">
        <v>0</v>
      </c>
      <c r="Y48" s="14">
        <v>0</v>
      </c>
      <c r="Z48" s="9">
        <f t="shared" si="1"/>
        <v>2.4152924385309222</v>
      </c>
      <c r="AA48" s="67">
        <v>2.02</v>
      </c>
      <c r="AB48" s="11"/>
      <c r="AC48" s="3">
        <v>74.133831807920316</v>
      </c>
      <c r="AD48" s="31" t="s">
        <v>110</v>
      </c>
      <c r="AE48" s="3">
        <v>22.976142635986893</v>
      </c>
      <c r="AF48" s="31" t="s">
        <v>110</v>
      </c>
      <c r="AG48" s="70"/>
      <c r="AH48" s="72"/>
      <c r="AI48" s="70"/>
    </row>
    <row r="49" spans="1:35" x14ac:dyDescent="0.25">
      <c r="A49" s="28">
        <v>175</v>
      </c>
      <c r="B49" s="22">
        <v>0</v>
      </c>
      <c r="C49" s="64"/>
      <c r="D49" s="23"/>
      <c r="E49" s="65">
        <v>15.250000000000004</v>
      </c>
      <c r="F49" s="27">
        <v>19.304058863999998</v>
      </c>
      <c r="G49" s="27">
        <v>19.044361647075</v>
      </c>
      <c r="H49" s="27">
        <v>16.647409096699999</v>
      </c>
      <c r="I49" s="27">
        <v>15.001878425599999</v>
      </c>
      <c r="J49" s="27">
        <v>12.5275443114</v>
      </c>
      <c r="K49" s="27">
        <v>17.50224088325</v>
      </c>
      <c r="L49" s="22"/>
      <c r="M49" s="23"/>
      <c r="N49" s="4">
        <v>365</v>
      </c>
      <c r="O49" s="5">
        <v>0.12</v>
      </c>
      <c r="P49" s="29"/>
      <c r="Q49" s="29"/>
      <c r="R49" s="20"/>
      <c r="S49" s="20"/>
      <c r="T49" s="24">
        <v>7.2363605499267578</v>
      </c>
      <c r="U49" s="9">
        <v>0.29864999999999997</v>
      </c>
      <c r="V49" s="9">
        <v>1</v>
      </c>
      <c r="W49" s="9">
        <v>2.1611390782356259</v>
      </c>
      <c r="X49" s="9">
        <v>0</v>
      </c>
      <c r="Y49" s="14">
        <v>0</v>
      </c>
      <c r="Z49" s="9">
        <f t="shared" si="1"/>
        <v>2.1611390782356259</v>
      </c>
      <c r="AA49" s="67">
        <v>2.44</v>
      </c>
      <c r="AB49" s="11"/>
      <c r="AC49" s="3">
        <v>76.294970886155937</v>
      </c>
      <c r="AD49" s="24">
        <v>67.412269684424999</v>
      </c>
      <c r="AE49" s="3">
        <v>25.137281714222517</v>
      </c>
      <c r="AF49" s="24">
        <v>33.419820395537499</v>
      </c>
      <c r="AG49" s="70"/>
      <c r="AH49" s="72"/>
      <c r="AI49" s="70"/>
    </row>
    <row r="50" spans="1:35" x14ac:dyDescent="0.25">
      <c r="A50" s="28">
        <v>176</v>
      </c>
      <c r="B50" s="22">
        <v>0</v>
      </c>
      <c r="C50" s="62">
        <v>30.2</v>
      </c>
      <c r="D50" s="23"/>
      <c r="E50" s="61"/>
      <c r="F50" s="29"/>
      <c r="G50" s="29"/>
      <c r="H50" s="29"/>
      <c r="I50" s="29"/>
      <c r="J50" s="29"/>
      <c r="K50" s="29"/>
      <c r="L50" s="22"/>
      <c r="M50" s="68" t="s">
        <v>95</v>
      </c>
      <c r="N50" s="4">
        <v>380</v>
      </c>
      <c r="O50" s="5">
        <v>0.13</v>
      </c>
      <c r="P50" s="29"/>
      <c r="Q50" s="29"/>
      <c r="R50" s="20"/>
      <c r="S50" s="20"/>
      <c r="T50" s="24">
        <v>7.504798412322998</v>
      </c>
      <c r="U50" s="9">
        <v>0.30978750000000005</v>
      </c>
      <c r="V50" s="9">
        <v>1</v>
      </c>
      <c r="W50" s="9">
        <v>2.3248927381575113</v>
      </c>
      <c r="X50" s="9">
        <v>4.7828160387995418</v>
      </c>
      <c r="Y50" s="14">
        <v>0</v>
      </c>
      <c r="Z50" s="9">
        <f t="shared" si="1"/>
        <v>7.1077087769570531</v>
      </c>
      <c r="AA50" s="67">
        <v>5.28</v>
      </c>
      <c r="AB50" s="11"/>
      <c r="AC50" s="3">
        <v>53.202679663112995</v>
      </c>
      <c r="AD50" s="31" t="s">
        <v>110</v>
      </c>
      <c r="AE50" s="3">
        <v>2.044990491179572</v>
      </c>
      <c r="AF50" s="31" t="s">
        <v>110</v>
      </c>
      <c r="AG50" s="70"/>
      <c r="AH50" s="72"/>
      <c r="AI50" s="70"/>
    </row>
    <row r="51" spans="1:35" x14ac:dyDescent="0.25">
      <c r="A51" s="28">
        <v>177</v>
      </c>
      <c r="B51" s="22">
        <v>0</v>
      </c>
      <c r="C51" s="64"/>
      <c r="D51" s="23"/>
      <c r="E51" s="61"/>
      <c r="F51" s="29"/>
      <c r="G51" s="29"/>
      <c r="H51" s="29"/>
      <c r="I51" s="29"/>
      <c r="J51" s="29"/>
      <c r="K51" s="29"/>
      <c r="L51" s="22"/>
      <c r="M51" s="35"/>
      <c r="N51" s="4">
        <v>395</v>
      </c>
      <c r="O51" s="5">
        <v>0.14000000000000001</v>
      </c>
      <c r="P51" s="29"/>
      <c r="Q51" s="29"/>
      <c r="R51" s="20"/>
      <c r="S51" s="20"/>
      <c r="T51" s="24">
        <v>7.4486021995544434</v>
      </c>
      <c r="U51" s="9">
        <v>0.32092500000000002</v>
      </c>
      <c r="V51" s="9">
        <v>1</v>
      </c>
      <c r="W51" s="9">
        <v>2.3904426608920097</v>
      </c>
      <c r="X51" s="9">
        <v>0</v>
      </c>
      <c r="Y51" s="14">
        <v>0</v>
      </c>
      <c r="Z51" s="9">
        <f t="shared" si="1"/>
        <v>2.3904426608920097</v>
      </c>
      <c r="AA51" s="67">
        <v>4.17</v>
      </c>
      <c r="AB51" s="11"/>
      <c r="AC51" s="3">
        <v>55.593122324005009</v>
      </c>
      <c r="AD51" s="31" t="s">
        <v>110</v>
      </c>
      <c r="AE51" s="3">
        <v>4.4354331520715817</v>
      </c>
      <c r="AF51" s="31" t="s">
        <v>110</v>
      </c>
      <c r="AG51" s="70"/>
      <c r="AH51" s="72"/>
      <c r="AI51" s="70"/>
    </row>
    <row r="52" spans="1:35" x14ac:dyDescent="0.25">
      <c r="A52" s="28">
        <v>178</v>
      </c>
      <c r="B52" s="22">
        <v>0</v>
      </c>
      <c r="C52" s="64"/>
      <c r="D52" s="23"/>
      <c r="E52" s="61"/>
      <c r="F52" s="29"/>
      <c r="G52" s="29"/>
      <c r="H52" s="29"/>
      <c r="I52" s="29"/>
      <c r="J52" s="29"/>
      <c r="K52" s="29"/>
      <c r="L52" s="22"/>
      <c r="M52" s="34"/>
      <c r="N52" s="4">
        <v>410</v>
      </c>
      <c r="O52" s="5">
        <v>0.15</v>
      </c>
      <c r="P52" s="29"/>
      <c r="Q52" s="29"/>
      <c r="R52" s="20"/>
      <c r="S52" s="20"/>
      <c r="T52" s="24">
        <v>9.4698448181152344</v>
      </c>
      <c r="U52" s="9">
        <v>0.33206250000000004</v>
      </c>
      <c r="V52" s="9">
        <v>1</v>
      </c>
      <c r="W52" s="9">
        <v>3.1445803449153904</v>
      </c>
      <c r="X52" s="9">
        <v>0</v>
      </c>
      <c r="Y52" s="14">
        <v>0</v>
      </c>
      <c r="Z52" s="9">
        <f t="shared" si="1"/>
        <v>3.1445803449153904</v>
      </c>
      <c r="AA52" s="67">
        <v>3.55</v>
      </c>
      <c r="AB52" s="11"/>
      <c r="AC52" s="3">
        <v>58.737702668920399</v>
      </c>
      <c r="AD52" s="31" t="s">
        <v>110</v>
      </c>
      <c r="AE52" s="3">
        <v>7.5800134969869717</v>
      </c>
      <c r="AF52" s="31" t="s">
        <v>110</v>
      </c>
      <c r="AG52" s="70"/>
      <c r="AH52" s="72"/>
      <c r="AI52" s="70"/>
    </row>
    <row r="53" spans="1:35" x14ac:dyDescent="0.25">
      <c r="A53" s="28">
        <v>179</v>
      </c>
      <c r="B53" s="22">
        <v>0</v>
      </c>
      <c r="C53" s="64"/>
      <c r="D53" s="23"/>
      <c r="E53" s="61"/>
      <c r="F53" s="29"/>
      <c r="G53" s="29"/>
      <c r="H53" s="29"/>
      <c r="I53" s="29"/>
      <c r="J53" s="29"/>
      <c r="K53" s="29"/>
      <c r="L53" s="22"/>
      <c r="M53" s="35"/>
      <c r="N53" s="4">
        <v>425</v>
      </c>
      <c r="O53" s="5">
        <v>0.16</v>
      </c>
      <c r="P53" s="29"/>
      <c r="Q53" s="29"/>
      <c r="R53" s="20"/>
      <c r="S53" s="20"/>
      <c r="T53" s="24">
        <v>9.6373958587646484</v>
      </c>
      <c r="U53" s="9">
        <v>0.34320000000000001</v>
      </c>
      <c r="V53" s="9">
        <v>1</v>
      </c>
      <c r="W53" s="9">
        <v>3.3075542587280276</v>
      </c>
      <c r="X53" s="9">
        <v>0</v>
      </c>
      <c r="Y53" s="14">
        <v>0</v>
      </c>
      <c r="Z53" s="9">
        <f t="shared" si="1"/>
        <v>3.3075542587280276</v>
      </c>
      <c r="AA53" s="67">
        <v>3.23</v>
      </c>
      <c r="AB53" s="11"/>
      <c r="AC53" s="3">
        <v>62.045256927648424</v>
      </c>
      <c r="AD53" s="31" t="s">
        <v>110</v>
      </c>
      <c r="AE53" s="3">
        <v>10.887567755714999</v>
      </c>
      <c r="AF53" s="31" t="s">
        <v>110</v>
      </c>
      <c r="AG53" s="70"/>
      <c r="AH53" s="72"/>
      <c r="AI53" s="70"/>
    </row>
    <row r="54" spans="1:35" x14ac:dyDescent="0.25">
      <c r="A54" s="28">
        <v>180</v>
      </c>
      <c r="B54" s="22">
        <v>0</v>
      </c>
      <c r="C54" s="64"/>
      <c r="D54" s="23"/>
      <c r="E54" s="61"/>
      <c r="F54" s="29"/>
      <c r="G54" s="29"/>
      <c r="H54" s="29"/>
      <c r="I54" s="29"/>
      <c r="J54" s="29"/>
      <c r="K54" s="29"/>
      <c r="L54" s="22"/>
      <c r="M54" s="34"/>
      <c r="N54" s="4">
        <v>440</v>
      </c>
      <c r="O54" s="5">
        <v>0.18</v>
      </c>
      <c r="P54" s="29"/>
      <c r="Q54" s="29"/>
      <c r="R54" s="20"/>
      <c r="S54" s="20"/>
      <c r="T54" s="24">
        <v>8.2309751510620117</v>
      </c>
      <c r="U54" s="9">
        <v>0.36547499999999999</v>
      </c>
      <c r="V54" s="9">
        <v>1</v>
      </c>
      <c r="W54" s="9">
        <v>3.0082156433343887</v>
      </c>
      <c r="X54" s="9">
        <v>0</v>
      </c>
      <c r="Y54" s="14">
        <v>0</v>
      </c>
      <c r="Z54" s="9">
        <f t="shared" si="1"/>
        <v>3.0082156433343887</v>
      </c>
      <c r="AA54" s="67">
        <v>2.97</v>
      </c>
      <c r="AB54" s="11"/>
      <c r="AC54" s="3">
        <v>65.053472570982819</v>
      </c>
      <c r="AD54" s="31" t="s">
        <v>110</v>
      </c>
      <c r="AE54" s="3">
        <v>13.895783399049387</v>
      </c>
      <c r="AF54" s="31" t="s">
        <v>110</v>
      </c>
      <c r="AG54" s="70"/>
      <c r="AH54" s="72"/>
      <c r="AI54" s="70"/>
    </row>
    <row r="55" spans="1:35" x14ac:dyDescent="0.25">
      <c r="A55" s="28">
        <v>181</v>
      </c>
      <c r="B55" s="22">
        <v>0</v>
      </c>
      <c r="C55" s="64"/>
      <c r="D55" s="23"/>
      <c r="E55" s="61"/>
      <c r="F55" s="29"/>
      <c r="G55" s="29"/>
      <c r="H55" s="29"/>
      <c r="I55" s="29"/>
      <c r="J55" s="29"/>
      <c r="K55" s="29"/>
      <c r="L55" s="22"/>
      <c r="M55" s="26" t="s">
        <v>96</v>
      </c>
      <c r="N55" s="4">
        <v>455</v>
      </c>
      <c r="O55" s="5">
        <v>0.2</v>
      </c>
      <c r="P55" s="29"/>
      <c r="Q55" s="29"/>
      <c r="R55" s="20"/>
      <c r="S55" s="20"/>
      <c r="T55" s="24">
        <v>8.5658292770385742</v>
      </c>
      <c r="U55" s="9">
        <v>0.38775000000000009</v>
      </c>
      <c r="V55" s="9">
        <v>1</v>
      </c>
      <c r="W55" s="9">
        <v>3.3214003021717078</v>
      </c>
      <c r="X55" s="9">
        <v>0</v>
      </c>
      <c r="Y55" s="14">
        <v>0</v>
      </c>
      <c r="Z55" s="9">
        <f t="shared" si="1"/>
        <v>3.3214003021717078</v>
      </c>
      <c r="AA55" s="67">
        <v>3.08</v>
      </c>
      <c r="AB55" s="11"/>
      <c r="AC55" s="3">
        <v>68.37487287315453</v>
      </c>
      <c r="AD55" s="31" t="s">
        <v>110</v>
      </c>
      <c r="AE55" s="3">
        <v>17.895055672084844</v>
      </c>
      <c r="AF55" s="31" t="s">
        <v>110</v>
      </c>
      <c r="AG55" s="70"/>
      <c r="AH55" s="72"/>
      <c r="AI55" s="70"/>
    </row>
    <row r="56" spans="1:35" x14ac:dyDescent="0.25">
      <c r="A56" s="28">
        <v>182</v>
      </c>
      <c r="B56" s="22">
        <v>0</v>
      </c>
      <c r="C56" s="64"/>
      <c r="D56" s="23"/>
      <c r="E56" s="65">
        <v>15.812500000000004</v>
      </c>
      <c r="F56" s="27">
        <v>21.098979783249998</v>
      </c>
      <c r="G56" s="27">
        <v>19.373048474000001</v>
      </c>
      <c r="H56" s="27">
        <v>16.906724485624999</v>
      </c>
      <c r="I56" s="27">
        <v>15.116852317724998</v>
      </c>
      <c r="J56" s="27">
        <v>12.901572883149999</v>
      </c>
      <c r="K56" s="27">
        <v>17.83327708325</v>
      </c>
      <c r="L56" s="22"/>
      <c r="M56" s="34"/>
      <c r="N56" s="4">
        <v>470</v>
      </c>
      <c r="O56" s="5">
        <v>0.22</v>
      </c>
      <c r="P56" s="29"/>
      <c r="Q56" s="29"/>
      <c r="R56" s="20"/>
      <c r="S56" s="20"/>
      <c r="T56" s="24">
        <v>8.4658403396606445</v>
      </c>
      <c r="U56" s="9">
        <v>0.41002500000000008</v>
      </c>
      <c r="V56" s="9">
        <v>1</v>
      </c>
      <c r="W56" s="9">
        <v>3.4712061852693563</v>
      </c>
      <c r="X56" s="9">
        <v>0</v>
      </c>
      <c r="Y56" s="14">
        <v>0</v>
      </c>
      <c r="Z56" s="9">
        <f t="shared" si="1"/>
        <v>3.4712061852693563</v>
      </c>
      <c r="AA56" s="67">
        <v>3.48</v>
      </c>
      <c r="AB56" s="11"/>
      <c r="AC56" s="3">
        <v>71.846079058423882</v>
      </c>
      <c r="AD56" s="24">
        <v>59.419750279124997</v>
      </c>
      <c r="AE56" s="3">
        <v>22.044133828217952</v>
      </c>
      <c r="AF56" s="24">
        <v>33.932875072100003</v>
      </c>
      <c r="AG56" s="70"/>
      <c r="AH56" s="72"/>
      <c r="AI56" s="70"/>
    </row>
    <row r="57" spans="1:35" x14ac:dyDescent="0.25">
      <c r="A57" s="28">
        <v>183</v>
      </c>
      <c r="B57" s="22">
        <v>0</v>
      </c>
      <c r="C57" s="62">
        <v>39</v>
      </c>
      <c r="D57" s="23"/>
      <c r="E57" s="66"/>
      <c r="F57" s="28"/>
      <c r="G57" s="28"/>
      <c r="H57" s="28"/>
      <c r="I57" s="28"/>
      <c r="J57" s="28"/>
      <c r="K57" s="28"/>
      <c r="L57" s="22"/>
      <c r="M57" s="68" t="s">
        <v>97</v>
      </c>
      <c r="N57" s="4">
        <v>485</v>
      </c>
      <c r="O57" s="5">
        <v>0.24</v>
      </c>
      <c r="P57" s="29"/>
      <c r="Q57" s="74"/>
      <c r="R57" s="20"/>
      <c r="S57" s="20"/>
      <c r="T57" s="24">
        <v>5.6200227737426758</v>
      </c>
      <c r="U57" s="9">
        <v>0.43230000000000007</v>
      </c>
      <c r="V57" s="9">
        <v>1</v>
      </c>
      <c r="W57" s="9">
        <v>2.4295358450889593</v>
      </c>
      <c r="X57" s="9">
        <v>3.1904869286537165</v>
      </c>
      <c r="Y57" s="14">
        <v>0</v>
      </c>
      <c r="Z57" s="9">
        <f t="shared" si="1"/>
        <v>5.6200227737426758</v>
      </c>
      <c r="AA57" s="67">
        <v>2.94</v>
      </c>
      <c r="AB57" s="11"/>
      <c r="AC57" s="3">
        <v>39.658912621687023</v>
      </c>
      <c r="AD57" s="31" t="s">
        <v>110</v>
      </c>
      <c r="AE57" s="3">
        <v>0</v>
      </c>
      <c r="AF57" s="31" t="s">
        <v>110</v>
      </c>
      <c r="AG57" s="70"/>
      <c r="AH57" s="72"/>
      <c r="AI57" s="70"/>
    </row>
    <row r="58" spans="1:35" x14ac:dyDescent="0.25">
      <c r="A58" s="28">
        <v>184</v>
      </c>
      <c r="B58" s="38">
        <v>4</v>
      </c>
      <c r="C58" s="64"/>
      <c r="D58" s="23"/>
      <c r="E58" s="65">
        <v>28.150000000000002</v>
      </c>
      <c r="F58" s="27">
        <v>26.191542263749998</v>
      </c>
      <c r="G58" s="27">
        <v>21.575690770249999</v>
      </c>
      <c r="H58" s="27">
        <v>18.117330369724996</v>
      </c>
      <c r="I58" s="27">
        <v>15.18914369805</v>
      </c>
      <c r="J58" s="27">
        <v>12.353866797199998</v>
      </c>
      <c r="K58" s="27">
        <v>16.867164721000002</v>
      </c>
      <c r="L58" s="22"/>
      <c r="M58" s="34"/>
      <c r="N58" s="4">
        <v>500</v>
      </c>
      <c r="O58" s="5">
        <v>0.26</v>
      </c>
      <c r="P58" s="29"/>
      <c r="Q58" s="74"/>
      <c r="R58" s="20"/>
      <c r="S58" s="20"/>
      <c r="T58" s="24">
        <v>6.3305130004882812</v>
      </c>
      <c r="U58" s="9">
        <v>0.45457500000000006</v>
      </c>
      <c r="V58" s="9">
        <v>1</v>
      </c>
      <c r="W58" s="9">
        <v>2.877692947196961</v>
      </c>
      <c r="X58" s="9">
        <v>3.4528200532913202</v>
      </c>
      <c r="Y58" s="14">
        <v>0</v>
      </c>
      <c r="Z58" s="9">
        <f t="shared" si="1"/>
        <v>6.3305130004882812</v>
      </c>
      <c r="AA58" s="67">
        <v>4.47</v>
      </c>
      <c r="AB58" s="11"/>
      <c r="AC58" s="3">
        <v>41.348605568883983</v>
      </c>
      <c r="AD58" s="24">
        <v>15.396068296574999</v>
      </c>
      <c r="AE58" s="3">
        <v>2.3675649180607108</v>
      </c>
      <c r="AF58" s="24">
        <v>0.30475437612500045</v>
      </c>
      <c r="AG58" s="70"/>
      <c r="AH58" s="72"/>
      <c r="AI58" s="70"/>
    </row>
    <row r="59" spans="1:35" x14ac:dyDescent="0.25">
      <c r="A59" s="28">
        <v>185</v>
      </c>
      <c r="B59" s="22">
        <v>0</v>
      </c>
      <c r="C59" s="64"/>
      <c r="D59" s="23"/>
      <c r="E59" s="61"/>
      <c r="F59" s="29"/>
      <c r="G59" s="29"/>
      <c r="H59" s="29"/>
      <c r="I59" s="29"/>
      <c r="J59" s="29"/>
      <c r="K59" s="29"/>
      <c r="L59" s="22"/>
      <c r="M59" s="34"/>
      <c r="N59" s="4">
        <v>520</v>
      </c>
      <c r="O59" s="5">
        <v>0.28000000000000003</v>
      </c>
      <c r="P59" s="29"/>
      <c r="Q59" s="74"/>
      <c r="R59" s="20"/>
      <c r="S59" s="20"/>
      <c r="T59" s="24">
        <v>4.5404281616210938</v>
      </c>
      <c r="U59" s="9">
        <v>0.47685000000000005</v>
      </c>
      <c r="V59" s="9">
        <v>1</v>
      </c>
      <c r="W59" s="9">
        <v>2.165103168869019</v>
      </c>
      <c r="X59" s="9">
        <v>0.5519907362291403</v>
      </c>
      <c r="Y59" s="14">
        <v>0</v>
      </c>
      <c r="Z59" s="9">
        <f t="shared" ref="Z59:Z90" si="2">W59+X59</f>
        <v>2.7170939050981593</v>
      </c>
      <c r="AA59" s="67">
        <v>4.6900000000000004</v>
      </c>
      <c r="AB59" s="11"/>
      <c r="AC59" s="3">
        <v>43.513708737752999</v>
      </c>
      <c r="AD59" s="31" t="s">
        <v>110</v>
      </c>
      <c r="AE59" s="3">
        <v>5.4364973814147302</v>
      </c>
      <c r="AF59" s="31" t="s">
        <v>110</v>
      </c>
      <c r="AG59" s="70"/>
      <c r="AH59" s="72"/>
      <c r="AI59" s="70"/>
    </row>
    <row r="60" spans="1:35" x14ac:dyDescent="0.25">
      <c r="A60" s="28">
        <v>186</v>
      </c>
      <c r="B60" s="22">
        <v>0</v>
      </c>
      <c r="C60" s="64"/>
      <c r="D60" s="23"/>
      <c r="E60" s="66"/>
      <c r="F60" s="28"/>
      <c r="G60" s="28"/>
      <c r="H60" s="28"/>
      <c r="I60" s="28"/>
      <c r="J60" s="28"/>
      <c r="K60" s="28"/>
      <c r="L60" s="22"/>
      <c r="M60" s="35"/>
      <c r="N60" s="4">
        <v>540</v>
      </c>
      <c r="O60" s="5">
        <v>0.31</v>
      </c>
      <c r="P60" s="29"/>
      <c r="Q60" s="74"/>
      <c r="R60" s="20"/>
      <c r="S60" s="20"/>
      <c r="T60" s="24">
        <v>7.9481420516967773</v>
      </c>
      <c r="U60" s="9">
        <v>0.51026249999999995</v>
      </c>
      <c r="V60" s="9">
        <v>1</v>
      </c>
      <c r="W60" s="9">
        <v>4.0556388336539264</v>
      </c>
      <c r="X60" s="9">
        <v>0</v>
      </c>
      <c r="Y60" s="14">
        <v>0</v>
      </c>
      <c r="Z60" s="9">
        <f t="shared" si="2"/>
        <v>4.0556388336539264</v>
      </c>
      <c r="AA60" s="67">
        <v>6.54</v>
      </c>
      <c r="AB60" s="11"/>
      <c r="AC60" s="3">
        <v>47.569347571406922</v>
      </c>
      <c r="AD60" s="31" t="s">
        <v>110</v>
      </c>
      <c r="AE60" s="3">
        <v>10.395965509553657</v>
      </c>
      <c r="AF60" s="31" t="s">
        <v>110</v>
      </c>
      <c r="AG60" s="70"/>
      <c r="AH60" s="72"/>
      <c r="AI60" s="70"/>
    </row>
    <row r="61" spans="1:35" x14ac:dyDescent="0.25">
      <c r="A61" s="28">
        <v>187</v>
      </c>
      <c r="B61" s="22">
        <v>0</v>
      </c>
      <c r="C61" s="64"/>
      <c r="D61" s="23"/>
      <c r="E61" s="66"/>
      <c r="F61" s="28"/>
      <c r="G61" s="28"/>
      <c r="H61" s="28"/>
      <c r="I61" s="28"/>
      <c r="J61" s="28"/>
      <c r="K61" s="28"/>
      <c r="L61" s="22"/>
      <c r="M61" s="35"/>
      <c r="N61" s="4">
        <v>560</v>
      </c>
      <c r="O61" s="5">
        <v>0.35</v>
      </c>
      <c r="P61" s="29"/>
      <c r="Q61" s="74"/>
      <c r="R61" s="20"/>
      <c r="S61" s="20"/>
      <c r="T61" s="24">
        <v>8.8120498657226562</v>
      </c>
      <c r="U61" s="9">
        <v>0.55481249999999993</v>
      </c>
      <c r="V61" s="9">
        <v>1</v>
      </c>
      <c r="W61" s="9">
        <v>4.8890354161262506</v>
      </c>
      <c r="X61" s="9">
        <v>0</v>
      </c>
      <c r="Y61" s="14">
        <v>0</v>
      </c>
      <c r="Z61" s="9">
        <f t="shared" si="2"/>
        <v>4.8890354161262506</v>
      </c>
      <c r="AA61" s="67">
        <v>4.87</v>
      </c>
      <c r="AB61" s="11"/>
      <c r="AC61" s="3">
        <v>52.45838298753317</v>
      </c>
      <c r="AD61" s="31" t="s">
        <v>110</v>
      </c>
      <c r="AE61" s="3">
        <v>16.188830220164906</v>
      </c>
      <c r="AF61" s="31" t="s">
        <v>110</v>
      </c>
      <c r="AG61" s="70"/>
      <c r="AH61" s="72"/>
      <c r="AI61" s="70"/>
    </row>
    <row r="62" spans="1:35" x14ac:dyDescent="0.25">
      <c r="A62" s="28">
        <v>188</v>
      </c>
      <c r="B62" s="38">
        <v>5</v>
      </c>
      <c r="C62" s="64"/>
      <c r="D62" s="23"/>
      <c r="E62" s="66"/>
      <c r="F62" s="28"/>
      <c r="G62" s="28"/>
      <c r="H62" s="28"/>
      <c r="I62" s="28"/>
      <c r="J62" s="28"/>
      <c r="K62" s="28"/>
      <c r="L62" s="22"/>
      <c r="M62" s="34"/>
      <c r="N62" s="4">
        <v>580</v>
      </c>
      <c r="O62" s="5">
        <v>0.39</v>
      </c>
      <c r="P62" s="29"/>
      <c r="Q62" s="74"/>
      <c r="R62" s="20"/>
      <c r="S62" s="20"/>
      <c r="T62" s="24">
        <v>5.8325839042663574</v>
      </c>
      <c r="U62" s="9">
        <v>0.59936250000000002</v>
      </c>
      <c r="V62" s="9">
        <v>1</v>
      </c>
      <c r="W62" s="9">
        <v>3.4958320703208448</v>
      </c>
      <c r="X62" s="9">
        <v>2.3367518339455127</v>
      </c>
      <c r="Y62" s="14">
        <v>0</v>
      </c>
      <c r="Z62" s="9">
        <f t="shared" si="2"/>
        <v>5.8325839042663574</v>
      </c>
      <c r="AA62" s="67">
        <v>4.01</v>
      </c>
      <c r="AB62" s="11"/>
      <c r="AC62" s="3">
        <v>53.851715057854015</v>
      </c>
      <c r="AD62" s="31" t="s">
        <v>110</v>
      </c>
      <c r="AE62" s="3">
        <v>18.485991584970751</v>
      </c>
      <c r="AF62" s="31" t="s">
        <v>110</v>
      </c>
      <c r="AG62" s="70"/>
      <c r="AH62" s="72"/>
      <c r="AI62" s="70"/>
    </row>
    <row r="63" spans="1:35" x14ac:dyDescent="0.25">
      <c r="A63" s="28">
        <v>189</v>
      </c>
      <c r="B63" s="22">
        <v>0</v>
      </c>
      <c r="C63" s="64"/>
      <c r="D63" s="23"/>
      <c r="E63" s="65">
        <v>23.412500000000001</v>
      </c>
      <c r="F63" s="27">
        <v>21.588367512749997</v>
      </c>
      <c r="G63" s="27">
        <v>20.844683312499999</v>
      </c>
      <c r="H63" s="27">
        <v>17.481701348599998</v>
      </c>
      <c r="I63" s="27">
        <v>15.293839547674999</v>
      </c>
      <c r="J63" s="27">
        <v>12.805294258349999</v>
      </c>
      <c r="K63" s="27">
        <v>17.55085383075</v>
      </c>
      <c r="L63" s="22"/>
      <c r="M63" s="34"/>
      <c r="N63" s="4">
        <v>600</v>
      </c>
      <c r="O63" s="5">
        <v>0.42</v>
      </c>
      <c r="P63" s="29"/>
      <c r="Q63" s="74"/>
      <c r="R63" s="20"/>
      <c r="S63" s="20"/>
      <c r="T63" s="24">
        <v>4.9198784828186035</v>
      </c>
      <c r="U63" s="9">
        <v>0.63277499999999998</v>
      </c>
      <c r="V63" s="9">
        <v>1</v>
      </c>
      <c r="W63" s="9">
        <v>3.1131761069655419</v>
      </c>
      <c r="X63" s="9">
        <v>0.56074816605448685</v>
      </c>
      <c r="Y63" s="14">
        <v>0</v>
      </c>
      <c r="Z63" s="9">
        <f t="shared" si="2"/>
        <v>3.6739242730200288</v>
      </c>
      <c r="AA63" s="67">
        <v>4.12</v>
      </c>
      <c r="AB63" s="11"/>
      <c r="AC63" s="3">
        <v>56.964891164819555</v>
      </c>
      <c r="AD63" s="24">
        <v>40.411751986199995</v>
      </c>
      <c r="AE63" s="3">
        <v>22.502996986421294</v>
      </c>
      <c r="AF63" s="24">
        <v>24.304857165000001</v>
      </c>
      <c r="AG63" s="70"/>
      <c r="AH63" s="72"/>
      <c r="AI63" s="70"/>
    </row>
    <row r="64" spans="1:35" x14ac:dyDescent="0.25">
      <c r="A64" s="28">
        <v>190</v>
      </c>
      <c r="B64" s="22">
        <v>0</v>
      </c>
      <c r="C64" s="62">
        <v>30.1</v>
      </c>
      <c r="D64" s="23"/>
      <c r="E64" s="66"/>
      <c r="F64" s="28"/>
      <c r="G64" s="28"/>
      <c r="H64" s="28"/>
      <c r="I64" s="28"/>
      <c r="J64" s="28"/>
      <c r="K64" s="28"/>
      <c r="L64" s="22"/>
      <c r="M64" s="26" t="s">
        <v>98</v>
      </c>
      <c r="N64" s="4">
        <v>620</v>
      </c>
      <c r="O64" s="69">
        <v>0.45</v>
      </c>
      <c r="P64" s="29"/>
      <c r="Q64" s="75">
        <v>46</v>
      </c>
      <c r="R64" s="20"/>
      <c r="S64" s="20"/>
      <c r="T64" s="24">
        <v>6.9451150894165039</v>
      </c>
      <c r="U64" s="9">
        <v>0.66618750000000004</v>
      </c>
      <c r="V64" s="9">
        <v>1</v>
      </c>
      <c r="W64" s="9">
        <v>4.6267488586306573</v>
      </c>
      <c r="X64" s="9">
        <v>1.7022176131507045</v>
      </c>
      <c r="Y64" s="14">
        <v>0</v>
      </c>
      <c r="Z64" s="9">
        <f t="shared" si="2"/>
        <v>6.3289664717813618</v>
      </c>
      <c r="AA64" s="67">
        <v>5.29</v>
      </c>
      <c r="AB64" s="11"/>
      <c r="AC64" s="3">
        <v>33.19385763660091</v>
      </c>
      <c r="AD64" s="31" t="s">
        <v>110</v>
      </c>
      <c r="AE64" s="3">
        <v>0</v>
      </c>
      <c r="AF64" s="31" t="s">
        <v>110</v>
      </c>
      <c r="AG64" s="70"/>
      <c r="AH64" s="72"/>
      <c r="AI64" s="70"/>
    </row>
    <row r="65" spans="1:35" x14ac:dyDescent="0.25">
      <c r="A65" s="28">
        <v>191</v>
      </c>
      <c r="B65" s="22">
        <v>0</v>
      </c>
      <c r="C65" s="64"/>
      <c r="D65" s="23"/>
      <c r="E65" s="66"/>
      <c r="F65" s="28"/>
      <c r="G65" s="28"/>
      <c r="H65" s="28"/>
      <c r="I65" s="28"/>
      <c r="J65" s="28"/>
      <c r="K65" s="28"/>
      <c r="L65" s="22"/>
      <c r="M65" s="32"/>
      <c r="N65" s="4">
        <v>640</v>
      </c>
      <c r="O65" s="5">
        <v>0.48</v>
      </c>
      <c r="P65" s="29"/>
      <c r="Q65" s="74"/>
      <c r="R65" s="20"/>
      <c r="S65" s="20"/>
      <c r="T65" s="24">
        <v>8.4624147415161133</v>
      </c>
      <c r="U65" s="9">
        <v>0.69960000000000011</v>
      </c>
      <c r="V65" s="9">
        <v>1</v>
      </c>
      <c r="W65" s="9">
        <v>5.9203053531646734</v>
      </c>
      <c r="X65" s="9">
        <v>0</v>
      </c>
      <c r="Y65" s="14">
        <v>0</v>
      </c>
      <c r="Z65" s="9">
        <f t="shared" si="2"/>
        <v>5.9203053531646734</v>
      </c>
      <c r="AA65" s="67">
        <v>7.04</v>
      </c>
      <c r="AB65" s="11"/>
      <c r="AC65" s="3">
        <v>39.114162989765582</v>
      </c>
      <c r="AD65" s="31" t="s">
        <v>110</v>
      </c>
      <c r="AE65" s="3">
        <v>6.8241346476496734</v>
      </c>
      <c r="AF65" s="31" t="s">
        <v>110</v>
      </c>
      <c r="AG65" s="70"/>
      <c r="AH65" s="72"/>
      <c r="AI65" s="70"/>
    </row>
    <row r="66" spans="1:35" x14ac:dyDescent="0.25">
      <c r="A66" s="28">
        <v>192</v>
      </c>
      <c r="B66" s="22">
        <v>0</v>
      </c>
      <c r="C66" s="64"/>
      <c r="D66" s="23"/>
      <c r="E66" s="66"/>
      <c r="F66" s="28"/>
      <c r="G66" s="28"/>
      <c r="H66" s="28"/>
      <c r="I66" s="28"/>
      <c r="J66" s="28"/>
      <c r="K66" s="28"/>
      <c r="L66" s="22"/>
      <c r="M66" s="33"/>
      <c r="N66" s="4">
        <v>660</v>
      </c>
      <c r="O66" s="5">
        <v>0.52</v>
      </c>
      <c r="P66" s="29"/>
      <c r="Q66" s="74"/>
      <c r="R66" s="20"/>
      <c r="S66" s="20"/>
      <c r="T66" s="24">
        <v>7.8463726043701172</v>
      </c>
      <c r="U66" s="9">
        <v>0.74415000000000009</v>
      </c>
      <c r="V66" s="9">
        <v>1</v>
      </c>
      <c r="W66" s="9">
        <v>5.8388781735420237</v>
      </c>
      <c r="X66" s="9">
        <v>0</v>
      </c>
      <c r="Y66" s="14">
        <v>0</v>
      </c>
      <c r="Z66" s="9">
        <f t="shared" si="2"/>
        <v>5.8388781735420237</v>
      </c>
      <c r="AA66" s="67">
        <v>8.17</v>
      </c>
      <c r="AB66" s="11"/>
      <c r="AC66" s="3">
        <v>44.953041163307603</v>
      </c>
      <c r="AD66" s="31" t="s">
        <v>110</v>
      </c>
      <c r="AE66" s="3">
        <v>13.566842115676696</v>
      </c>
      <c r="AF66" s="31" t="s">
        <v>110</v>
      </c>
      <c r="AG66" s="70"/>
      <c r="AH66" s="72"/>
      <c r="AI66" s="70"/>
    </row>
    <row r="67" spans="1:35" x14ac:dyDescent="0.25">
      <c r="A67" s="28">
        <v>193</v>
      </c>
      <c r="B67" s="22">
        <v>0</v>
      </c>
      <c r="C67" s="64"/>
      <c r="D67" s="23"/>
      <c r="E67" s="66"/>
      <c r="F67" s="28"/>
      <c r="G67" s="28"/>
      <c r="H67" s="28"/>
      <c r="I67" s="28"/>
      <c r="J67" s="28"/>
      <c r="K67" s="28"/>
      <c r="L67" s="22"/>
      <c r="M67" s="32"/>
      <c r="N67" s="4">
        <v>680</v>
      </c>
      <c r="O67" s="5">
        <v>0.56000000000000005</v>
      </c>
      <c r="P67" s="29"/>
      <c r="Q67" s="74"/>
      <c r="R67" s="20"/>
      <c r="S67" s="20"/>
      <c r="T67" s="24">
        <v>10.083926200866699</v>
      </c>
      <c r="U67" s="9">
        <v>0.78870000000000018</v>
      </c>
      <c r="V67" s="9">
        <v>1</v>
      </c>
      <c r="W67" s="9">
        <v>7.9531925946235678</v>
      </c>
      <c r="X67" s="9">
        <v>0</v>
      </c>
      <c r="Y67" s="14">
        <v>0</v>
      </c>
      <c r="Z67" s="9">
        <f t="shared" si="2"/>
        <v>7.9531925946235678</v>
      </c>
      <c r="AA67" s="67">
        <v>8.27</v>
      </c>
      <c r="AB67" s="11"/>
      <c r="AC67" s="3">
        <v>52.906233757931169</v>
      </c>
      <c r="AD67" s="31" t="s">
        <v>110</v>
      </c>
      <c r="AE67" s="3">
        <v>22.423864004785266</v>
      </c>
      <c r="AF67" s="31" t="s">
        <v>110</v>
      </c>
      <c r="AG67" s="70"/>
      <c r="AH67" s="72"/>
      <c r="AI67" s="70"/>
    </row>
    <row r="68" spans="1:35" x14ac:dyDescent="0.25">
      <c r="A68" s="28">
        <v>194</v>
      </c>
      <c r="B68" s="22">
        <v>0</v>
      </c>
      <c r="C68" s="64"/>
      <c r="D68" s="23"/>
      <c r="E68" s="66"/>
      <c r="F68" s="28"/>
      <c r="G68" s="28"/>
      <c r="H68" s="28"/>
      <c r="I68" s="28"/>
      <c r="J68" s="28"/>
      <c r="K68" s="28"/>
      <c r="L68" s="22"/>
      <c r="M68" s="32"/>
      <c r="N68" s="4">
        <v>700</v>
      </c>
      <c r="O68" s="5">
        <v>0.6</v>
      </c>
      <c r="P68" s="29"/>
      <c r="Q68" s="74"/>
      <c r="R68" s="20"/>
      <c r="S68" s="20"/>
      <c r="T68" s="24">
        <v>6.5245518684387207</v>
      </c>
      <c r="U68" s="9">
        <v>0.83325000000000005</v>
      </c>
      <c r="V68" s="9">
        <v>1</v>
      </c>
      <c r="W68" s="9">
        <v>5.4365828443765647</v>
      </c>
      <c r="X68" s="9">
        <v>0</v>
      </c>
      <c r="Y68" s="14">
        <v>0</v>
      </c>
      <c r="Z68" s="9">
        <f t="shared" si="2"/>
        <v>5.4365828443765647</v>
      </c>
      <c r="AA68" s="67">
        <v>6.18</v>
      </c>
      <c r="AB68" s="11"/>
      <c r="AC68" s="3">
        <v>58.342816602307735</v>
      </c>
      <c r="AD68" s="31" t="s">
        <v>110</v>
      </c>
      <c r="AE68" s="3">
        <v>28.764276143646832</v>
      </c>
      <c r="AF68" s="31" t="s">
        <v>110</v>
      </c>
      <c r="AG68" s="70"/>
      <c r="AH68" s="72"/>
      <c r="AI68" s="70"/>
    </row>
    <row r="69" spans="1:35" x14ac:dyDescent="0.25">
      <c r="A69" s="28">
        <v>195</v>
      </c>
      <c r="B69" s="22">
        <v>0</v>
      </c>
      <c r="C69" s="64"/>
      <c r="D69" s="23"/>
      <c r="E69" s="66"/>
      <c r="F69" s="28"/>
      <c r="G69" s="28"/>
      <c r="H69" s="28"/>
      <c r="I69" s="28"/>
      <c r="J69" s="28"/>
      <c r="K69" s="28"/>
      <c r="L69" s="22"/>
      <c r="M69" s="33"/>
      <c r="N69" s="4">
        <v>720</v>
      </c>
      <c r="O69" s="5">
        <v>0.64</v>
      </c>
      <c r="P69" s="29"/>
      <c r="Q69" s="74"/>
      <c r="R69" s="20"/>
      <c r="S69" s="20"/>
      <c r="T69" s="24">
        <v>6.3653764724731445</v>
      </c>
      <c r="U69" s="9">
        <v>0.87780000000000014</v>
      </c>
      <c r="V69" s="9">
        <v>1</v>
      </c>
      <c r="W69" s="9">
        <v>5.5875274675369271</v>
      </c>
      <c r="X69" s="9">
        <v>0</v>
      </c>
      <c r="Y69" s="14">
        <v>0</v>
      </c>
      <c r="Z69" s="9">
        <f t="shared" si="2"/>
        <v>5.5875274675369271</v>
      </c>
      <c r="AA69" s="67">
        <v>6.93</v>
      </c>
      <c r="AB69" s="11"/>
      <c r="AC69" s="3">
        <v>63.930344069844665</v>
      </c>
      <c r="AD69" s="31" t="s">
        <v>110</v>
      </c>
      <c r="AE69" s="3">
        <v>35.255632905668762</v>
      </c>
      <c r="AF69" s="31" t="s">
        <v>110</v>
      </c>
      <c r="AG69" s="70"/>
      <c r="AH69" s="72"/>
      <c r="AI69" s="70"/>
    </row>
    <row r="70" spans="1:35" x14ac:dyDescent="0.25">
      <c r="A70" s="28">
        <v>196</v>
      </c>
      <c r="B70" s="22">
        <v>0</v>
      </c>
      <c r="C70" s="64"/>
      <c r="D70" s="23"/>
      <c r="E70" s="65">
        <v>13.250000000000002</v>
      </c>
      <c r="F70" s="27">
        <v>17.725592231749999</v>
      </c>
      <c r="G70" s="27">
        <v>20.450408645</v>
      </c>
      <c r="H70" s="27">
        <v>17.591454614174999</v>
      </c>
      <c r="I70" s="27">
        <v>14.936744969674999</v>
      </c>
      <c r="J70" s="27">
        <v>12.621585775524998</v>
      </c>
      <c r="K70" s="27">
        <v>17.524999999999999</v>
      </c>
      <c r="L70" s="22"/>
      <c r="M70" s="23"/>
      <c r="N70" s="4">
        <v>740</v>
      </c>
      <c r="O70" s="5">
        <v>0.68</v>
      </c>
      <c r="P70" s="29"/>
      <c r="Q70" s="74"/>
      <c r="R70" s="20"/>
      <c r="S70" s="20"/>
      <c r="T70" s="24">
        <v>7.2740755081176758</v>
      </c>
      <c r="U70" s="9">
        <v>0.92235000000000011</v>
      </c>
      <c r="V70" s="9">
        <v>1</v>
      </c>
      <c r="W70" s="9">
        <v>6.7092435449123391</v>
      </c>
      <c r="X70" s="9">
        <v>0</v>
      </c>
      <c r="Y70" s="14">
        <v>0</v>
      </c>
      <c r="Z70" s="9">
        <f t="shared" si="2"/>
        <v>6.7092435449123391</v>
      </c>
      <c r="AA70" s="67">
        <v>7.18</v>
      </c>
      <c r="AB70" s="11"/>
      <c r="AC70" s="3">
        <v>70.639587614757005</v>
      </c>
      <c r="AD70" s="24">
        <v>68.097392034975002</v>
      </c>
      <c r="AE70" s="3">
        <v>42.868705745066102</v>
      </c>
      <c r="AF70" s="24">
        <v>56.086684273550006</v>
      </c>
      <c r="AG70" s="70"/>
      <c r="AH70" s="72"/>
      <c r="AI70" s="70"/>
    </row>
    <row r="71" spans="1:35" x14ac:dyDescent="0.25">
      <c r="A71" s="28">
        <v>197</v>
      </c>
      <c r="B71" s="22">
        <v>0</v>
      </c>
      <c r="C71" s="62">
        <v>39.799999999999997</v>
      </c>
      <c r="D71" s="23"/>
      <c r="E71" s="66"/>
      <c r="F71" s="28"/>
      <c r="G71" s="28"/>
      <c r="H71" s="28"/>
      <c r="I71" s="28"/>
      <c r="J71" s="28"/>
      <c r="K71" s="28"/>
      <c r="L71" s="22"/>
      <c r="M71" s="33"/>
      <c r="N71" s="4">
        <v>760</v>
      </c>
      <c r="O71" s="5">
        <v>0.71</v>
      </c>
      <c r="P71" s="29"/>
      <c r="Q71" s="74"/>
      <c r="R71" s="20"/>
      <c r="S71" s="20"/>
      <c r="T71" s="24">
        <v>6.2617835998535156</v>
      </c>
      <c r="U71" s="9">
        <v>0.95576250000000007</v>
      </c>
      <c r="V71" s="9">
        <v>1</v>
      </c>
      <c r="W71" s="9">
        <v>5.9847779478549965</v>
      </c>
      <c r="X71" s="9">
        <v>0.27700565199851912</v>
      </c>
      <c r="Y71" s="14">
        <v>0</v>
      </c>
      <c r="Z71" s="9">
        <f t="shared" si="2"/>
        <v>6.2617835998535156</v>
      </c>
      <c r="AA71" s="67">
        <v>8.2799999999999994</v>
      </c>
      <c r="AB71" s="11"/>
      <c r="AC71" s="3">
        <v>37.513338310005956</v>
      </c>
      <c r="AD71" s="31" t="s">
        <v>110</v>
      </c>
      <c r="AE71" s="3">
        <v>10.522416294580053</v>
      </c>
      <c r="AF71" s="31" t="s">
        <v>110</v>
      </c>
      <c r="AG71" s="70"/>
      <c r="AH71" s="72"/>
      <c r="AI71" s="70"/>
    </row>
    <row r="72" spans="1:35" x14ac:dyDescent="0.25">
      <c r="A72" s="28">
        <v>198</v>
      </c>
      <c r="B72" s="22">
        <v>0</v>
      </c>
      <c r="C72" s="64"/>
      <c r="D72" s="23"/>
      <c r="E72" s="65">
        <v>22.575000000000003</v>
      </c>
      <c r="F72" s="27">
        <v>24.13748402025</v>
      </c>
      <c r="G72" s="27">
        <v>19.2581620375</v>
      </c>
      <c r="H72" s="27">
        <v>17.926312006499998</v>
      </c>
      <c r="I72" s="27">
        <v>16.280705121499999</v>
      </c>
      <c r="J72" s="27">
        <v>13.043542549499998</v>
      </c>
      <c r="K72" s="27">
        <v>17.524999999999999</v>
      </c>
      <c r="L72" s="22"/>
      <c r="M72" s="23"/>
      <c r="N72" s="4">
        <v>780</v>
      </c>
      <c r="O72" s="5">
        <v>0.74</v>
      </c>
      <c r="P72" s="29"/>
      <c r="Q72" s="74"/>
      <c r="R72" s="20"/>
      <c r="S72" s="20"/>
      <c r="T72" s="24">
        <v>7.9158258438110352</v>
      </c>
      <c r="U72" s="9">
        <v>0.98917500000000003</v>
      </c>
      <c r="V72" s="9">
        <v>1</v>
      </c>
      <c r="W72" s="9">
        <v>7.8301370290517811</v>
      </c>
      <c r="X72" s="9">
        <v>8.5688814759254051E-2</v>
      </c>
      <c r="Y72" s="14">
        <v>0</v>
      </c>
      <c r="Z72" s="9">
        <f t="shared" si="2"/>
        <v>7.9158258438110352</v>
      </c>
      <c r="AA72" s="67">
        <v>7.98</v>
      </c>
      <c r="AB72" s="11"/>
      <c r="AC72" s="3">
        <v>45.34347533905774</v>
      </c>
      <c r="AD72" s="24">
        <v>37.446384314999989</v>
      </c>
      <c r="AE72" s="3">
        <v>19.132513177896833</v>
      </c>
      <c r="AF72" s="24">
        <v>27.821041241699994</v>
      </c>
      <c r="AG72" s="70"/>
      <c r="AH72" s="72"/>
      <c r="AI72" s="70"/>
    </row>
    <row r="73" spans="1:35" x14ac:dyDescent="0.25">
      <c r="A73" s="28">
        <v>199</v>
      </c>
      <c r="B73" s="22">
        <v>0</v>
      </c>
      <c r="C73" s="64"/>
      <c r="D73" s="23"/>
      <c r="E73" s="65">
        <v>22.495833333250005</v>
      </c>
      <c r="F73" s="27">
        <v>22.790752751249997</v>
      </c>
      <c r="G73" s="27">
        <v>20.496055541250001</v>
      </c>
      <c r="H73" s="27">
        <v>17.6922135238</v>
      </c>
      <c r="I73" s="27">
        <v>15.57763160745</v>
      </c>
      <c r="J73" s="27">
        <v>12.869992903074998</v>
      </c>
      <c r="K73" s="27">
        <v>17.527226023250002</v>
      </c>
      <c r="L73" s="22"/>
      <c r="M73" s="68" t="s">
        <v>118</v>
      </c>
      <c r="N73" s="4">
        <v>800</v>
      </c>
      <c r="O73" s="5">
        <v>0.77</v>
      </c>
      <c r="P73" s="29"/>
      <c r="Q73" s="74"/>
      <c r="R73" s="20"/>
      <c r="S73" s="20"/>
      <c r="T73" s="24">
        <v>7.6306653022766113</v>
      </c>
      <c r="U73" s="9">
        <v>1.0225875000000002</v>
      </c>
      <c r="V73" s="9">
        <v>1</v>
      </c>
      <c r="W73" s="9">
        <v>7.8030229547917855</v>
      </c>
      <c r="X73" s="9">
        <v>0</v>
      </c>
      <c r="Y73" s="14">
        <v>0</v>
      </c>
      <c r="Z73" s="9">
        <f t="shared" si="2"/>
        <v>7.8030229547917855</v>
      </c>
      <c r="AA73" s="67">
        <v>6.44</v>
      </c>
      <c r="AB73" s="11"/>
      <c r="AC73" s="3">
        <v>53.146498293849525</v>
      </c>
      <c r="AD73" s="24">
        <v>38.593943058975</v>
      </c>
      <c r="AE73" s="3">
        <v>27.71549598695362</v>
      </c>
      <c r="AF73" s="24">
        <v>29.096342154724997</v>
      </c>
      <c r="AG73" s="70"/>
      <c r="AH73" s="72"/>
      <c r="AI73" s="70"/>
    </row>
    <row r="74" spans="1:35" x14ac:dyDescent="0.25">
      <c r="A74" s="28">
        <v>200</v>
      </c>
      <c r="B74" s="22">
        <v>0</v>
      </c>
      <c r="C74" s="62">
        <v>24.1</v>
      </c>
      <c r="D74" s="23"/>
      <c r="E74" s="66"/>
      <c r="F74" s="28"/>
      <c r="G74" s="28"/>
      <c r="H74" s="28"/>
      <c r="I74" s="28"/>
      <c r="J74" s="28"/>
      <c r="K74" s="28"/>
      <c r="L74" s="22"/>
      <c r="M74" s="32"/>
      <c r="N74" s="4">
        <v>820</v>
      </c>
      <c r="O74" s="69">
        <v>0.8</v>
      </c>
      <c r="P74" s="29"/>
      <c r="Q74" s="74"/>
      <c r="R74" s="20"/>
      <c r="S74" s="20"/>
      <c r="T74" s="24">
        <v>8.7047395706176758</v>
      </c>
      <c r="U74" s="9">
        <v>1.056</v>
      </c>
      <c r="V74" s="9">
        <v>1</v>
      </c>
      <c r="W74" s="9">
        <v>9.1922049865722659</v>
      </c>
      <c r="X74" s="9">
        <v>0</v>
      </c>
      <c r="Y74" s="14">
        <v>0</v>
      </c>
      <c r="Z74" s="9">
        <f t="shared" si="2"/>
        <v>9.1922049865722659</v>
      </c>
      <c r="AA74" s="67">
        <v>7.91</v>
      </c>
      <c r="AB74" s="11"/>
      <c r="AC74" s="3">
        <v>38.238703280421788</v>
      </c>
      <c r="AD74" s="31" t="s">
        <v>110</v>
      </c>
      <c r="AE74" s="3">
        <v>13.587660827790883</v>
      </c>
      <c r="AF74" s="31" t="s">
        <v>110</v>
      </c>
      <c r="AG74" s="70"/>
      <c r="AH74" s="72"/>
      <c r="AI74" s="70"/>
    </row>
    <row r="75" spans="1:35" x14ac:dyDescent="0.25">
      <c r="A75" s="28">
        <v>201</v>
      </c>
      <c r="B75" s="22">
        <v>0</v>
      </c>
      <c r="C75" s="64"/>
      <c r="D75" s="23"/>
      <c r="E75" s="66"/>
      <c r="F75" s="28"/>
      <c r="G75" s="28"/>
      <c r="H75" s="28"/>
      <c r="I75" s="28"/>
      <c r="J75" s="28"/>
      <c r="K75" s="28"/>
      <c r="L75" s="22"/>
      <c r="M75" s="32"/>
      <c r="N75" s="4">
        <v>840</v>
      </c>
      <c r="O75" s="5">
        <v>0.82</v>
      </c>
      <c r="P75" s="29"/>
      <c r="Q75" s="74"/>
      <c r="R75" s="20"/>
      <c r="S75" s="20"/>
      <c r="T75" s="24">
        <v>8.2755603790283203</v>
      </c>
      <c r="U75" s="9">
        <v>1.056</v>
      </c>
      <c r="V75" s="9">
        <v>1</v>
      </c>
      <c r="W75" s="9">
        <v>8.7389917602539064</v>
      </c>
      <c r="X75" s="9">
        <v>0</v>
      </c>
      <c r="Y75" s="14">
        <v>0</v>
      </c>
      <c r="Z75" s="9">
        <f t="shared" si="2"/>
        <v>8.7389917602539064</v>
      </c>
      <c r="AA75" s="67">
        <v>8.8800000000000008</v>
      </c>
      <c r="AB75" s="11"/>
      <c r="AC75" s="3">
        <v>46.977695040675698</v>
      </c>
      <c r="AD75" s="31" t="s">
        <v>110</v>
      </c>
      <c r="AE75" s="3">
        <v>23.106612442309789</v>
      </c>
      <c r="AF75" s="31" t="s">
        <v>110</v>
      </c>
      <c r="AG75" s="70"/>
      <c r="AH75" s="72"/>
      <c r="AI75" s="70"/>
    </row>
    <row r="76" spans="1:35" x14ac:dyDescent="0.25">
      <c r="A76" s="28">
        <v>202</v>
      </c>
      <c r="B76" s="22">
        <v>0</v>
      </c>
      <c r="C76" s="64"/>
      <c r="D76" s="23"/>
      <c r="E76" s="66"/>
      <c r="F76" s="28"/>
      <c r="G76" s="28"/>
      <c r="H76" s="28"/>
      <c r="I76" s="28"/>
      <c r="J76" s="28"/>
      <c r="K76" s="28"/>
      <c r="L76" s="22"/>
      <c r="M76" s="23"/>
      <c r="N76" s="4">
        <v>860</v>
      </c>
      <c r="O76" s="5">
        <v>0.84</v>
      </c>
      <c r="P76" s="29"/>
      <c r="Q76" s="74"/>
      <c r="R76" s="20"/>
      <c r="S76" s="20"/>
      <c r="T76" s="24">
        <v>7.1199173927307129</v>
      </c>
      <c r="U76" s="9">
        <v>1.056</v>
      </c>
      <c r="V76" s="9">
        <v>1</v>
      </c>
      <c r="W76" s="9">
        <v>7.5186327667236332</v>
      </c>
      <c r="X76" s="9">
        <v>0</v>
      </c>
      <c r="Y76" s="14">
        <v>0</v>
      </c>
      <c r="Z76" s="9">
        <f t="shared" si="2"/>
        <v>7.5186327667236332</v>
      </c>
      <c r="AA76" s="67">
        <v>7.63</v>
      </c>
      <c r="AB76" s="11"/>
      <c r="AC76" s="3">
        <v>54.496327807399332</v>
      </c>
      <c r="AD76" s="31" t="s">
        <v>110</v>
      </c>
      <c r="AE76" s="3">
        <v>31.405205063298425</v>
      </c>
      <c r="AF76" s="31" t="s">
        <v>110</v>
      </c>
      <c r="AG76" s="70"/>
      <c r="AH76" s="72"/>
      <c r="AI76" s="70"/>
    </row>
    <row r="77" spans="1:35" x14ac:dyDescent="0.25">
      <c r="A77" s="28">
        <v>203</v>
      </c>
      <c r="B77" s="22">
        <v>0</v>
      </c>
      <c r="C77" s="64"/>
      <c r="D77" s="23"/>
      <c r="E77" s="65">
        <v>16.037500000000001</v>
      </c>
      <c r="F77" s="27">
        <v>18.684161209749998</v>
      </c>
      <c r="G77" s="27">
        <v>19.769063362250002</v>
      </c>
      <c r="H77" s="27">
        <v>17.559706544899999</v>
      </c>
      <c r="I77" s="27">
        <v>15.088372497024999</v>
      </c>
      <c r="J77" s="27">
        <v>12.553056443675001</v>
      </c>
      <c r="K77" s="27">
        <v>17.625</v>
      </c>
      <c r="L77" s="22"/>
      <c r="M77" s="32"/>
      <c r="N77" s="4">
        <v>880</v>
      </c>
      <c r="O77" s="5">
        <v>0.85</v>
      </c>
      <c r="P77" s="29"/>
      <c r="Q77" s="74"/>
      <c r="R77" s="20"/>
      <c r="S77" s="20"/>
      <c r="T77" s="24">
        <v>8.3709468841552734</v>
      </c>
      <c r="U77" s="9">
        <v>1.056</v>
      </c>
      <c r="V77" s="9">
        <v>1</v>
      </c>
      <c r="W77" s="9">
        <v>8.8397199096679699</v>
      </c>
      <c r="X77" s="9">
        <v>0</v>
      </c>
      <c r="Y77" s="14">
        <v>0</v>
      </c>
      <c r="Z77" s="9">
        <f t="shared" si="2"/>
        <v>8.8397199096679699</v>
      </c>
      <c r="AA77" s="67">
        <v>7.6</v>
      </c>
      <c r="AB77" s="11"/>
      <c r="AC77" s="3">
        <v>63.336047717067302</v>
      </c>
      <c r="AD77" s="24">
        <v>63.179715157050005</v>
      </c>
      <c r="AE77" s="3">
        <v>41.024884827231396</v>
      </c>
      <c r="AF77" s="24">
        <v>56.496084678030002</v>
      </c>
      <c r="AG77" s="70"/>
      <c r="AH77" s="72"/>
      <c r="AI77" s="70"/>
    </row>
    <row r="78" spans="1:35" x14ac:dyDescent="0.25">
      <c r="A78" s="28">
        <v>204</v>
      </c>
      <c r="B78" s="22">
        <v>0</v>
      </c>
      <c r="C78" s="62">
        <v>32.4</v>
      </c>
      <c r="D78" s="23"/>
      <c r="E78" s="66"/>
      <c r="F78" s="28"/>
      <c r="G78" s="28"/>
      <c r="H78" s="28"/>
      <c r="I78" s="28"/>
      <c r="J78" s="28"/>
      <c r="K78" s="28"/>
      <c r="L78" s="22"/>
      <c r="M78" s="68" t="s">
        <v>100</v>
      </c>
      <c r="N78" s="4">
        <v>900</v>
      </c>
      <c r="O78" s="69">
        <v>0.87</v>
      </c>
      <c r="P78" s="29"/>
      <c r="Q78" s="75">
        <v>151</v>
      </c>
      <c r="R78" s="24">
        <v>16.8</v>
      </c>
      <c r="S78" s="20"/>
      <c r="T78" s="24">
        <v>9.4066486358642578</v>
      </c>
      <c r="U78" s="9">
        <v>1.056</v>
      </c>
      <c r="V78" s="9">
        <v>1</v>
      </c>
      <c r="W78" s="9">
        <v>9.9334209594726559</v>
      </c>
      <c r="X78" s="9">
        <v>0</v>
      </c>
      <c r="Y78" s="14">
        <v>0</v>
      </c>
      <c r="Z78" s="9">
        <f t="shared" si="2"/>
        <v>9.9334209594726559</v>
      </c>
      <c r="AA78" s="67">
        <v>7.46</v>
      </c>
      <c r="AB78" s="11"/>
      <c r="AC78" s="3">
        <v>40.86946867653996</v>
      </c>
      <c r="AD78" s="31" t="s">
        <v>110</v>
      </c>
      <c r="AE78" s="3">
        <v>19.338265640969055</v>
      </c>
      <c r="AF78" s="31" t="s">
        <v>110</v>
      </c>
      <c r="AG78" s="70"/>
      <c r="AH78" s="72"/>
      <c r="AI78" s="70"/>
    </row>
    <row r="79" spans="1:35" x14ac:dyDescent="0.25">
      <c r="A79" s="28">
        <v>205</v>
      </c>
      <c r="B79" s="22">
        <v>0</v>
      </c>
      <c r="C79" s="64"/>
      <c r="D79" s="23"/>
      <c r="E79" s="66"/>
      <c r="F79" s="28"/>
      <c r="G79" s="28"/>
      <c r="H79" s="28"/>
      <c r="I79" s="28"/>
      <c r="J79" s="28"/>
      <c r="K79" s="28"/>
      <c r="L79" s="22"/>
      <c r="M79" s="23"/>
      <c r="N79" s="4">
        <v>910</v>
      </c>
      <c r="O79" s="5">
        <v>0.87</v>
      </c>
      <c r="P79" s="29"/>
      <c r="Q79" s="74"/>
      <c r="R79" s="20"/>
      <c r="S79" s="20"/>
      <c r="T79" s="24">
        <v>5.0736746788024902</v>
      </c>
      <c r="U79" s="9">
        <v>1.056</v>
      </c>
      <c r="V79" s="9">
        <v>1</v>
      </c>
      <c r="W79" s="9">
        <v>5.3578004608154304</v>
      </c>
      <c r="X79" s="9">
        <v>0</v>
      </c>
      <c r="Y79" s="14">
        <v>0</v>
      </c>
      <c r="Z79" s="9">
        <f t="shared" si="2"/>
        <v>5.3578004608154304</v>
      </c>
      <c r="AA79" s="67">
        <v>4.72</v>
      </c>
      <c r="AB79" s="11"/>
      <c r="AC79" s="3">
        <v>46.227269137355393</v>
      </c>
      <c r="AD79" s="31" t="s">
        <v>110</v>
      </c>
      <c r="AE79" s="3">
        <v>25.086046028916986</v>
      </c>
      <c r="AF79" s="31" t="s">
        <v>110</v>
      </c>
      <c r="AG79" s="70"/>
      <c r="AH79" s="72"/>
      <c r="AI79" s="70"/>
    </row>
    <row r="80" spans="1:35" x14ac:dyDescent="0.25">
      <c r="A80" s="28">
        <v>206</v>
      </c>
      <c r="B80" s="22">
        <v>0</v>
      </c>
      <c r="C80" s="64"/>
      <c r="D80" s="23"/>
      <c r="E80" s="65">
        <v>24</v>
      </c>
      <c r="F80" s="27">
        <v>23.146657304999998</v>
      </c>
      <c r="G80" s="27">
        <v>20.209797467249999</v>
      </c>
      <c r="H80" s="27">
        <v>17.758285157699998</v>
      </c>
      <c r="I80" s="27">
        <v>15.841197812824998</v>
      </c>
      <c r="J80" s="27">
        <v>12.843227129199999</v>
      </c>
      <c r="K80" s="27">
        <v>17.72360062325</v>
      </c>
      <c r="L80" s="22"/>
      <c r="M80" s="23"/>
      <c r="N80" s="4">
        <v>920</v>
      </c>
      <c r="O80" s="5">
        <v>0.88</v>
      </c>
      <c r="P80" s="29"/>
      <c r="Q80" s="74"/>
      <c r="R80" s="20"/>
      <c r="S80" s="20"/>
      <c r="T80" s="24">
        <v>8.3813533782958984</v>
      </c>
      <c r="U80" s="9">
        <v>1.056</v>
      </c>
      <c r="V80" s="9">
        <v>1</v>
      </c>
      <c r="W80" s="9">
        <v>8.8507091674804688</v>
      </c>
      <c r="X80" s="9">
        <v>0</v>
      </c>
      <c r="Y80" s="14">
        <v>0</v>
      </c>
      <c r="Z80" s="9">
        <f t="shared" si="2"/>
        <v>8.8507091674804688</v>
      </c>
      <c r="AA80" s="67">
        <v>8.4</v>
      </c>
      <c r="AB80" s="11"/>
      <c r="AC80" s="3">
        <v>55.07797830483586</v>
      </c>
      <c r="AD80" s="24">
        <v>35.930538717899992</v>
      </c>
      <c r="AE80" s="3">
        <v>34.326735123529957</v>
      </c>
      <c r="AF80" s="24">
        <v>31.077679371759999</v>
      </c>
      <c r="AG80" s="70"/>
      <c r="AH80" s="72"/>
      <c r="AI80" s="70"/>
    </row>
    <row r="81" spans="1:35" x14ac:dyDescent="0.25">
      <c r="A81" s="28">
        <v>207</v>
      </c>
      <c r="B81" s="22">
        <v>0</v>
      </c>
      <c r="C81" s="62">
        <v>28.5</v>
      </c>
      <c r="D81" s="23"/>
      <c r="E81" s="66"/>
      <c r="F81" s="28"/>
      <c r="G81" s="28"/>
      <c r="H81" s="28"/>
      <c r="I81" s="28"/>
      <c r="J81" s="28"/>
      <c r="K81" s="28"/>
      <c r="L81" s="22"/>
      <c r="M81" s="32"/>
      <c r="N81" s="4">
        <v>930</v>
      </c>
      <c r="O81" s="5">
        <v>0.89</v>
      </c>
      <c r="P81" s="29"/>
      <c r="Q81" s="74"/>
      <c r="R81" s="20"/>
      <c r="S81" s="20"/>
      <c r="T81" s="27">
        <v>6.7502274513244629</v>
      </c>
      <c r="U81" s="9">
        <v>1.056</v>
      </c>
      <c r="V81" s="9">
        <v>1</v>
      </c>
      <c r="W81" s="9">
        <v>7.1282401885986335</v>
      </c>
      <c r="X81" s="9">
        <v>0</v>
      </c>
      <c r="Y81" s="14">
        <v>0</v>
      </c>
      <c r="Z81" s="9">
        <f t="shared" si="2"/>
        <v>7.1282401885986335</v>
      </c>
      <c r="AA81" s="67">
        <v>6.35</v>
      </c>
      <c r="AB81" s="11"/>
      <c r="AC81" s="3">
        <v>33.706218493434491</v>
      </c>
      <c r="AD81" s="31" t="s">
        <v>110</v>
      </c>
      <c r="AE81" s="3">
        <v>13.34495523926109</v>
      </c>
      <c r="AF81" s="31" t="s">
        <v>110</v>
      </c>
      <c r="AG81" s="70"/>
      <c r="AH81" s="72"/>
      <c r="AI81" s="70"/>
    </row>
    <row r="82" spans="1:35" x14ac:dyDescent="0.25">
      <c r="A82" s="28">
        <v>208</v>
      </c>
      <c r="B82" s="22">
        <v>0</v>
      </c>
      <c r="C82" s="64"/>
      <c r="D82" s="23"/>
      <c r="E82" s="66"/>
      <c r="F82" s="28"/>
      <c r="G82" s="28"/>
      <c r="H82" s="28"/>
      <c r="I82" s="28"/>
      <c r="J82" s="28"/>
      <c r="K82" s="28"/>
      <c r="L82" s="22"/>
      <c r="M82" s="32"/>
      <c r="N82" s="4">
        <v>940</v>
      </c>
      <c r="O82" s="5">
        <v>0.9</v>
      </c>
      <c r="P82" s="29"/>
      <c r="Q82" s="74"/>
      <c r="R82" s="20"/>
      <c r="S82" s="20"/>
      <c r="T82" s="27">
        <v>5.9733052253723145</v>
      </c>
      <c r="U82" s="9">
        <v>1.056</v>
      </c>
      <c r="V82" s="9">
        <v>1</v>
      </c>
      <c r="W82" s="9">
        <v>6.3078103179931642</v>
      </c>
      <c r="X82" s="9">
        <v>0</v>
      </c>
      <c r="Y82" s="14">
        <v>0</v>
      </c>
      <c r="Z82" s="9">
        <f t="shared" si="2"/>
        <v>6.3078103179931642</v>
      </c>
      <c r="AA82" s="67">
        <v>6.28</v>
      </c>
      <c r="AB82" s="11"/>
      <c r="AC82" s="3">
        <v>40.014028811427657</v>
      </c>
      <c r="AD82" s="31" t="s">
        <v>110</v>
      </c>
      <c r="AE82" s="3">
        <v>20.042745484386757</v>
      </c>
      <c r="AF82" s="31" t="s">
        <v>110</v>
      </c>
      <c r="AG82" s="70"/>
      <c r="AH82" s="72"/>
      <c r="AI82" s="70"/>
    </row>
    <row r="83" spans="1:35" x14ac:dyDescent="0.25">
      <c r="A83" s="28">
        <v>209</v>
      </c>
      <c r="B83" s="22">
        <v>0</v>
      </c>
      <c r="C83" s="64"/>
      <c r="D83" s="23"/>
      <c r="E83" s="66"/>
      <c r="F83" s="28"/>
      <c r="G83" s="28"/>
      <c r="H83" s="28"/>
      <c r="I83" s="28"/>
      <c r="J83" s="28"/>
      <c r="K83" s="28"/>
      <c r="L83" s="22"/>
      <c r="M83" s="23"/>
      <c r="N83" s="4">
        <v>950</v>
      </c>
      <c r="O83" s="5">
        <v>0.9</v>
      </c>
      <c r="P83" s="29"/>
      <c r="Q83" s="74"/>
      <c r="R83" s="20"/>
      <c r="S83" s="20"/>
      <c r="T83" s="27">
        <v>7.6955480575561523</v>
      </c>
      <c r="U83" s="9">
        <v>1.056</v>
      </c>
      <c r="V83" s="9">
        <v>1</v>
      </c>
      <c r="W83" s="9">
        <v>8.1264987487792979</v>
      </c>
      <c r="X83" s="9">
        <v>0</v>
      </c>
      <c r="Y83" s="14">
        <v>0</v>
      </c>
      <c r="Z83" s="9">
        <f t="shared" si="2"/>
        <v>8.1264987487792979</v>
      </c>
      <c r="AA83" s="67">
        <v>7.4</v>
      </c>
      <c r="AB83" s="11"/>
      <c r="AC83" s="3">
        <v>48.140527560206955</v>
      </c>
      <c r="AD83" s="31" t="s">
        <v>110</v>
      </c>
      <c r="AE83" s="3">
        <v>28.559224160298555</v>
      </c>
      <c r="AF83" s="31" t="s">
        <v>110</v>
      </c>
      <c r="AG83" s="70"/>
      <c r="AH83" s="72"/>
      <c r="AI83" s="70"/>
    </row>
    <row r="84" spans="1:35" x14ac:dyDescent="0.25">
      <c r="A84" s="28">
        <v>210</v>
      </c>
      <c r="B84" s="22">
        <v>0</v>
      </c>
      <c r="C84" s="64"/>
      <c r="D84" s="23"/>
      <c r="E84" s="65">
        <v>18.250000000000004</v>
      </c>
      <c r="F84" s="27">
        <v>21.942184433499996</v>
      </c>
      <c r="G84" s="27">
        <v>20.854644254499998</v>
      </c>
      <c r="H84" s="27">
        <v>18.380260386374999</v>
      </c>
      <c r="I84" s="27">
        <v>16.046919464599998</v>
      </c>
      <c r="J84" s="27">
        <v>13.134547716749999</v>
      </c>
      <c r="K84" s="27">
        <v>17.603580748500001</v>
      </c>
      <c r="L84" s="22"/>
      <c r="M84" s="32"/>
      <c r="N84" s="4">
        <v>955</v>
      </c>
      <c r="O84" s="5">
        <v>0.9</v>
      </c>
      <c r="P84" s="29"/>
      <c r="Q84" s="74"/>
      <c r="R84" s="20"/>
      <c r="S84" s="20"/>
      <c r="T84" s="27">
        <v>8.2677621841430664</v>
      </c>
      <c r="U84" s="9">
        <v>1.056</v>
      </c>
      <c r="V84" s="9">
        <v>1</v>
      </c>
      <c r="W84" s="9">
        <v>8.7307568664550779</v>
      </c>
      <c r="X84" s="9">
        <v>0</v>
      </c>
      <c r="Y84" s="14">
        <v>0</v>
      </c>
      <c r="Z84" s="9">
        <f t="shared" si="2"/>
        <v>8.7307568664550779</v>
      </c>
      <c r="AA84" s="67">
        <v>6.81</v>
      </c>
      <c r="AB84" s="11"/>
      <c r="AC84" s="3">
        <v>56.871284426662029</v>
      </c>
      <c r="AD84" s="24">
        <v>44.368491284625001</v>
      </c>
      <c r="AE84" s="3">
        <v>37.484970990319887</v>
      </c>
      <c r="AF84" s="24">
        <v>41.413047460456248</v>
      </c>
      <c r="AG84" s="70"/>
      <c r="AH84" s="72"/>
      <c r="AI84" s="70"/>
    </row>
    <row r="85" spans="1:35" x14ac:dyDescent="0.25">
      <c r="A85" s="28">
        <v>211</v>
      </c>
      <c r="B85" s="22">
        <v>0</v>
      </c>
      <c r="C85" s="62">
        <v>26.4</v>
      </c>
      <c r="D85" s="23"/>
      <c r="E85" s="61"/>
      <c r="F85" s="29"/>
      <c r="G85" s="29"/>
      <c r="H85" s="29"/>
      <c r="I85" s="29"/>
      <c r="J85" s="29"/>
      <c r="K85" s="29"/>
      <c r="L85" s="22"/>
      <c r="M85" s="68" t="s">
        <v>103</v>
      </c>
      <c r="N85" s="4">
        <v>960</v>
      </c>
      <c r="O85" s="5">
        <v>0.9</v>
      </c>
      <c r="P85" s="29"/>
      <c r="Q85" s="75">
        <v>192</v>
      </c>
      <c r="R85" s="20"/>
      <c r="S85" s="20"/>
      <c r="T85" s="27">
        <v>7.9065761566162109</v>
      </c>
      <c r="U85" s="9">
        <v>1.056</v>
      </c>
      <c r="V85" s="9">
        <v>1</v>
      </c>
      <c r="W85" s="9">
        <v>8.3493444213867196</v>
      </c>
      <c r="X85" s="9">
        <v>0</v>
      </c>
      <c r="Y85" s="14">
        <v>0</v>
      </c>
      <c r="Z85" s="9">
        <f t="shared" si="2"/>
        <v>8.3493444213867196</v>
      </c>
      <c r="AA85" s="67">
        <v>7.82</v>
      </c>
      <c r="AB85" s="11"/>
      <c r="AC85" s="3">
        <v>38.820628848048749</v>
      </c>
      <c r="AD85" s="31" t="s">
        <v>110</v>
      </c>
      <c r="AE85" s="3">
        <v>19.629305375272857</v>
      </c>
      <c r="AF85" s="31" t="s">
        <v>110</v>
      </c>
      <c r="AG85" s="70"/>
      <c r="AH85" s="72"/>
      <c r="AI85" s="70"/>
    </row>
    <row r="86" spans="1:35" x14ac:dyDescent="0.25">
      <c r="A86" s="28">
        <v>212</v>
      </c>
      <c r="B86" s="22">
        <v>0</v>
      </c>
      <c r="C86" s="64"/>
      <c r="D86" s="23"/>
      <c r="E86" s="65">
        <v>25.575000000000003</v>
      </c>
      <c r="F86" s="27">
        <v>24.921116518583332</v>
      </c>
      <c r="G86" s="27">
        <v>20.786857778833333</v>
      </c>
      <c r="H86" s="27">
        <v>18.551390441499997</v>
      </c>
      <c r="I86" s="27">
        <v>16.33534114133333</v>
      </c>
      <c r="J86" s="27">
        <v>13.197198792599998</v>
      </c>
      <c r="K86" s="27">
        <v>17.652057620000001</v>
      </c>
      <c r="L86" s="22"/>
      <c r="M86" s="23"/>
      <c r="N86" s="4">
        <v>965</v>
      </c>
      <c r="O86" s="69">
        <v>0.9</v>
      </c>
      <c r="P86" s="29"/>
      <c r="Q86" s="74"/>
      <c r="R86" s="20"/>
      <c r="S86" s="20"/>
      <c r="T86" s="27">
        <v>6.3176097869873047</v>
      </c>
      <c r="U86" s="9">
        <v>1.056</v>
      </c>
      <c r="V86" s="9">
        <v>1</v>
      </c>
      <c r="W86" s="9">
        <v>6.6713959350585936</v>
      </c>
      <c r="X86" s="9">
        <v>0</v>
      </c>
      <c r="Y86" s="14">
        <v>0</v>
      </c>
      <c r="Z86" s="9">
        <f t="shared" si="2"/>
        <v>6.6713959350585936</v>
      </c>
      <c r="AA86" s="67">
        <v>7.91</v>
      </c>
      <c r="AB86" s="11"/>
      <c r="AC86" s="3">
        <v>45.49202478310734</v>
      </c>
      <c r="AD86" s="24">
        <v>24.134164290999994</v>
      </c>
      <c r="AE86" s="3">
        <v>26.495691273897702</v>
      </c>
      <c r="AF86" s="24">
        <v>21.635280363599996</v>
      </c>
      <c r="AG86" s="70"/>
      <c r="AH86" s="72"/>
      <c r="AI86" s="70"/>
    </row>
    <row r="87" spans="1:35" x14ac:dyDescent="0.25">
      <c r="A87" s="28">
        <v>213</v>
      </c>
      <c r="B87" s="22">
        <v>0</v>
      </c>
      <c r="C87" s="64"/>
      <c r="D87" s="23"/>
      <c r="E87" s="61"/>
      <c r="F87" s="29"/>
      <c r="G87" s="29"/>
      <c r="H87" s="29"/>
      <c r="I87" s="29"/>
      <c r="J87" s="29"/>
      <c r="K87" s="29"/>
      <c r="L87" s="22"/>
      <c r="M87" s="23"/>
      <c r="N87" s="4">
        <v>970</v>
      </c>
      <c r="O87" s="5">
        <v>0.9</v>
      </c>
      <c r="P87" s="29"/>
      <c r="Q87" s="74"/>
      <c r="R87" s="20"/>
      <c r="S87" s="20"/>
      <c r="T87" s="27">
        <v>8.6835775375366211</v>
      </c>
      <c r="U87" s="9">
        <v>1.056</v>
      </c>
      <c r="V87" s="9">
        <v>1</v>
      </c>
      <c r="W87" s="9">
        <v>9.1698578796386716</v>
      </c>
      <c r="X87" s="9">
        <v>0</v>
      </c>
      <c r="Y87" s="14">
        <v>0</v>
      </c>
      <c r="Z87" s="9">
        <f t="shared" si="2"/>
        <v>9.1698578796386716</v>
      </c>
      <c r="AA87" s="67">
        <v>9.15</v>
      </c>
      <c r="AB87" s="11"/>
      <c r="AC87" s="3">
        <v>54.661882662746009</v>
      </c>
      <c r="AD87" s="31" t="s">
        <v>110</v>
      </c>
      <c r="AE87" s="3">
        <v>35.860539117102626</v>
      </c>
      <c r="AF87" s="31" t="s">
        <v>110</v>
      </c>
      <c r="AG87" s="70"/>
      <c r="AH87" s="72"/>
      <c r="AI87" s="70"/>
    </row>
    <row r="88" spans="1:35" x14ac:dyDescent="0.25">
      <c r="A88" s="28">
        <v>214</v>
      </c>
      <c r="B88" s="22">
        <v>0</v>
      </c>
      <c r="C88" s="62">
        <v>28.6</v>
      </c>
      <c r="D88" s="23"/>
      <c r="E88" s="66"/>
      <c r="F88" s="28"/>
      <c r="G88" s="28"/>
      <c r="H88" s="28"/>
      <c r="I88" s="28"/>
      <c r="J88" s="28"/>
      <c r="K88" s="28"/>
      <c r="L88" s="22"/>
      <c r="M88" s="32"/>
      <c r="N88" s="4">
        <v>975</v>
      </c>
      <c r="O88" s="5">
        <v>0.9</v>
      </c>
      <c r="P88" s="29"/>
      <c r="Q88" s="74"/>
      <c r="R88" s="24">
        <v>16.8</v>
      </c>
      <c r="S88" s="20"/>
      <c r="T88" s="27">
        <v>8.1385078430175781</v>
      </c>
      <c r="U88" s="9">
        <v>1.056</v>
      </c>
      <c r="V88" s="9">
        <v>1</v>
      </c>
      <c r="W88" s="9">
        <v>8.5942642822265629</v>
      </c>
      <c r="X88" s="9">
        <v>0</v>
      </c>
      <c r="Y88" s="14">
        <v>0</v>
      </c>
      <c r="Z88" s="9">
        <f t="shared" si="2"/>
        <v>8.5942642822265629</v>
      </c>
      <c r="AA88" s="67">
        <v>7.94</v>
      </c>
      <c r="AB88" s="11"/>
      <c r="AC88" s="3">
        <v>34.656146944972569</v>
      </c>
      <c r="AD88" s="31" t="s">
        <v>110</v>
      </c>
      <c r="AE88" s="3">
        <v>16.049793362895436</v>
      </c>
      <c r="AF88" s="31" t="s">
        <v>110</v>
      </c>
      <c r="AG88" s="70"/>
      <c r="AH88" s="72"/>
      <c r="AI88" s="70"/>
    </row>
    <row r="89" spans="1:35" x14ac:dyDescent="0.25">
      <c r="A89" s="28">
        <v>215</v>
      </c>
      <c r="B89" s="22">
        <v>0</v>
      </c>
      <c r="C89" s="64"/>
      <c r="D89" s="23"/>
      <c r="E89" s="66"/>
      <c r="F89" s="28"/>
      <c r="G89" s="28"/>
      <c r="H89" s="28"/>
      <c r="I89" s="28"/>
      <c r="J89" s="28"/>
      <c r="K89" s="28"/>
      <c r="L89" s="22"/>
      <c r="M89" s="23"/>
      <c r="N89" s="4">
        <v>980</v>
      </c>
      <c r="O89" s="5">
        <v>0.9</v>
      </c>
      <c r="P89" s="29"/>
      <c r="Q89" s="74"/>
      <c r="R89" s="20"/>
      <c r="S89" s="20"/>
      <c r="T89" s="27">
        <v>7.1104187965393066</v>
      </c>
      <c r="U89" s="9">
        <v>1.056</v>
      </c>
      <c r="V89" s="9">
        <v>1</v>
      </c>
      <c r="W89" s="9">
        <v>7.5086022491455084</v>
      </c>
      <c r="X89" s="9">
        <v>0</v>
      </c>
      <c r="Y89" s="14">
        <v>0</v>
      </c>
      <c r="Z89" s="9">
        <f t="shared" si="2"/>
        <v>7.5086022491455084</v>
      </c>
      <c r="AA89" s="67">
        <v>7.01</v>
      </c>
      <c r="AB89" s="11"/>
      <c r="AC89" s="3">
        <v>42.16474919411808</v>
      </c>
      <c r="AD89" s="31" t="s">
        <v>110</v>
      </c>
      <c r="AE89" s="3">
        <v>23.753385575607194</v>
      </c>
      <c r="AF89" s="31" t="s">
        <v>110</v>
      </c>
      <c r="AG89" s="70"/>
      <c r="AH89" s="72"/>
      <c r="AI89" s="70"/>
    </row>
    <row r="90" spans="1:35" x14ac:dyDescent="0.25">
      <c r="A90" s="28">
        <v>216</v>
      </c>
      <c r="B90" s="22">
        <v>0</v>
      </c>
      <c r="C90" s="64"/>
      <c r="D90" s="23"/>
      <c r="E90" s="66"/>
      <c r="F90" s="28"/>
      <c r="G90" s="28"/>
      <c r="H90" s="28"/>
      <c r="I90" s="28"/>
      <c r="J90" s="28"/>
      <c r="K90" s="28"/>
      <c r="L90" s="22"/>
      <c r="M90" s="23"/>
      <c r="N90" s="4">
        <v>985</v>
      </c>
      <c r="O90" s="5">
        <v>0.9</v>
      </c>
      <c r="P90" s="29"/>
      <c r="Q90" s="74"/>
      <c r="R90" s="20"/>
      <c r="S90" s="20"/>
      <c r="T90" s="27">
        <v>5.481086254119873</v>
      </c>
      <c r="U90" s="9">
        <v>1.056</v>
      </c>
      <c r="V90" s="9">
        <v>1</v>
      </c>
      <c r="W90" s="9">
        <v>5.7880270843505865</v>
      </c>
      <c r="X90" s="9">
        <v>0</v>
      </c>
      <c r="Y90" s="14">
        <v>0</v>
      </c>
      <c r="Z90" s="9">
        <f t="shared" si="2"/>
        <v>5.7880270843505865</v>
      </c>
      <c r="AA90" s="67">
        <v>5.26</v>
      </c>
      <c r="AB90" s="11"/>
      <c r="AC90" s="3">
        <v>47.952776278468669</v>
      </c>
      <c r="AD90" s="31" t="s">
        <v>110</v>
      </c>
      <c r="AE90" s="3">
        <v>29.736402623524029</v>
      </c>
      <c r="AF90" s="31" t="s">
        <v>110</v>
      </c>
      <c r="AG90" s="70"/>
      <c r="AH90" s="72"/>
      <c r="AI90" s="70"/>
    </row>
    <row r="91" spans="1:35" x14ac:dyDescent="0.25">
      <c r="A91" s="28">
        <v>217</v>
      </c>
      <c r="B91" s="22">
        <v>0</v>
      </c>
      <c r="C91" s="64"/>
      <c r="D91" s="23"/>
      <c r="E91" s="65">
        <v>21.150000000000002</v>
      </c>
      <c r="F91" s="27">
        <v>22.741717093249996</v>
      </c>
      <c r="G91" s="27">
        <v>20.844304118749999</v>
      </c>
      <c r="H91" s="27">
        <v>17.881320098724999</v>
      </c>
      <c r="I91" s="27">
        <v>15.702730995749999</v>
      </c>
      <c r="J91" s="27">
        <v>13.283634631649999</v>
      </c>
      <c r="K91" s="27">
        <v>17.404045240999999</v>
      </c>
      <c r="L91" s="22"/>
      <c r="M91" s="23"/>
      <c r="N91" s="4">
        <v>990</v>
      </c>
      <c r="O91" s="5">
        <v>0.9</v>
      </c>
      <c r="P91" s="29"/>
      <c r="Q91" s="74"/>
      <c r="R91" s="20"/>
      <c r="S91" s="20"/>
      <c r="T91" s="27">
        <v>5.3234491348266602</v>
      </c>
      <c r="U91" s="9">
        <v>1.0464</v>
      </c>
      <c r="V91" s="9">
        <v>1</v>
      </c>
      <c r="W91" s="9">
        <v>5.570457174682617</v>
      </c>
      <c r="X91" s="9">
        <v>0</v>
      </c>
      <c r="Y91" s="14">
        <v>0</v>
      </c>
      <c r="Z91" s="9">
        <f t="shared" ref="Z91:Z122" si="3">W91+X91</f>
        <v>5.570457174682617</v>
      </c>
      <c r="AA91" s="67">
        <v>5.3</v>
      </c>
      <c r="AB91" s="11"/>
      <c r="AC91" s="3">
        <v>53.574338564845618</v>
      </c>
      <c r="AD91" s="24">
        <v>39.147734575574994</v>
      </c>
      <c r="AE91" s="3">
        <v>35.552954873467236</v>
      </c>
      <c r="AF91" s="24">
        <v>36.981774303509994</v>
      </c>
      <c r="AG91" s="70"/>
      <c r="AH91" s="72"/>
      <c r="AI91" s="70"/>
    </row>
    <row r="92" spans="1:35" x14ac:dyDescent="0.25">
      <c r="A92" s="28">
        <v>218</v>
      </c>
      <c r="B92" s="22">
        <v>0</v>
      </c>
      <c r="C92" s="62">
        <v>22.4</v>
      </c>
      <c r="D92" s="23"/>
      <c r="E92" s="65">
        <v>27.25833333325</v>
      </c>
      <c r="F92" s="27">
        <v>25.600543714249998</v>
      </c>
      <c r="G92" s="27">
        <v>20.99844071875</v>
      </c>
      <c r="H92" s="27">
        <v>18.307969629724997</v>
      </c>
      <c r="I92" s="27">
        <v>16.133582597975</v>
      </c>
      <c r="J92" s="27">
        <v>13.397158818749999</v>
      </c>
      <c r="K92" s="27">
        <v>17.66675286225</v>
      </c>
      <c r="L92" s="22"/>
      <c r="M92" s="68" t="s">
        <v>105</v>
      </c>
      <c r="N92" s="4">
        <v>995</v>
      </c>
      <c r="O92" s="5">
        <v>0.9</v>
      </c>
      <c r="P92" s="29"/>
      <c r="Q92" s="75">
        <v>222</v>
      </c>
      <c r="R92" s="20"/>
      <c r="S92" s="20"/>
      <c r="T92" s="27">
        <v>7.1555318832397461</v>
      </c>
      <c r="U92" s="9">
        <v>1.0367999999999999</v>
      </c>
      <c r="V92" s="9">
        <v>1</v>
      </c>
      <c r="W92" s="9">
        <v>7.4188554565429685</v>
      </c>
      <c r="X92" s="9">
        <v>0</v>
      </c>
      <c r="Y92" s="14">
        <v>0</v>
      </c>
      <c r="Z92" s="9">
        <f t="shared" si="3"/>
        <v>7.4188554565429685</v>
      </c>
      <c r="AA92" s="67">
        <v>5.51</v>
      </c>
      <c r="AB92" s="11"/>
      <c r="AC92" s="3">
        <v>38.730580233546796</v>
      </c>
      <c r="AD92" s="24">
        <v>19.666396319699999</v>
      </c>
      <c r="AE92" s="3">
        <v>20.904186505734657</v>
      </c>
      <c r="AF92" s="24">
        <v>17.91558997902375</v>
      </c>
      <c r="AG92" s="70"/>
      <c r="AH92" s="72"/>
      <c r="AI92" s="70"/>
    </row>
    <row r="93" spans="1:35" x14ac:dyDescent="0.25">
      <c r="A93" s="28">
        <v>219</v>
      </c>
      <c r="B93" s="38">
        <v>42</v>
      </c>
      <c r="C93" s="64"/>
      <c r="D93" s="23"/>
      <c r="E93" s="66"/>
      <c r="F93" s="28"/>
      <c r="G93" s="28"/>
      <c r="H93" s="28"/>
      <c r="I93" s="28"/>
      <c r="J93" s="28"/>
      <c r="K93" s="28"/>
      <c r="L93" s="22"/>
      <c r="M93" s="23"/>
      <c r="N93" s="4">
        <v>1000</v>
      </c>
      <c r="O93" s="69">
        <v>0.9</v>
      </c>
      <c r="P93" s="29"/>
      <c r="Q93" s="74"/>
      <c r="R93" s="20"/>
      <c r="S93" s="20"/>
      <c r="T93" s="27">
        <v>6.510465145111084</v>
      </c>
      <c r="U93" s="9">
        <v>1.0272000000000001</v>
      </c>
      <c r="V93" s="9">
        <v>1</v>
      </c>
      <c r="W93" s="9">
        <v>6.6875497970581064</v>
      </c>
      <c r="X93" s="9">
        <v>0</v>
      </c>
      <c r="Y93" s="14">
        <v>0</v>
      </c>
      <c r="Z93" s="9">
        <f t="shared" si="3"/>
        <v>6.6875497970581064</v>
      </c>
      <c r="AA93" s="67">
        <v>5.47</v>
      </c>
      <c r="AB93" s="11"/>
      <c r="AC93" s="3">
        <v>4.7456314267841009</v>
      </c>
      <c r="AD93" s="31" t="s">
        <v>110</v>
      </c>
      <c r="AE93" s="3">
        <v>0</v>
      </c>
      <c r="AF93" s="31" t="s">
        <v>110</v>
      </c>
      <c r="AG93" s="70"/>
      <c r="AH93" s="72"/>
      <c r="AI93" s="70"/>
    </row>
    <row r="94" spans="1:35" x14ac:dyDescent="0.25">
      <c r="A94" s="28">
        <v>220</v>
      </c>
      <c r="B94" s="22">
        <v>0</v>
      </c>
      <c r="C94" s="64"/>
      <c r="D94" s="23"/>
      <c r="E94" s="66"/>
      <c r="F94" s="28"/>
      <c r="G94" s="28"/>
      <c r="H94" s="28"/>
      <c r="I94" s="28"/>
      <c r="J94" s="28"/>
      <c r="K94" s="28"/>
      <c r="L94" s="22"/>
      <c r="M94" s="23"/>
      <c r="N94" s="4">
        <v>1005</v>
      </c>
      <c r="O94" s="5">
        <v>0.9</v>
      </c>
      <c r="P94" s="29"/>
      <c r="Q94" s="74"/>
      <c r="R94" s="20"/>
      <c r="S94" s="20"/>
      <c r="T94" s="27">
        <v>6.2485437393188477</v>
      </c>
      <c r="U94" s="9">
        <v>1.0176000000000001</v>
      </c>
      <c r="V94" s="9">
        <v>1</v>
      </c>
      <c r="W94" s="9">
        <v>6.35851810913086</v>
      </c>
      <c r="X94" s="9">
        <v>0</v>
      </c>
      <c r="Y94" s="14">
        <v>0</v>
      </c>
      <c r="Z94" s="9">
        <f t="shared" si="3"/>
        <v>6.35851810913086</v>
      </c>
      <c r="AA94" s="67">
        <v>5.53</v>
      </c>
      <c r="AB94" s="11"/>
      <c r="AC94" s="3">
        <v>11.344093615504804</v>
      </c>
      <c r="AD94" s="31" t="s">
        <v>110</v>
      </c>
      <c r="AE94" s="3">
        <v>6.7934521522869531</v>
      </c>
      <c r="AF94" s="31" t="s">
        <v>110</v>
      </c>
      <c r="AG94" s="70"/>
      <c r="AH94" s="72"/>
      <c r="AI94" s="70"/>
    </row>
    <row r="95" spans="1:35" x14ac:dyDescent="0.25">
      <c r="A95" s="28">
        <v>221</v>
      </c>
      <c r="B95" s="22">
        <v>0</v>
      </c>
      <c r="C95" s="64"/>
      <c r="D95" s="23"/>
      <c r="E95" s="66"/>
      <c r="F95" s="28"/>
      <c r="G95" s="28"/>
      <c r="H95" s="28"/>
      <c r="I95" s="28"/>
      <c r="J95" s="28"/>
      <c r="K95" s="28"/>
      <c r="L95" s="22"/>
      <c r="M95" s="23"/>
      <c r="N95" s="4">
        <v>1010</v>
      </c>
      <c r="O95" s="5">
        <v>0.9</v>
      </c>
      <c r="P95" s="29"/>
      <c r="Q95" s="74"/>
      <c r="R95" s="20"/>
      <c r="S95" s="20"/>
      <c r="T95" s="27">
        <v>5.1188092231750488</v>
      </c>
      <c r="U95" s="9">
        <v>1.008</v>
      </c>
      <c r="V95" s="9">
        <v>1</v>
      </c>
      <c r="W95" s="9">
        <v>5.1597596969604496</v>
      </c>
      <c r="X95" s="9">
        <v>0</v>
      </c>
      <c r="Y95" s="14">
        <v>0</v>
      </c>
      <c r="Z95" s="9">
        <f t="shared" si="3"/>
        <v>5.1597596969604496</v>
      </c>
      <c r="AA95" s="67">
        <v>4.6100000000000003</v>
      </c>
      <c r="AB95" s="11"/>
      <c r="AC95" s="3">
        <v>16.258150469752849</v>
      </c>
      <c r="AD95" s="31" t="s">
        <v>110</v>
      </c>
      <c r="AE95" s="3">
        <v>11.90249897010125</v>
      </c>
      <c r="AF95" s="31" t="s">
        <v>110</v>
      </c>
      <c r="AG95" s="70"/>
      <c r="AH95" s="72"/>
      <c r="AI95" s="70"/>
    </row>
    <row r="96" spans="1:35" x14ac:dyDescent="0.25">
      <c r="A96" s="28">
        <v>222</v>
      </c>
      <c r="B96" s="22">
        <v>0</v>
      </c>
      <c r="C96" s="64"/>
      <c r="D96" s="23"/>
      <c r="E96" s="66"/>
      <c r="F96" s="28"/>
      <c r="G96" s="28"/>
      <c r="H96" s="28"/>
      <c r="I96" s="28"/>
      <c r="J96" s="28"/>
      <c r="K96" s="28"/>
      <c r="L96" s="22"/>
      <c r="M96" s="23"/>
      <c r="N96" s="4">
        <v>1015</v>
      </c>
      <c r="O96" s="5">
        <v>0.9</v>
      </c>
      <c r="P96" s="29"/>
      <c r="Q96" s="74"/>
      <c r="R96" s="20"/>
      <c r="S96" s="20"/>
      <c r="T96" s="27">
        <v>5.9741659164428711</v>
      </c>
      <c r="U96" s="9">
        <v>0.99839999999999995</v>
      </c>
      <c r="V96" s="9">
        <v>1</v>
      </c>
      <c r="W96" s="9">
        <v>5.9646072509765622</v>
      </c>
      <c r="X96" s="9">
        <v>9.5586654663089021E-3</v>
      </c>
      <c r="Y96" s="14">
        <v>0</v>
      </c>
      <c r="Z96" s="9">
        <f t="shared" si="3"/>
        <v>5.9741659164428711</v>
      </c>
      <c r="AA96" s="67">
        <v>5.95</v>
      </c>
      <c r="AB96" s="11"/>
      <c r="AC96" s="3">
        <v>21.993349749538005</v>
      </c>
      <c r="AD96" s="31" t="s">
        <v>110</v>
      </c>
      <c r="AE96" s="3">
        <v>17.832688213452656</v>
      </c>
      <c r="AF96" s="31" t="s">
        <v>110</v>
      </c>
      <c r="AG96" s="70"/>
      <c r="AH96" s="72"/>
      <c r="AI96" s="70"/>
    </row>
    <row r="97" spans="1:35" x14ac:dyDescent="0.25">
      <c r="A97" s="28">
        <v>223</v>
      </c>
      <c r="B97" s="22">
        <v>0</v>
      </c>
      <c r="C97" s="64"/>
      <c r="D97" s="23"/>
      <c r="E97" s="66"/>
      <c r="F97" s="28"/>
      <c r="G97" s="28"/>
      <c r="H97" s="28"/>
      <c r="I97" s="28"/>
      <c r="J97" s="28"/>
      <c r="K97" s="28"/>
      <c r="L97" s="22"/>
      <c r="M97" s="23"/>
      <c r="N97" s="4">
        <v>1020</v>
      </c>
      <c r="O97" s="5">
        <v>0.9</v>
      </c>
      <c r="P97" s="29"/>
      <c r="Q97" s="74"/>
      <c r="R97" s="20"/>
      <c r="S97" s="20"/>
      <c r="T97" s="27">
        <v>4.0110526084899902</v>
      </c>
      <c r="U97" s="9">
        <v>0.98880000000000001</v>
      </c>
      <c r="V97" s="9">
        <v>1</v>
      </c>
      <c r="W97" s="9">
        <v>3.9661288192749025</v>
      </c>
      <c r="X97" s="9">
        <v>4.4923789215087773E-2</v>
      </c>
      <c r="Y97" s="14">
        <v>0</v>
      </c>
      <c r="Z97" s="9">
        <f t="shared" si="3"/>
        <v>4.0110526084899902</v>
      </c>
      <c r="AA97" s="67">
        <v>3.6</v>
      </c>
      <c r="AB97" s="11"/>
      <c r="AC97" s="3">
        <v>25.843960253688394</v>
      </c>
      <c r="AD97" s="31" t="s">
        <v>110</v>
      </c>
      <c r="AE97" s="3">
        <v>21.878288681169295</v>
      </c>
      <c r="AF97" s="31" t="s">
        <v>110</v>
      </c>
      <c r="AG97" s="70"/>
      <c r="AH97" s="72"/>
      <c r="AI97" s="70"/>
    </row>
    <row r="98" spans="1:35" x14ac:dyDescent="0.25">
      <c r="A98" s="28">
        <v>224</v>
      </c>
      <c r="B98" s="22">
        <v>0</v>
      </c>
      <c r="C98" s="64"/>
      <c r="D98" s="23"/>
      <c r="E98" s="65">
        <v>19.150000000000002</v>
      </c>
      <c r="F98" s="27">
        <v>23.642484921749997</v>
      </c>
      <c r="G98" s="27">
        <v>22.468521960250001</v>
      </c>
      <c r="H98" s="27">
        <v>20.934328627499998</v>
      </c>
      <c r="I98" s="27">
        <v>17.309349805749999</v>
      </c>
      <c r="J98" s="27">
        <v>14.027536581</v>
      </c>
      <c r="K98" s="27">
        <v>17.270544976749999</v>
      </c>
      <c r="L98" s="22"/>
      <c r="M98" s="23"/>
      <c r="N98" s="4">
        <v>1025</v>
      </c>
      <c r="O98" s="5">
        <v>0.9</v>
      </c>
      <c r="P98" s="29"/>
      <c r="Q98" s="74"/>
      <c r="R98" s="20"/>
      <c r="S98" s="20"/>
      <c r="T98" s="27">
        <v>6.4615507125854492</v>
      </c>
      <c r="U98" s="9">
        <v>0.97919999999999996</v>
      </c>
      <c r="V98" s="9">
        <v>1</v>
      </c>
      <c r="W98" s="9">
        <v>6.3271504577636719</v>
      </c>
      <c r="X98" s="9">
        <v>0.13440025482177731</v>
      </c>
      <c r="Y98" s="14">
        <v>0</v>
      </c>
      <c r="Z98" s="9">
        <f t="shared" si="3"/>
        <v>6.4615507125854492</v>
      </c>
      <c r="AA98" s="67">
        <v>5.91</v>
      </c>
      <c r="AB98" s="11"/>
      <c r="AC98" s="3">
        <v>32.047048937770427</v>
      </c>
      <c r="AD98" s="24">
        <v>25.413751979250002</v>
      </c>
      <c r="AE98" s="3">
        <v>28.276367328817578</v>
      </c>
      <c r="AF98" s="24">
        <v>25.27452066475</v>
      </c>
      <c r="AG98" s="70"/>
      <c r="AH98" s="72"/>
      <c r="AI98" s="70"/>
    </row>
    <row r="99" spans="1:35" x14ac:dyDescent="0.25">
      <c r="A99" s="28">
        <v>225</v>
      </c>
      <c r="B99" s="22">
        <v>0</v>
      </c>
      <c r="C99" s="64"/>
      <c r="D99" s="23"/>
      <c r="E99" s="66"/>
      <c r="F99" s="28"/>
      <c r="G99" s="28"/>
      <c r="H99" s="28"/>
      <c r="I99" s="28"/>
      <c r="J99" s="28"/>
      <c r="K99" s="28"/>
      <c r="L99" s="22"/>
      <c r="M99" s="23"/>
      <c r="N99" s="4">
        <v>1030</v>
      </c>
      <c r="O99" s="5">
        <v>0.9</v>
      </c>
      <c r="P99" s="29"/>
      <c r="Q99" s="74"/>
      <c r="R99" s="20"/>
      <c r="S99" s="20"/>
      <c r="T99" s="27">
        <v>6.6274981498718262</v>
      </c>
      <c r="U99" s="9">
        <v>0.96960000000000002</v>
      </c>
      <c r="V99" s="9">
        <v>1</v>
      </c>
      <c r="W99" s="9">
        <v>6.4260222061157224</v>
      </c>
      <c r="X99" s="9">
        <v>0.20147594375610378</v>
      </c>
      <c r="Y99" s="14">
        <v>0</v>
      </c>
      <c r="Z99" s="9">
        <f t="shared" si="3"/>
        <v>6.6274981498718262</v>
      </c>
      <c r="AA99" s="67">
        <v>6.75</v>
      </c>
      <c r="AB99" s="11"/>
      <c r="AC99" s="3">
        <v>38.409447161647378</v>
      </c>
      <c r="AD99" s="31" t="s">
        <v>110</v>
      </c>
      <c r="AE99" s="3">
        <v>34.83375551626078</v>
      </c>
      <c r="AF99" s="31" t="s">
        <v>110</v>
      </c>
      <c r="AG99" s="70"/>
      <c r="AH99" s="72"/>
      <c r="AI99" s="70"/>
    </row>
    <row r="100" spans="1:35" x14ac:dyDescent="0.25">
      <c r="A100" s="28">
        <v>226</v>
      </c>
      <c r="B100" s="22">
        <v>0</v>
      </c>
      <c r="C100" s="62">
        <v>23.3</v>
      </c>
      <c r="D100" s="23"/>
      <c r="E100" s="66"/>
      <c r="F100" s="28"/>
      <c r="G100" s="28"/>
      <c r="H100" s="28"/>
      <c r="I100" s="28"/>
      <c r="J100" s="28"/>
      <c r="K100" s="28"/>
      <c r="L100" s="22"/>
      <c r="M100" s="32"/>
      <c r="N100" s="4">
        <v>1035</v>
      </c>
      <c r="O100" s="5">
        <v>0.9</v>
      </c>
      <c r="P100" s="29"/>
      <c r="Q100" s="74"/>
      <c r="R100" s="20"/>
      <c r="S100" s="20"/>
      <c r="T100" s="27">
        <v>7.1851387023925781</v>
      </c>
      <c r="U100" s="9">
        <v>0.96</v>
      </c>
      <c r="V100" s="9">
        <v>1</v>
      </c>
      <c r="W100" s="9">
        <v>6.8977331542968745</v>
      </c>
      <c r="X100" s="9">
        <v>0.28740554809570362</v>
      </c>
      <c r="Y100" s="14">
        <v>0</v>
      </c>
      <c r="Z100" s="9">
        <f t="shared" si="3"/>
        <v>7.1851387023925781</v>
      </c>
      <c r="AA100" s="67">
        <v>6.86</v>
      </c>
      <c r="AB100" s="11"/>
      <c r="AC100" s="3">
        <v>22.00718031594425</v>
      </c>
      <c r="AD100" s="31" t="s">
        <v>110</v>
      </c>
      <c r="AE100" s="3">
        <v>18.626478634123902</v>
      </c>
      <c r="AF100" s="31" t="s">
        <v>110</v>
      </c>
      <c r="AG100" s="70"/>
      <c r="AH100" s="72"/>
      <c r="AI100" s="70"/>
    </row>
    <row r="101" spans="1:35" x14ac:dyDescent="0.25">
      <c r="A101" s="28">
        <v>227</v>
      </c>
      <c r="B101" s="38">
        <v>8.6</v>
      </c>
      <c r="C101" s="64"/>
      <c r="D101" s="23"/>
      <c r="E101" s="66"/>
      <c r="F101" s="28"/>
      <c r="G101" s="28"/>
      <c r="H101" s="28"/>
      <c r="I101" s="28"/>
      <c r="J101" s="28"/>
      <c r="K101" s="28"/>
      <c r="L101" s="22"/>
      <c r="M101" s="68" t="s">
        <v>119</v>
      </c>
      <c r="N101" s="4">
        <v>1040</v>
      </c>
      <c r="O101" s="5">
        <v>0.9</v>
      </c>
      <c r="P101" s="29"/>
      <c r="Q101" s="74"/>
      <c r="R101" s="20"/>
      <c r="S101" s="20"/>
      <c r="T101" s="27">
        <v>5.2429423332214355</v>
      </c>
      <c r="U101" s="9">
        <v>0.96</v>
      </c>
      <c r="V101" s="9">
        <v>1</v>
      </c>
      <c r="W101" s="9">
        <v>5.0332246398925777</v>
      </c>
      <c r="X101" s="9">
        <v>0.20971769332885781</v>
      </c>
      <c r="Y101" s="14">
        <v>0</v>
      </c>
      <c r="Z101" s="9">
        <f t="shared" si="3"/>
        <v>5.2429423332214355</v>
      </c>
      <c r="AA101" s="67">
        <v>4.5199999999999996</v>
      </c>
      <c r="AB101" s="11"/>
      <c r="AC101" s="3">
        <v>19.257404955836826</v>
      </c>
      <c r="AD101" s="31" t="s">
        <v>110</v>
      </c>
      <c r="AE101" s="3">
        <v>16.071693237582728</v>
      </c>
      <c r="AF101" s="31" t="s">
        <v>110</v>
      </c>
      <c r="AG101" s="70"/>
      <c r="AH101" s="72"/>
      <c r="AI101" s="70"/>
    </row>
    <row r="102" spans="1:35" x14ac:dyDescent="0.25">
      <c r="A102" s="28">
        <v>228</v>
      </c>
      <c r="B102" s="38">
        <v>55.9</v>
      </c>
      <c r="C102" s="64"/>
      <c r="D102" s="23"/>
      <c r="E102" s="66"/>
      <c r="F102" s="28"/>
      <c r="G102" s="28"/>
      <c r="H102" s="28"/>
      <c r="I102" s="28"/>
      <c r="J102" s="28"/>
      <c r="K102" s="28"/>
      <c r="L102" s="22"/>
      <c r="M102" s="32"/>
      <c r="N102" s="4">
        <v>1045</v>
      </c>
      <c r="O102" s="5">
        <v>0.9</v>
      </c>
      <c r="P102" s="29"/>
      <c r="Q102" s="74"/>
      <c r="R102" s="20"/>
      <c r="S102" s="20"/>
      <c r="T102" s="27">
        <v>0.63815367221832275</v>
      </c>
      <c r="U102" s="9">
        <v>0.96</v>
      </c>
      <c r="V102" s="9">
        <v>1</v>
      </c>
      <c r="W102" s="9">
        <v>0.61262752532958986</v>
      </c>
      <c r="X102" s="9">
        <v>2.5526146888732892E-2</v>
      </c>
      <c r="Y102" s="14">
        <v>35.68144137194485</v>
      </c>
      <c r="Z102" s="9">
        <f t="shared" si="3"/>
        <v>0.63815367221832275</v>
      </c>
      <c r="AA102" s="67">
        <v>0.52</v>
      </c>
      <c r="AB102" s="11"/>
      <c r="AC102" s="3">
        <v>0</v>
      </c>
      <c r="AD102" s="31" t="s">
        <v>110</v>
      </c>
      <c r="AE102" s="3">
        <v>0</v>
      </c>
      <c r="AF102" s="31" t="s">
        <v>110</v>
      </c>
      <c r="AG102" s="70"/>
      <c r="AH102" s="72"/>
      <c r="AI102" s="70"/>
    </row>
    <row r="103" spans="1:35" x14ac:dyDescent="0.25">
      <c r="A103" s="28">
        <v>229</v>
      </c>
      <c r="B103" s="38">
        <v>30</v>
      </c>
      <c r="C103" s="64"/>
      <c r="D103" s="23"/>
      <c r="E103" s="66"/>
      <c r="F103" s="28"/>
      <c r="G103" s="28"/>
      <c r="H103" s="28"/>
      <c r="I103" s="28"/>
      <c r="J103" s="28"/>
      <c r="K103" s="28"/>
      <c r="L103" s="22"/>
      <c r="M103" s="23"/>
      <c r="N103" s="4">
        <v>1050</v>
      </c>
      <c r="O103" s="5">
        <v>0.9</v>
      </c>
      <c r="P103" s="29"/>
      <c r="Q103" s="74"/>
      <c r="R103" s="20"/>
      <c r="S103" s="20"/>
      <c r="T103" s="27">
        <v>1.1880297660827637</v>
      </c>
      <c r="U103" s="9">
        <v>0.96</v>
      </c>
      <c r="V103" s="9">
        <v>1</v>
      </c>
      <c r="W103" s="9">
        <v>1.1405085754394531</v>
      </c>
      <c r="X103" s="9">
        <v>4.7521190643310618E-2</v>
      </c>
      <c r="Y103" s="14">
        <v>28.020496380805966</v>
      </c>
      <c r="Z103" s="9">
        <f t="shared" si="3"/>
        <v>1.1880297660827637</v>
      </c>
      <c r="AA103" s="67">
        <v>1.1399999999999999</v>
      </c>
      <c r="AB103" s="11"/>
      <c r="AC103" s="3">
        <v>0</v>
      </c>
      <c r="AD103" s="31" t="s">
        <v>110</v>
      </c>
      <c r="AE103" s="3">
        <v>0</v>
      </c>
      <c r="AF103" s="31" t="s">
        <v>110</v>
      </c>
      <c r="AG103" s="70"/>
      <c r="AH103" s="72"/>
      <c r="AI103" s="70"/>
    </row>
    <row r="104" spans="1:35" x14ac:dyDescent="0.25">
      <c r="A104" s="28">
        <v>230</v>
      </c>
      <c r="B104" s="38">
        <v>0.76</v>
      </c>
      <c r="C104" s="64"/>
      <c r="D104" s="23"/>
      <c r="E104" s="66"/>
      <c r="F104" s="28"/>
      <c r="G104" s="28"/>
      <c r="H104" s="28"/>
      <c r="I104" s="28"/>
      <c r="J104" s="28"/>
      <c r="K104" s="28"/>
      <c r="L104" s="22"/>
      <c r="M104" s="23"/>
      <c r="N104" s="4">
        <v>1050</v>
      </c>
      <c r="O104" s="5">
        <v>0.9</v>
      </c>
      <c r="P104" s="29"/>
      <c r="Q104" s="74"/>
      <c r="R104" s="20"/>
      <c r="S104" s="20"/>
      <c r="T104" s="27">
        <v>3.9197099208831787</v>
      </c>
      <c r="U104" s="9">
        <v>0.96</v>
      </c>
      <c r="V104" s="9">
        <v>1</v>
      </c>
      <c r="W104" s="9">
        <v>3.7629215240478513</v>
      </c>
      <c r="X104" s="9">
        <v>0.15678839683532741</v>
      </c>
      <c r="Y104" s="14">
        <v>0</v>
      </c>
      <c r="Z104" s="9">
        <f t="shared" si="3"/>
        <v>3.9197099208831787</v>
      </c>
      <c r="AA104" s="67">
        <v>3.7</v>
      </c>
      <c r="AB104" s="11"/>
      <c r="AC104" s="3">
        <v>2.3929148771285993</v>
      </c>
      <c r="AD104" s="31" t="s">
        <v>110</v>
      </c>
      <c r="AE104" s="3">
        <v>2.3929148771285993</v>
      </c>
      <c r="AF104" s="31" t="s">
        <v>110</v>
      </c>
      <c r="AG104" s="70"/>
      <c r="AH104" s="72"/>
      <c r="AI104" s="70"/>
    </row>
    <row r="105" spans="1:35" x14ac:dyDescent="0.25">
      <c r="A105" s="28">
        <v>231</v>
      </c>
      <c r="B105" s="22">
        <v>0</v>
      </c>
      <c r="C105" s="64"/>
      <c r="D105" s="23"/>
      <c r="E105" s="66"/>
      <c r="F105" s="28"/>
      <c r="G105" s="28"/>
      <c r="H105" s="28"/>
      <c r="I105" s="28"/>
      <c r="J105" s="28"/>
      <c r="K105" s="28"/>
      <c r="L105" s="22"/>
      <c r="M105" s="23"/>
      <c r="N105" s="4">
        <v>1050</v>
      </c>
      <c r="O105" s="5">
        <v>0.9</v>
      </c>
      <c r="P105" s="29"/>
      <c r="Q105" s="74"/>
      <c r="R105" s="20"/>
      <c r="S105" s="20"/>
      <c r="T105" s="27">
        <v>5.1879348754882812</v>
      </c>
      <c r="U105" s="9">
        <v>0.96</v>
      </c>
      <c r="V105" s="9">
        <v>1</v>
      </c>
      <c r="W105" s="9">
        <v>4.9804174804687502</v>
      </c>
      <c r="X105" s="9">
        <v>0.20751739501953104</v>
      </c>
      <c r="Y105" s="14">
        <v>0</v>
      </c>
      <c r="Z105" s="9">
        <f t="shared" si="3"/>
        <v>5.1879348754882812</v>
      </c>
      <c r="AA105" s="67">
        <v>4.68</v>
      </c>
      <c r="AB105" s="11"/>
      <c r="AC105" s="3">
        <v>7.3733323575973495</v>
      </c>
      <c r="AD105" s="31" t="s">
        <v>110</v>
      </c>
      <c r="AE105" s="3">
        <v>7.3733323575973495</v>
      </c>
      <c r="AF105" s="31" t="s">
        <v>110</v>
      </c>
      <c r="AG105" s="70"/>
      <c r="AH105" s="72"/>
      <c r="AI105" s="70"/>
    </row>
    <row r="106" spans="1:35" x14ac:dyDescent="0.25">
      <c r="A106" s="28">
        <v>232</v>
      </c>
      <c r="B106" s="22">
        <v>0</v>
      </c>
      <c r="C106" s="64"/>
      <c r="D106" s="23"/>
      <c r="E106" s="65">
        <v>27.081250000000001</v>
      </c>
      <c r="F106" s="27">
        <v>25.995400095249998</v>
      </c>
      <c r="G106" s="27">
        <v>23.5635081195</v>
      </c>
      <c r="H106" s="27">
        <v>21.491253885499997</v>
      </c>
      <c r="I106" s="27">
        <v>19.789656279999999</v>
      </c>
      <c r="J106" s="27">
        <v>18.217706439499999</v>
      </c>
      <c r="K106" s="27">
        <v>21.625</v>
      </c>
      <c r="L106" s="22"/>
      <c r="M106" s="68" t="s">
        <v>119</v>
      </c>
      <c r="N106" s="4">
        <v>1050</v>
      </c>
      <c r="O106" s="69">
        <v>0.9</v>
      </c>
      <c r="P106" s="29"/>
      <c r="Q106" s="74"/>
      <c r="R106" s="20"/>
      <c r="S106" s="20"/>
      <c r="T106" s="27">
        <v>5.5760006904602051</v>
      </c>
      <c r="U106" s="9">
        <v>0.96</v>
      </c>
      <c r="V106" s="9">
        <v>1</v>
      </c>
      <c r="W106" s="9">
        <v>5.3529606628417969</v>
      </c>
      <c r="X106" s="9">
        <v>0.22304002761840813</v>
      </c>
      <c r="Y106" s="14">
        <v>0</v>
      </c>
      <c r="Z106" s="9">
        <f t="shared" si="3"/>
        <v>5.5760006904602051</v>
      </c>
      <c r="AA106" s="67">
        <v>5.25</v>
      </c>
      <c r="AB106" s="11"/>
      <c r="AC106" s="3">
        <v>12.726293020439147</v>
      </c>
      <c r="AD106" s="24">
        <v>1.5023972070000018</v>
      </c>
      <c r="AE106" s="3">
        <v>12.726293020439147</v>
      </c>
      <c r="AF106" s="24">
        <v>1.5023972070000018</v>
      </c>
      <c r="AG106" s="70"/>
      <c r="AH106" s="72"/>
      <c r="AI106" s="70"/>
    </row>
    <row r="107" spans="1:35" x14ac:dyDescent="0.25">
      <c r="A107" s="28">
        <v>233</v>
      </c>
      <c r="B107" s="22">
        <v>0</v>
      </c>
      <c r="C107" s="64"/>
      <c r="D107" s="23"/>
      <c r="E107" s="66"/>
      <c r="F107" s="28"/>
      <c r="G107" s="28"/>
      <c r="H107" s="28"/>
      <c r="I107" s="28"/>
      <c r="J107" s="28"/>
      <c r="K107" s="28"/>
      <c r="L107" s="22"/>
      <c r="M107" s="23"/>
      <c r="N107" s="4">
        <v>1050</v>
      </c>
      <c r="O107" s="5">
        <v>0.9</v>
      </c>
      <c r="P107" s="29"/>
      <c r="Q107" s="74"/>
      <c r="R107" s="20"/>
      <c r="S107" s="20"/>
      <c r="T107" s="27">
        <v>5.023158073425293</v>
      </c>
      <c r="U107" s="9">
        <v>0.96</v>
      </c>
      <c r="V107" s="9">
        <v>1</v>
      </c>
      <c r="W107" s="9">
        <v>4.8222317504882808</v>
      </c>
      <c r="X107" s="9">
        <v>0.20092632293701218</v>
      </c>
      <c r="Y107" s="14">
        <v>0</v>
      </c>
      <c r="Z107" s="9">
        <f t="shared" si="3"/>
        <v>5.023158073425293</v>
      </c>
      <c r="AA107" s="67">
        <v>4.74</v>
      </c>
      <c r="AB107" s="11"/>
      <c r="AC107" s="3">
        <v>17.548524770927429</v>
      </c>
      <c r="AD107" s="31" t="s">
        <v>110</v>
      </c>
      <c r="AE107" s="3">
        <v>17.548524770927429</v>
      </c>
      <c r="AF107" s="31" t="s">
        <v>110</v>
      </c>
      <c r="AG107" s="70"/>
      <c r="AH107" s="72"/>
      <c r="AI107" s="70"/>
    </row>
    <row r="108" spans="1:35" x14ac:dyDescent="0.25">
      <c r="A108" s="28">
        <v>234</v>
      </c>
      <c r="B108" s="22">
        <v>0</v>
      </c>
      <c r="C108" s="64"/>
      <c r="D108" s="23"/>
      <c r="E108" s="66"/>
      <c r="F108" s="28"/>
      <c r="G108" s="28"/>
      <c r="H108" s="28"/>
      <c r="I108" s="28"/>
      <c r="J108" s="28"/>
      <c r="K108" s="28"/>
      <c r="L108" s="22"/>
      <c r="M108" s="23"/>
      <c r="N108" s="4">
        <v>1050</v>
      </c>
      <c r="O108" s="5">
        <v>0.9</v>
      </c>
      <c r="P108" s="29"/>
      <c r="Q108" s="74"/>
      <c r="R108" s="20"/>
      <c r="S108" s="20"/>
      <c r="T108" s="27">
        <v>7.2308754920959473</v>
      </c>
      <c r="U108" s="9">
        <v>0.96</v>
      </c>
      <c r="V108" s="9">
        <v>1</v>
      </c>
      <c r="W108" s="9">
        <v>6.941640472412109</v>
      </c>
      <c r="X108" s="9">
        <v>0.28923501968383825</v>
      </c>
      <c r="Y108" s="14">
        <v>0</v>
      </c>
      <c r="Z108" s="9">
        <f t="shared" si="3"/>
        <v>7.2308754920959473</v>
      </c>
      <c r="AA108" s="67">
        <v>6.55</v>
      </c>
      <c r="AB108" s="11"/>
      <c r="AC108" s="3">
        <v>24.49016524333954</v>
      </c>
      <c r="AD108" s="31" t="s">
        <v>110</v>
      </c>
      <c r="AE108" s="3">
        <v>24.49016524333954</v>
      </c>
      <c r="AF108" s="31" t="s">
        <v>110</v>
      </c>
      <c r="AG108" s="70"/>
      <c r="AH108" s="72"/>
      <c r="AI108" s="70"/>
    </row>
    <row r="109" spans="1:35" x14ac:dyDescent="0.25">
      <c r="A109" s="28">
        <v>235</v>
      </c>
      <c r="B109" s="22">
        <v>0</v>
      </c>
      <c r="C109" s="64"/>
      <c r="D109" s="23"/>
      <c r="E109" s="66"/>
      <c r="F109" s="28"/>
      <c r="G109" s="28"/>
      <c r="H109" s="28"/>
      <c r="I109" s="28"/>
      <c r="J109" s="28"/>
      <c r="K109" s="28"/>
      <c r="L109" s="22"/>
      <c r="M109" s="32"/>
      <c r="N109" s="4">
        <v>1050</v>
      </c>
      <c r="O109" s="5">
        <v>0.9</v>
      </c>
      <c r="P109" s="29"/>
      <c r="Q109" s="74"/>
      <c r="R109" s="20"/>
      <c r="S109" s="20"/>
      <c r="T109" s="27">
        <v>6.3770761489868164</v>
      </c>
      <c r="U109" s="9">
        <v>0.96</v>
      </c>
      <c r="V109" s="9">
        <v>1</v>
      </c>
      <c r="W109" s="9">
        <v>6.1219931030273438</v>
      </c>
      <c r="X109" s="9">
        <v>0.25508304595947262</v>
      </c>
      <c r="Y109" s="14">
        <v>0</v>
      </c>
      <c r="Z109" s="9">
        <f t="shared" si="3"/>
        <v>6.3770761489868164</v>
      </c>
      <c r="AA109" s="67">
        <v>5.19</v>
      </c>
      <c r="AB109" s="11"/>
      <c r="AC109" s="3">
        <v>30.612158346366883</v>
      </c>
      <c r="AD109" s="31" t="s">
        <v>110</v>
      </c>
      <c r="AE109" s="3">
        <v>30.612158346366883</v>
      </c>
      <c r="AF109" s="31" t="s">
        <v>110</v>
      </c>
      <c r="AG109" s="70"/>
      <c r="AH109" s="72"/>
      <c r="AI109" s="70"/>
    </row>
    <row r="110" spans="1:35" x14ac:dyDescent="0.25">
      <c r="A110" s="28">
        <v>236</v>
      </c>
      <c r="B110" s="22">
        <v>0</v>
      </c>
      <c r="C110" s="64"/>
      <c r="D110" s="23"/>
      <c r="E110" s="66"/>
      <c r="F110" s="28"/>
      <c r="G110" s="28"/>
      <c r="H110" s="28"/>
      <c r="I110" s="28"/>
      <c r="J110" s="28"/>
      <c r="K110" s="28"/>
      <c r="L110" s="22"/>
      <c r="M110" s="23"/>
      <c r="N110" s="4">
        <v>1050</v>
      </c>
      <c r="O110" s="5">
        <v>0.9</v>
      </c>
      <c r="P110" s="29"/>
      <c r="Q110" s="74"/>
      <c r="R110" s="20"/>
      <c r="S110" s="20"/>
      <c r="T110" s="27">
        <v>5.6761913299560547</v>
      </c>
      <c r="U110" s="9">
        <v>0.96</v>
      </c>
      <c r="V110" s="9">
        <v>1</v>
      </c>
      <c r="W110" s="9">
        <v>5.4491436767578119</v>
      </c>
      <c r="X110" s="9">
        <v>0.22704765319824283</v>
      </c>
      <c r="Y110" s="14">
        <v>0</v>
      </c>
      <c r="Z110" s="9">
        <f t="shared" si="3"/>
        <v>5.6761913299560547</v>
      </c>
      <c r="AA110" s="67">
        <v>4.29</v>
      </c>
      <c r="AB110" s="11"/>
      <c r="AC110" s="3">
        <v>36.061302023124696</v>
      </c>
      <c r="AD110" s="31" t="s">
        <v>110</v>
      </c>
      <c r="AE110" s="3">
        <v>36.061302023124696</v>
      </c>
      <c r="AF110" s="31" t="s">
        <v>110</v>
      </c>
      <c r="AG110" s="70"/>
      <c r="AH110" s="72"/>
      <c r="AI110" s="70"/>
    </row>
    <row r="111" spans="1:35" x14ac:dyDescent="0.25">
      <c r="A111" s="28">
        <v>237</v>
      </c>
      <c r="B111" s="22">
        <v>0</v>
      </c>
      <c r="C111" s="64"/>
      <c r="D111" s="23"/>
      <c r="E111" s="66"/>
      <c r="F111" s="28"/>
      <c r="G111" s="28"/>
      <c r="H111" s="28"/>
      <c r="I111" s="28"/>
      <c r="J111" s="28"/>
      <c r="K111" s="28"/>
      <c r="L111" s="22"/>
      <c r="M111" s="23"/>
      <c r="N111" s="4">
        <v>1050</v>
      </c>
      <c r="O111" s="5">
        <v>0.9</v>
      </c>
      <c r="P111" s="29"/>
      <c r="Q111" s="74"/>
      <c r="R111" s="20"/>
      <c r="S111" s="20"/>
      <c r="T111" s="27">
        <v>5.1983861923217773</v>
      </c>
      <c r="U111" s="9">
        <v>0.96</v>
      </c>
      <c r="V111" s="9">
        <v>1</v>
      </c>
      <c r="W111" s="9">
        <v>4.9904507446289061</v>
      </c>
      <c r="X111" s="9">
        <v>0.2079354476928712</v>
      </c>
      <c r="Y111" s="14">
        <v>0</v>
      </c>
      <c r="Z111" s="9">
        <f t="shared" si="3"/>
        <v>5.1983861923217773</v>
      </c>
      <c r="AA111" s="67">
        <v>4.63</v>
      </c>
      <c r="AB111" s="11"/>
      <c r="AC111" s="3">
        <v>41.051752767753605</v>
      </c>
      <c r="AD111" s="31" t="s">
        <v>110</v>
      </c>
      <c r="AE111" s="3">
        <v>41.051752767753605</v>
      </c>
      <c r="AF111" s="31" t="s">
        <v>110</v>
      </c>
      <c r="AG111" s="70"/>
      <c r="AH111" s="72"/>
      <c r="AI111" s="70"/>
    </row>
    <row r="112" spans="1:35" x14ac:dyDescent="0.25">
      <c r="A112" s="28">
        <v>238</v>
      </c>
      <c r="B112" s="22">
        <v>0</v>
      </c>
      <c r="C112" s="64"/>
      <c r="D112" s="23"/>
      <c r="E112" s="66"/>
      <c r="F112" s="28"/>
      <c r="G112" s="28"/>
      <c r="H112" s="28"/>
      <c r="I112" s="28"/>
      <c r="J112" s="28"/>
      <c r="K112" s="28"/>
      <c r="L112" s="22"/>
      <c r="M112" s="68" t="s">
        <v>106</v>
      </c>
      <c r="N112" s="4">
        <v>1050</v>
      </c>
      <c r="O112" s="5">
        <v>0.9</v>
      </c>
      <c r="P112" s="29"/>
      <c r="Q112" s="74"/>
      <c r="R112" s="20"/>
      <c r="S112" s="20"/>
      <c r="T112" s="27">
        <v>4.8408083915710449</v>
      </c>
      <c r="U112" s="9">
        <v>0.96</v>
      </c>
      <c r="V112" s="9">
        <v>1</v>
      </c>
      <c r="W112" s="9">
        <v>4.6471760559082034</v>
      </c>
      <c r="X112" s="9">
        <v>0.13269028319965326</v>
      </c>
      <c r="Y112" s="14">
        <v>0</v>
      </c>
      <c r="Z112" s="9">
        <f t="shared" si="3"/>
        <v>4.7798663391078566</v>
      </c>
      <c r="AA112" s="67">
        <v>4.2</v>
      </c>
      <c r="AB112" s="11"/>
      <c r="AC112" s="3">
        <v>45.698928823661809</v>
      </c>
      <c r="AD112" s="31" t="s">
        <v>110</v>
      </c>
      <c r="AE112" s="3">
        <v>45.698928823661809</v>
      </c>
      <c r="AF112" s="31" t="s">
        <v>110</v>
      </c>
      <c r="AG112" s="70"/>
      <c r="AH112" s="72"/>
      <c r="AI112" s="70"/>
    </row>
    <row r="113" spans="1:35" x14ac:dyDescent="0.25">
      <c r="A113" s="28">
        <v>239</v>
      </c>
      <c r="B113" s="22">
        <v>0</v>
      </c>
      <c r="C113" s="64"/>
      <c r="D113" s="23"/>
      <c r="E113" s="65">
        <v>15.262500000000003</v>
      </c>
      <c r="F113" s="27">
        <v>18.939488032749999</v>
      </c>
      <c r="G113" s="27">
        <v>21.403992252249999</v>
      </c>
      <c r="H113" s="27">
        <v>20.0157958285</v>
      </c>
      <c r="I113" s="27">
        <v>17.9150448625</v>
      </c>
      <c r="J113" s="27">
        <v>16.412372463249998</v>
      </c>
      <c r="K113" s="27">
        <v>21.728262974749999</v>
      </c>
      <c r="L113" s="22"/>
      <c r="M113" s="23"/>
      <c r="N113" s="4">
        <v>1050</v>
      </c>
      <c r="O113" s="5">
        <v>0.9</v>
      </c>
      <c r="P113" s="29"/>
      <c r="Q113" s="74"/>
      <c r="R113" s="20"/>
      <c r="S113" s="20"/>
      <c r="T113" s="27">
        <v>5.8619394302368164</v>
      </c>
      <c r="U113" s="9">
        <v>0.96</v>
      </c>
      <c r="V113" s="9">
        <v>1</v>
      </c>
      <c r="W113" s="9">
        <v>5.6274618530273433</v>
      </c>
      <c r="X113" s="9">
        <v>0</v>
      </c>
      <c r="Y113" s="14">
        <v>0</v>
      </c>
      <c r="Z113" s="9">
        <f t="shared" si="3"/>
        <v>5.6274618530273433</v>
      </c>
      <c r="AA113" s="67">
        <v>5.41</v>
      </c>
      <c r="AB113" s="11"/>
      <c r="AC113" s="3">
        <v>51.326390676689151</v>
      </c>
      <c r="AD113" s="24">
        <v>51.303180167250005</v>
      </c>
      <c r="AE113" s="3">
        <v>51.326390676689151</v>
      </c>
      <c r="AF113" s="24">
        <v>51.303180167249998</v>
      </c>
      <c r="AG113" s="70"/>
      <c r="AH113" s="72"/>
      <c r="AI113" s="70"/>
    </row>
    <row r="114" spans="1:35" x14ac:dyDescent="0.25">
      <c r="A114" s="28">
        <v>240</v>
      </c>
      <c r="B114" s="22">
        <v>0</v>
      </c>
      <c r="C114" s="62">
        <v>39.5</v>
      </c>
      <c r="D114" s="23"/>
      <c r="E114" s="66"/>
      <c r="F114" s="28"/>
      <c r="G114" s="28"/>
      <c r="H114" s="28"/>
      <c r="I114" s="28"/>
      <c r="J114" s="28"/>
      <c r="K114" s="28"/>
      <c r="L114" s="22"/>
      <c r="M114" s="23"/>
      <c r="N114" s="4">
        <v>1050</v>
      </c>
      <c r="O114" s="5">
        <v>0.9</v>
      </c>
      <c r="P114" s="29"/>
      <c r="Q114" s="74"/>
      <c r="R114" s="24">
        <v>22.4</v>
      </c>
      <c r="S114" s="20"/>
      <c r="T114" s="27">
        <v>4.7452034950256348</v>
      </c>
      <c r="U114" s="9">
        <v>0.96</v>
      </c>
      <c r="V114" s="9">
        <v>1</v>
      </c>
      <c r="W114" s="9">
        <v>4.5553953552246096</v>
      </c>
      <c r="X114" s="9">
        <v>0</v>
      </c>
      <c r="Y114" s="14">
        <v>0</v>
      </c>
      <c r="Z114" s="9">
        <f t="shared" si="3"/>
        <v>4.5553953552246096</v>
      </c>
      <c r="AA114" s="67">
        <v>4.01</v>
      </c>
      <c r="AB114" s="11"/>
      <c r="AC114" s="3">
        <v>16.381786031913762</v>
      </c>
      <c r="AD114" s="31" t="s">
        <v>110</v>
      </c>
      <c r="AE114" s="3">
        <v>16.381786031913762</v>
      </c>
      <c r="AF114" s="31" t="s">
        <v>110</v>
      </c>
      <c r="AG114" s="70"/>
      <c r="AH114" s="72"/>
      <c r="AI114" s="70"/>
    </row>
    <row r="115" spans="1:35" x14ac:dyDescent="0.25">
      <c r="A115" s="28">
        <v>241</v>
      </c>
      <c r="B115" s="22">
        <v>0</v>
      </c>
      <c r="C115" s="64"/>
      <c r="D115" s="23"/>
      <c r="E115" s="66"/>
      <c r="F115" s="28"/>
      <c r="G115" s="28"/>
      <c r="H115" s="28"/>
      <c r="I115" s="28"/>
      <c r="J115" s="28"/>
      <c r="K115" s="28"/>
      <c r="L115" s="22"/>
      <c r="M115" s="23"/>
      <c r="N115" s="4">
        <v>1050</v>
      </c>
      <c r="O115" s="5">
        <v>0.9</v>
      </c>
      <c r="P115" s="29"/>
      <c r="Q115" s="74"/>
      <c r="R115" s="20"/>
      <c r="S115" s="20"/>
      <c r="T115" s="27">
        <v>5.8414783477783203</v>
      </c>
      <c r="U115" s="9">
        <v>0.96</v>
      </c>
      <c r="V115" s="9">
        <v>1</v>
      </c>
      <c r="W115" s="9">
        <v>5.6078192138671872</v>
      </c>
      <c r="X115" s="9">
        <v>0</v>
      </c>
      <c r="Y115" s="14">
        <v>0</v>
      </c>
      <c r="Z115" s="9">
        <f t="shared" si="3"/>
        <v>5.6078192138671872</v>
      </c>
      <c r="AA115" s="67">
        <v>5.04</v>
      </c>
      <c r="AB115" s="11"/>
      <c r="AC115" s="3">
        <v>21.98960524578095</v>
      </c>
      <c r="AD115" s="31" t="s">
        <v>110</v>
      </c>
      <c r="AE115" s="3">
        <v>21.98960524578095</v>
      </c>
      <c r="AF115" s="31" t="s">
        <v>110</v>
      </c>
      <c r="AG115" s="70"/>
      <c r="AH115" s="72"/>
      <c r="AI115" s="70"/>
    </row>
    <row r="116" spans="1:35" x14ac:dyDescent="0.25">
      <c r="A116" s="28">
        <v>242</v>
      </c>
      <c r="B116" s="22">
        <v>0</v>
      </c>
      <c r="C116" s="64"/>
      <c r="D116" s="23"/>
      <c r="E116" s="66"/>
      <c r="F116" s="28"/>
      <c r="G116" s="28"/>
      <c r="H116" s="28"/>
      <c r="I116" s="28"/>
      <c r="J116" s="28"/>
      <c r="K116" s="28"/>
      <c r="L116" s="22"/>
      <c r="M116" s="23"/>
      <c r="N116" s="4">
        <v>1050</v>
      </c>
      <c r="O116" s="5">
        <v>0.9</v>
      </c>
      <c r="P116" s="29"/>
      <c r="Q116" s="74"/>
      <c r="R116" s="20"/>
      <c r="S116" s="20"/>
      <c r="T116" s="27">
        <v>5.8819212913513184</v>
      </c>
      <c r="U116" s="9">
        <v>0.96</v>
      </c>
      <c r="V116" s="9">
        <v>1</v>
      </c>
      <c r="W116" s="9">
        <v>5.6466444396972655</v>
      </c>
      <c r="X116" s="9">
        <v>0</v>
      </c>
      <c r="Y116" s="14">
        <v>0</v>
      </c>
      <c r="Z116" s="9">
        <f t="shared" si="3"/>
        <v>5.6466444396972655</v>
      </c>
      <c r="AA116" s="67">
        <v>5.12</v>
      </c>
      <c r="AB116" s="11"/>
      <c r="AC116" s="3">
        <v>27.636249685478216</v>
      </c>
      <c r="AD116" s="31" t="s">
        <v>110</v>
      </c>
      <c r="AE116" s="3">
        <v>27.636249685478216</v>
      </c>
      <c r="AF116" s="31" t="s">
        <v>110</v>
      </c>
      <c r="AG116" s="70"/>
      <c r="AH116" s="72"/>
      <c r="AI116" s="70"/>
    </row>
    <row r="117" spans="1:35" x14ac:dyDescent="0.25">
      <c r="A117" s="28">
        <v>243</v>
      </c>
      <c r="B117" s="22">
        <v>0</v>
      </c>
      <c r="C117" s="64"/>
      <c r="D117" s="23"/>
      <c r="E117" s="66"/>
      <c r="F117" s="28"/>
      <c r="G117" s="28"/>
      <c r="H117" s="28"/>
      <c r="I117" s="28"/>
      <c r="J117" s="28"/>
      <c r="K117" s="28"/>
      <c r="L117" s="22"/>
      <c r="M117" s="32"/>
      <c r="N117" s="4">
        <v>1050</v>
      </c>
      <c r="O117" s="5">
        <v>0.9</v>
      </c>
      <c r="P117" s="29"/>
      <c r="Q117" s="74"/>
      <c r="R117" s="20"/>
      <c r="S117" s="20"/>
      <c r="T117" s="27">
        <v>6.0894756317138672</v>
      </c>
      <c r="U117" s="9">
        <v>0.96</v>
      </c>
      <c r="V117" s="9">
        <v>1</v>
      </c>
      <c r="W117" s="9">
        <v>5.8458966064453124</v>
      </c>
      <c r="X117" s="9">
        <v>0</v>
      </c>
      <c r="Y117" s="14">
        <v>0</v>
      </c>
      <c r="Z117" s="9">
        <f t="shared" si="3"/>
        <v>5.8458966064453124</v>
      </c>
      <c r="AA117" s="67">
        <v>5.27</v>
      </c>
      <c r="AB117" s="11"/>
      <c r="AC117" s="3">
        <v>33.482146291923527</v>
      </c>
      <c r="AD117" s="31" t="s">
        <v>110</v>
      </c>
      <c r="AE117" s="3">
        <v>33.482146291923527</v>
      </c>
      <c r="AF117" s="31" t="s">
        <v>110</v>
      </c>
      <c r="AG117" s="70"/>
      <c r="AH117" s="72"/>
      <c r="AI117" s="70"/>
    </row>
    <row r="118" spans="1:35" x14ac:dyDescent="0.25">
      <c r="A118" s="28">
        <v>244</v>
      </c>
      <c r="B118" s="38">
        <v>4.32</v>
      </c>
      <c r="C118" s="64"/>
      <c r="D118" s="23"/>
      <c r="E118" s="66"/>
      <c r="F118" s="28"/>
      <c r="G118" s="28"/>
      <c r="H118" s="28"/>
      <c r="I118" s="28"/>
      <c r="J118" s="28"/>
      <c r="K118" s="28"/>
      <c r="L118" s="22"/>
      <c r="M118" s="23"/>
      <c r="N118" s="4">
        <v>1050</v>
      </c>
      <c r="O118" s="5">
        <v>0.9</v>
      </c>
      <c r="P118" s="29"/>
      <c r="Q118" s="74"/>
      <c r="R118" s="20"/>
      <c r="S118" s="20"/>
      <c r="T118" s="27">
        <v>5.6503558158874512</v>
      </c>
      <c r="U118" s="9">
        <v>0.96</v>
      </c>
      <c r="V118" s="9">
        <v>1</v>
      </c>
      <c r="W118" s="9">
        <v>5.4243415832519526</v>
      </c>
      <c r="X118" s="9">
        <v>0.22601423263549858</v>
      </c>
      <c r="Y118" s="14">
        <v>0</v>
      </c>
      <c r="Z118" s="9">
        <f t="shared" si="3"/>
        <v>5.6503558158874512</v>
      </c>
      <c r="AA118" s="67">
        <v>5.08</v>
      </c>
      <c r="AB118" s="11"/>
      <c r="AC118" s="3">
        <v>34.996887875175481</v>
      </c>
      <c r="AD118" s="31" t="s">
        <v>110</v>
      </c>
      <c r="AE118" s="3">
        <v>34.996887875175481</v>
      </c>
      <c r="AF118" s="31" t="s">
        <v>110</v>
      </c>
      <c r="AG118" s="70"/>
      <c r="AH118" s="72"/>
      <c r="AI118" s="70"/>
    </row>
    <row r="119" spans="1:35" x14ac:dyDescent="0.25">
      <c r="A119" s="28">
        <v>245</v>
      </c>
      <c r="B119" s="22">
        <v>0</v>
      </c>
      <c r="C119" s="21"/>
      <c r="D119" s="23"/>
      <c r="E119" s="66"/>
      <c r="F119" s="28"/>
      <c r="G119" s="28"/>
      <c r="H119" s="28"/>
      <c r="I119" s="28"/>
      <c r="J119" s="28"/>
      <c r="K119" s="28"/>
      <c r="L119" s="22"/>
      <c r="M119" s="23"/>
      <c r="N119" s="4">
        <v>1050</v>
      </c>
      <c r="O119" s="5">
        <v>0.9</v>
      </c>
      <c r="P119" s="29"/>
      <c r="Q119" s="74"/>
      <c r="R119" s="20"/>
      <c r="S119" s="20"/>
      <c r="T119" s="27">
        <v>7.2837777137756348</v>
      </c>
      <c r="U119" s="9">
        <v>0.96</v>
      </c>
      <c r="V119" s="9">
        <v>1</v>
      </c>
      <c r="W119" s="9">
        <v>6.9924266052246091</v>
      </c>
      <c r="X119" s="9">
        <v>0.18438576736450152</v>
      </c>
      <c r="Y119" s="14">
        <v>0</v>
      </c>
      <c r="Z119" s="9">
        <f t="shared" si="3"/>
        <v>7.1768123725891106</v>
      </c>
      <c r="AA119" s="67">
        <v>5.39</v>
      </c>
      <c r="AB119" s="11"/>
      <c r="AC119" s="3">
        <v>41.98931448040009</v>
      </c>
      <c r="AD119" s="31" t="s">
        <v>110</v>
      </c>
      <c r="AE119" s="3">
        <v>41.98931448040009</v>
      </c>
      <c r="AF119" s="31" t="s">
        <v>110</v>
      </c>
      <c r="AG119" s="70"/>
      <c r="AH119" s="72"/>
      <c r="AI119" s="70"/>
    </row>
    <row r="120" spans="1:35" x14ac:dyDescent="0.25">
      <c r="A120" s="28">
        <v>246</v>
      </c>
      <c r="B120" s="22">
        <v>0</v>
      </c>
      <c r="C120" s="21"/>
      <c r="D120" s="23"/>
      <c r="E120" s="65">
        <v>20.212500000000002</v>
      </c>
      <c r="F120" s="27">
        <v>20.639410095999995</v>
      </c>
      <c r="G120" s="27">
        <v>20.887705613750001</v>
      </c>
      <c r="H120" s="27">
        <v>19.4356863975</v>
      </c>
      <c r="I120" s="27">
        <v>17.292979463249999</v>
      </c>
      <c r="J120" s="27">
        <v>15.674194601</v>
      </c>
      <c r="K120" s="27">
        <v>20.961128821749998</v>
      </c>
      <c r="L120" s="22"/>
      <c r="M120" s="23"/>
      <c r="N120" s="4">
        <v>1050</v>
      </c>
      <c r="O120" s="5">
        <v>0.9</v>
      </c>
      <c r="P120" s="29"/>
      <c r="Q120" s="74"/>
      <c r="R120" s="20"/>
      <c r="S120" s="20"/>
      <c r="T120" s="27">
        <v>3.89805006980896</v>
      </c>
      <c r="U120" s="9">
        <v>0.96</v>
      </c>
      <c r="V120" s="9">
        <v>1</v>
      </c>
      <c r="W120" s="9">
        <v>3.7421280670166013</v>
      </c>
      <c r="X120" s="9">
        <v>0</v>
      </c>
      <c r="Y120" s="14">
        <v>0</v>
      </c>
      <c r="Z120" s="9">
        <f t="shared" si="3"/>
        <v>3.7421280670166013</v>
      </c>
      <c r="AA120" s="67">
        <v>3.02</v>
      </c>
      <c r="AB120" s="11"/>
      <c r="AC120" s="3">
        <v>45.731442547416691</v>
      </c>
      <c r="AD120" s="24">
        <v>42.067602186000002</v>
      </c>
      <c r="AE120" s="3">
        <v>45.731442547416691</v>
      </c>
      <c r="AF120" s="24">
        <v>42.067602186000002</v>
      </c>
      <c r="AG120" s="70"/>
      <c r="AH120" s="72"/>
      <c r="AI120" s="70"/>
    </row>
    <row r="121" spans="1:35" x14ac:dyDescent="0.25">
      <c r="A121" s="28">
        <v>247</v>
      </c>
      <c r="B121" s="22">
        <v>0</v>
      </c>
      <c r="C121" s="37">
        <v>32.5</v>
      </c>
      <c r="D121" s="23"/>
      <c r="E121" s="66"/>
      <c r="F121" s="28"/>
      <c r="G121" s="28"/>
      <c r="H121" s="28"/>
      <c r="I121" s="28"/>
      <c r="J121" s="28"/>
      <c r="K121" s="28"/>
      <c r="L121" s="22"/>
      <c r="M121" s="68" t="s">
        <v>106</v>
      </c>
      <c r="N121" s="4">
        <v>1050</v>
      </c>
      <c r="O121" s="69">
        <v>0.9</v>
      </c>
      <c r="P121" s="29"/>
      <c r="Q121" s="74"/>
      <c r="R121" s="20"/>
      <c r="S121" s="20"/>
      <c r="T121" s="27">
        <v>7.1620512008666992</v>
      </c>
      <c r="U121" s="9">
        <v>0.96</v>
      </c>
      <c r="V121" s="9">
        <v>1</v>
      </c>
      <c r="W121" s="9">
        <v>6.8755691528320311</v>
      </c>
      <c r="X121" s="9">
        <v>0</v>
      </c>
      <c r="Y121" s="14">
        <v>0</v>
      </c>
      <c r="Z121" s="9">
        <f t="shared" si="3"/>
        <v>6.8755691528320311</v>
      </c>
      <c r="AA121" s="67">
        <v>4.87</v>
      </c>
      <c r="AB121" s="11"/>
      <c r="AC121" s="3">
        <v>20.107011700248719</v>
      </c>
      <c r="AD121" s="31" t="s">
        <v>110</v>
      </c>
      <c r="AE121" s="3">
        <v>20.107011700248719</v>
      </c>
      <c r="AF121" s="31" t="s">
        <v>110</v>
      </c>
      <c r="AG121" s="70"/>
      <c r="AH121" s="72"/>
      <c r="AI121" s="70"/>
    </row>
    <row r="122" spans="1:35" x14ac:dyDescent="0.25">
      <c r="A122" s="28">
        <v>248</v>
      </c>
      <c r="B122" s="22">
        <v>0</v>
      </c>
      <c r="C122" s="21"/>
      <c r="D122" s="23"/>
      <c r="E122" s="66"/>
      <c r="F122" s="28"/>
      <c r="G122" s="28"/>
      <c r="H122" s="28"/>
      <c r="I122" s="28"/>
      <c r="J122" s="28"/>
      <c r="K122" s="28"/>
      <c r="L122" s="22"/>
      <c r="M122" s="23"/>
      <c r="N122" s="4">
        <v>1050</v>
      </c>
      <c r="O122" s="5">
        <v>0.9</v>
      </c>
      <c r="P122" s="29"/>
      <c r="Q122" s="74"/>
      <c r="R122" s="20"/>
      <c r="S122" s="20"/>
      <c r="T122" s="27">
        <v>5.6956048011779785</v>
      </c>
      <c r="U122" s="9">
        <v>0.96</v>
      </c>
      <c r="V122" s="9">
        <v>1</v>
      </c>
      <c r="W122" s="9">
        <v>5.4677806091308589</v>
      </c>
      <c r="X122" s="9">
        <v>0</v>
      </c>
      <c r="Y122" s="14">
        <v>0</v>
      </c>
      <c r="Z122" s="9">
        <f t="shared" si="3"/>
        <v>5.4677806091308589</v>
      </c>
      <c r="AA122" s="67">
        <v>4.18</v>
      </c>
      <c r="AB122" s="11"/>
      <c r="AC122" s="3">
        <v>25.574792309379578</v>
      </c>
      <c r="AD122" s="31" t="s">
        <v>110</v>
      </c>
      <c r="AE122" s="3">
        <v>25.574792309379578</v>
      </c>
      <c r="AF122" s="31" t="s">
        <v>110</v>
      </c>
      <c r="AG122" s="70"/>
      <c r="AH122" s="72"/>
      <c r="AI122" s="70"/>
    </row>
    <row r="123" spans="1:35" x14ac:dyDescent="0.25">
      <c r="A123" s="28">
        <v>249</v>
      </c>
      <c r="B123" s="38">
        <v>5.6</v>
      </c>
      <c r="C123" s="21"/>
      <c r="D123" s="23"/>
      <c r="E123" s="66"/>
      <c r="F123" s="28"/>
      <c r="G123" s="28"/>
      <c r="H123" s="28"/>
      <c r="I123" s="28"/>
      <c r="J123" s="28"/>
      <c r="K123" s="28"/>
      <c r="L123" s="22"/>
      <c r="M123" s="32"/>
      <c r="N123" s="4">
        <v>1050</v>
      </c>
      <c r="O123" s="5">
        <v>0.9</v>
      </c>
      <c r="P123" s="29"/>
      <c r="Q123" s="74"/>
      <c r="R123" s="20"/>
      <c r="S123" s="20"/>
      <c r="T123" s="27">
        <v>2.1091039180755615</v>
      </c>
      <c r="U123" s="9">
        <v>0.96</v>
      </c>
      <c r="V123" s="9">
        <v>1</v>
      </c>
      <c r="W123" s="9">
        <v>2.0247397613525391</v>
      </c>
      <c r="X123" s="9">
        <v>8.4364156723022443E-2</v>
      </c>
      <c r="Y123" s="14">
        <v>0</v>
      </c>
      <c r="Z123" s="9">
        <f t="shared" ref="Z123:Z154" si="4">W123+X123</f>
        <v>2.1091039180755615</v>
      </c>
      <c r="AA123" s="67">
        <v>1.79</v>
      </c>
      <c r="AB123" s="11"/>
      <c r="AC123" s="3">
        <v>22.531532070732119</v>
      </c>
      <c r="AD123" s="31" t="s">
        <v>110</v>
      </c>
      <c r="AE123" s="3">
        <v>22.531532070732119</v>
      </c>
      <c r="AF123" s="31" t="s">
        <v>110</v>
      </c>
      <c r="AG123" s="70"/>
      <c r="AH123" s="72"/>
      <c r="AI123" s="70"/>
    </row>
    <row r="124" spans="1:35" x14ac:dyDescent="0.25">
      <c r="A124" s="28">
        <v>250</v>
      </c>
      <c r="B124" s="22">
        <v>0</v>
      </c>
      <c r="C124" s="21"/>
      <c r="D124" s="23"/>
      <c r="E124" s="66"/>
      <c r="F124" s="28"/>
      <c r="G124" s="28"/>
      <c r="H124" s="28"/>
      <c r="I124" s="28"/>
      <c r="J124" s="28"/>
      <c r="K124" s="28"/>
      <c r="L124" s="22"/>
      <c r="M124" s="23"/>
      <c r="N124" s="4">
        <v>1050</v>
      </c>
      <c r="O124" s="5">
        <v>0.9</v>
      </c>
      <c r="P124" s="29"/>
      <c r="Q124" s="74"/>
      <c r="R124" s="20"/>
      <c r="S124" s="20"/>
      <c r="T124" s="27">
        <v>4.4087615013122559</v>
      </c>
      <c r="U124" s="9">
        <v>0.96</v>
      </c>
      <c r="V124" s="9">
        <v>1</v>
      </c>
      <c r="W124" s="9">
        <v>4.2324110412597653</v>
      </c>
      <c r="X124" s="9">
        <v>0.17635046005249055</v>
      </c>
      <c r="Y124" s="14">
        <v>0</v>
      </c>
      <c r="Z124" s="9">
        <f t="shared" si="4"/>
        <v>4.4087615013122559</v>
      </c>
      <c r="AA124" s="67">
        <v>3.92</v>
      </c>
      <c r="AB124" s="11"/>
      <c r="AC124" s="3">
        <v>26.763943111991885</v>
      </c>
      <c r="AD124" s="31" t="s">
        <v>110</v>
      </c>
      <c r="AE124" s="3">
        <v>26.763943111991885</v>
      </c>
      <c r="AF124" s="31" t="s">
        <v>110</v>
      </c>
      <c r="AG124" s="70"/>
      <c r="AH124" s="72"/>
      <c r="AI124" s="70"/>
    </row>
    <row r="125" spans="1:35" x14ac:dyDescent="0.25">
      <c r="A125" s="28">
        <v>251</v>
      </c>
      <c r="B125" s="22">
        <v>0</v>
      </c>
      <c r="C125" s="21"/>
      <c r="D125" s="23"/>
      <c r="E125" s="66"/>
      <c r="F125" s="28"/>
      <c r="G125" s="28"/>
      <c r="H125" s="28"/>
      <c r="I125" s="28"/>
      <c r="J125" s="28"/>
      <c r="K125" s="28"/>
      <c r="L125" s="22"/>
      <c r="M125" s="23"/>
      <c r="N125" s="4">
        <v>1050</v>
      </c>
      <c r="O125" s="5">
        <v>0.9</v>
      </c>
      <c r="P125" s="29"/>
      <c r="Q125" s="74"/>
      <c r="R125" s="20"/>
      <c r="S125" s="20"/>
      <c r="T125" s="27">
        <v>5.4102320671081543</v>
      </c>
      <c r="U125" s="9">
        <v>0.96</v>
      </c>
      <c r="V125" s="9">
        <v>1</v>
      </c>
      <c r="W125" s="9">
        <v>5.1938227844238281</v>
      </c>
      <c r="X125" s="9">
        <v>0.21640928268432624</v>
      </c>
      <c r="Y125" s="14">
        <v>0</v>
      </c>
      <c r="Z125" s="9">
        <f t="shared" si="4"/>
        <v>5.4102320671081543</v>
      </c>
      <c r="AA125" s="67">
        <v>4.18</v>
      </c>
      <c r="AB125" s="11"/>
      <c r="AC125" s="3">
        <v>31.957765896415715</v>
      </c>
      <c r="AD125" s="31" t="s">
        <v>110</v>
      </c>
      <c r="AE125" s="3">
        <v>31.957765896415715</v>
      </c>
      <c r="AF125" s="31" t="s">
        <v>110</v>
      </c>
      <c r="AG125" s="70"/>
      <c r="AH125" s="72"/>
      <c r="AI125" s="70"/>
    </row>
    <row r="126" spans="1:35" x14ac:dyDescent="0.25">
      <c r="A126" s="28">
        <v>252</v>
      </c>
      <c r="B126" s="22">
        <v>0</v>
      </c>
      <c r="C126" s="21"/>
      <c r="D126" s="23"/>
      <c r="E126" s="66"/>
      <c r="F126" s="28"/>
      <c r="G126" s="28"/>
      <c r="H126" s="28"/>
      <c r="I126" s="28"/>
      <c r="J126" s="28"/>
      <c r="K126" s="28"/>
      <c r="L126" s="22"/>
      <c r="M126" s="32"/>
      <c r="N126" s="4">
        <v>1050</v>
      </c>
      <c r="O126" s="5">
        <v>0.9</v>
      </c>
      <c r="P126" s="29"/>
      <c r="Q126" s="74"/>
      <c r="R126" s="20"/>
      <c r="S126" s="20"/>
      <c r="T126" s="27">
        <v>1.4793562889099121</v>
      </c>
      <c r="U126" s="9">
        <v>0.96</v>
      </c>
      <c r="V126" s="9">
        <v>1</v>
      </c>
      <c r="W126" s="9">
        <v>1.4201820373535157</v>
      </c>
      <c r="X126" s="9">
        <v>5.4876100540160788E-2</v>
      </c>
      <c r="Y126" s="14">
        <v>0</v>
      </c>
      <c r="Z126" s="9">
        <f t="shared" si="4"/>
        <v>1.4750581378936765</v>
      </c>
      <c r="AA126" s="67">
        <v>1.49</v>
      </c>
      <c r="AB126" s="11"/>
      <c r="AC126" s="3">
        <v>33.377947933769228</v>
      </c>
      <c r="AD126" s="31" t="s">
        <v>110</v>
      </c>
      <c r="AE126" s="3">
        <v>33.377947933769228</v>
      </c>
      <c r="AF126" s="31" t="s">
        <v>110</v>
      </c>
      <c r="AG126" s="70"/>
      <c r="AH126" s="72"/>
      <c r="AI126" s="70"/>
    </row>
    <row r="127" spans="1:35" x14ac:dyDescent="0.25">
      <c r="A127" s="28">
        <v>253</v>
      </c>
      <c r="B127" s="22">
        <v>0</v>
      </c>
      <c r="C127" s="21"/>
      <c r="D127" s="23"/>
      <c r="E127" s="65">
        <v>24.125000000000004</v>
      </c>
      <c r="F127" s="27">
        <v>24.146182345749999</v>
      </c>
      <c r="G127" s="27">
        <v>21.4313383635</v>
      </c>
      <c r="H127" s="27">
        <v>19.532395368</v>
      </c>
      <c r="I127" s="27">
        <v>17.086794040999997</v>
      </c>
      <c r="J127" s="27">
        <v>15.185515896774998</v>
      </c>
      <c r="K127" s="27">
        <v>20.605250573999999</v>
      </c>
      <c r="L127" s="22"/>
      <c r="M127" s="68" t="s">
        <v>120</v>
      </c>
      <c r="N127" s="4">
        <v>1050</v>
      </c>
      <c r="O127" s="69">
        <v>0.9</v>
      </c>
      <c r="P127" s="29"/>
      <c r="Q127" s="74"/>
      <c r="R127" s="20"/>
      <c r="S127" s="20"/>
      <c r="T127" s="27">
        <v>5.1724038124084473</v>
      </c>
      <c r="U127" s="9">
        <v>0.96</v>
      </c>
      <c r="V127" s="9">
        <v>1</v>
      </c>
      <c r="W127" s="9">
        <v>4.9655076599121095</v>
      </c>
      <c r="X127" s="9">
        <v>0</v>
      </c>
      <c r="Y127" s="14">
        <v>0</v>
      </c>
      <c r="Z127" s="9">
        <f t="shared" si="4"/>
        <v>4.9655076599121095</v>
      </c>
      <c r="AA127" s="67">
        <v>3.66</v>
      </c>
      <c r="AB127" s="11"/>
      <c r="AC127" s="3">
        <v>38.343455593681341</v>
      </c>
      <c r="AD127" s="24">
        <v>23.757510276000001</v>
      </c>
      <c r="AE127" s="3">
        <v>38.343455593681341</v>
      </c>
      <c r="AF127" s="24">
        <v>23.757510276000001</v>
      </c>
      <c r="AG127" s="70"/>
      <c r="AH127" s="72"/>
      <c r="AI127" s="70"/>
    </row>
    <row r="128" spans="1:35" x14ac:dyDescent="0.25">
      <c r="A128" s="28">
        <v>254</v>
      </c>
      <c r="B128" s="22">
        <v>0</v>
      </c>
      <c r="C128" s="37">
        <v>31.2</v>
      </c>
      <c r="D128" s="23"/>
      <c r="E128" s="66"/>
      <c r="F128" s="28"/>
      <c r="G128" s="28"/>
      <c r="H128" s="28"/>
      <c r="I128" s="28"/>
      <c r="J128" s="28"/>
      <c r="K128" s="28"/>
      <c r="L128" s="22"/>
      <c r="M128" s="23"/>
      <c r="N128" s="4">
        <v>1050</v>
      </c>
      <c r="O128" s="5">
        <v>0.89</v>
      </c>
      <c r="P128" s="29"/>
      <c r="Q128" s="74"/>
      <c r="R128" s="20"/>
      <c r="S128" s="20"/>
      <c r="T128" s="27">
        <v>4.6817221641540527</v>
      </c>
      <c r="U128" s="9">
        <v>0.96</v>
      </c>
      <c r="V128" s="9">
        <v>1</v>
      </c>
      <c r="W128" s="9">
        <v>4.4944532775878905</v>
      </c>
      <c r="X128" s="9">
        <v>0</v>
      </c>
      <c r="Y128" s="14">
        <v>0</v>
      </c>
      <c r="Z128" s="9">
        <f t="shared" si="4"/>
        <v>4.4944532775878905</v>
      </c>
      <c r="AA128" s="67">
        <v>4.16</v>
      </c>
      <c r="AB128" s="11"/>
      <c r="AC128" s="3">
        <v>11.637908871269236</v>
      </c>
      <c r="AD128" s="31" t="s">
        <v>110</v>
      </c>
      <c r="AE128" s="3">
        <v>11.637908871269236</v>
      </c>
      <c r="AF128" s="31" t="s">
        <v>110</v>
      </c>
      <c r="AG128" s="70"/>
      <c r="AH128" s="72"/>
      <c r="AI128" s="70"/>
    </row>
    <row r="129" spans="1:35" x14ac:dyDescent="0.25">
      <c r="A129" s="28">
        <v>255</v>
      </c>
      <c r="B129" s="38">
        <v>3.8</v>
      </c>
      <c r="C129" s="21"/>
      <c r="D129" s="23"/>
      <c r="E129" s="65">
        <v>26.575000000000003</v>
      </c>
      <c r="F129" s="27">
        <v>27.149556191916666</v>
      </c>
      <c r="G129" s="27">
        <v>23.230270950166666</v>
      </c>
      <c r="H129" s="27">
        <v>20.628034465166664</v>
      </c>
      <c r="I129" s="27">
        <v>17.049829242999998</v>
      </c>
      <c r="J129" s="27">
        <v>15.262827017166664</v>
      </c>
      <c r="K129" s="27">
        <v>19.847187287666667</v>
      </c>
      <c r="L129" s="22"/>
      <c r="M129" s="23"/>
      <c r="N129" s="4">
        <v>1050</v>
      </c>
      <c r="O129" s="5">
        <v>0.88</v>
      </c>
      <c r="P129" s="29"/>
      <c r="Q129" s="74"/>
      <c r="R129" s="20"/>
      <c r="S129" s="20"/>
      <c r="T129" s="27">
        <v>2.7936842441558838</v>
      </c>
      <c r="U129" s="9">
        <v>0.96</v>
      </c>
      <c r="V129" s="9">
        <v>1</v>
      </c>
      <c r="W129" s="9">
        <v>2.6819368743896481</v>
      </c>
      <c r="X129" s="9">
        <v>0.11174736976623567</v>
      </c>
      <c r="Y129" s="14">
        <v>0</v>
      </c>
      <c r="Z129" s="9">
        <f t="shared" si="4"/>
        <v>2.7936842441558838</v>
      </c>
      <c r="AA129" s="67">
        <v>2.2000000000000002</v>
      </c>
      <c r="AB129" s="11"/>
      <c r="AC129" s="3">
        <v>10.953045745658885</v>
      </c>
      <c r="AD129" s="24">
        <v>2.3886736859999971</v>
      </c>
      <c r="AE129" s="3">
        <v>10.953045745658885</v>
      </c>
      <c r="AF129" s="24">
        <v>2.3886736859999971</v>
      </c>
      <c r="AG129" s="70"/>
      <c r="AH129" s="72"/>
      <c r="AI129" s="70"/>
    </row>
    <row r="130" spans="1:35" x14ac:dyDescent="0.25">
      <c r="A130" s="28">
        <v>256</v>
      </c>
      <c r="B130" s="38">
        <v>30</v>
      </c>
      <c r="C130" s="21"/>
      <c r="D130" s="23"/>
      <c r="E130" s="66"/>
      <c r="F130" s="28"/>
      <c r="G130" s="28"/>
      <c r="H130" s="28"/>
      <c r="I130" s="28"/>
      <c r="J130" s="28"/>
      <c r="K130" s="28"/>
      <c r="L130" s="22"/>
      <c r="M130" s="23"/>
      <c r="N130" s="4">
        <v>1050</v>
      </c>
      <c r="O130" s="5">
        <v>0.87</v>
      </c>
      <c r="P130" s="29"/>
      <c r="Q130" s="74"/>
      <c r="R130" s="20"/>
      <c r="S130" s="20"/>
      <c r="T130" s="27">
        <v>1.4331575632095337</v>
      </c>
      <c r="U130" s="9">
        <v>0.96</v>
      </c>
      <c r="V130" s="9">
        <v>1</v>
      </c>
      <c r="W130" s="9">
        <v>1.3758312606811522</v>
      </c>
      <c r="X130" s="9">
        <v>5.7326302528381445E-2</v>
      </c>
      <c r="Y130" s="14">
        <v>16.564996691131583</v>
      </c>
      <c r="Z130" s="9">
        <f t="shared" si="4"/>
        <v>1.4331575632095337</v>
      </c>
      <c r="AA130" s="67">
        <v>1.47</v>
      </c>
      <c r="AB130" s="11"/>
      <c r="AC130" s="3">
        <v>0</v>
      </c>
      <c r="AD130" s="31" t="s">
        <v>110</v>
      </c>
      <c r="AE130" s="3">
        <v>0</v>
      </c>
      <c r="AF130" s="31" t="s">
        <v>110</v>
      </c>
      <c r="AG130" s="70"/>
      <c r="AH130" s="72"/>
      <c r="AI130" s="70"/>
    </row>
    <row r="131" spans="1:35" x14ac:dyDescent="0.25">
      <c r="A131" s="28">
        <v>257</v>
      </c>
      <c r="B131" s="22">
        <v>0</v>
      </c>
      <c r="C131" s="21"/>
      <c r="D131" s="23"/>
      <c r="E131" s="66"/>
      <c r="F131" s="28"/>
      <c r="G131" s="28"/>
      <c r="H131" s="28"/>
      <c r="I131" s="28"/>
      <c r="J131" s="28"/>
      <c r="K131" s="28"/>
      <c r="L131" s="22"/>
      <c r="M131" s="23"/>
      <c r="N131" s="4">
        <v>1050</v>
      </c>
      <c r="O131" s="5">
        <v>0.86</v>
      </c>
      <c r="P131" s="29"/>
      <c r="Q131" s="74"/>
      <c r="R131" s="20"/>
      <c r="S131" s="20"/>
      <c r="T131" s="39">
        <v>5.655970573425293</v>
      </c>
      <c r="U131" s="9">
        <v>0.96</v>
      </c>
      <c r="V131" s="9">
        <v>1</v>
      </c>
      <c r="W131" s="9">
        <v>5.4297317504882807</v>
      </c>
      <c r="X131" s="9">
        <v>0.22623882293701225</v>
      </c>
      <c r="Y131" s="14">
        <v>0</v>
      </c>
      <c r="Z131" s="9">
        <f t="shared" si="4"/>
        <v>5.655970573425293</v>
      </c>
      <c r="AA131" s="9"/>
      <c r="AB131" s="11"/>
      <c r="AC131" s="3">
        <v>5.4297317504882807</v>
      </c>
      <c r="AD131" s="31" t="s">
        <v>110</v>
      </c>
      <c r="AE131" s="3">
        <v>5.4297317504882807</v>
      </c>
      <c r="AF131" s="31" t="s">
        <v>110</v>
      </c>
      <c r="AG131" s="70"/>
      <c r="AH131" s="72"/>
      <c r="AI131" s="70"/>
    </row>
    <row r="132" spans="1:35" x14ac:dyDescent="0.25">
      <c r="A132" s="28">
        <v>258</v>
      </c>
      <c r="B132" s="22">
        <v>0</v>
      </c>
      <c r="C132" s="21"/>
      <c r="D132" s="23"/>
      <c r="E132" s="66"/>
      <c r="F132" s="28"/>
      <c r="G132" s="28"/>
      <c r="H132" s="28"/>
      <c r="I132" s="28"/>
      <c r="J132" s="28"/>
      <c r="K132" s="28"/>
      <c r="L132" s="22"/>
      <c r="M132" s="32"/>
      <c r="N132" s="4">
        <v>1050</v>
      </c>
      <c r="O132" s="5">
        <v>0.85</v>
      </c>
      <c r="P132" s="29"/>
      <c r="Q132" s="74"/>
      <c r="R132" s="20"/>
      <c r="S132" s="20"/>
      <c r="T132" s="27">
        <v>3.0997328758239746</v>
      </c>
      <c r="U132" s="9">
        <v>0.96</v>
      </c>
      <c r="V132" s="9">
        <v>1</v>
      </c>
      <c r="W132" s="9">
        <v>2.9757435607910154</v>
      </c>
      <c r="X132" s="9">
        <v>0.12398931503295918</v>
      </c>
      <c r="Y132" s="14">
        <v>0</v>
      </c>
      <c r="Z132" s="9">
        <f t="shared" si="4"/>
        <v>3.0997328758239746</v>
      </c>
      <c r="AA132" s="9"/>
      <c r="AB132" s="11"/>
      <c r="AC132" s="3">
        <v>8.4054753112792966</v>
      </c>
      <c r="AD132" s="31" t="s">
        <v>110</v>
      </c>
      <c r="AE132" s="3">
        <v>8.4054753112792966</v>
      </c>
      <c r="AF132" s="31" t="s">
        <v>110</v>
      </c>
      <c r="AG132" s="70"/>
      <c r="AH132" s="72"/>
      <c r="AI132" s="70"/>
    </row>
    <row r="133" spans="1:35" x14ac:dyDescent="0.25">
      <c r="A133" s="28">
        <v>259</v>
      </c>
      <c r="B133" s="22">
        <v>0</v>
      </c>
      <c r="C133" s="21"/>
      <c r="D133" s="23"/>
      <c r="E133" s="66"/>
      <c r="F133" s="28"/>
      <c r="G133" s="28"/>
      <c r="H133" s="28"/>
      <c r="I133" s="28"/>
      <c r="J133" s="28"/>
      <c r="K133" s="28"/>
      <c r="L133" s="22"/>
      <c r="M133" s="23"/>
      <c r="N133" s="4">
        <v>1050</v>
      </c>
      <c r="O133" s="5">
        <v>0.83</v>
      </c>
      <c r="P133" s="29"/>
      <c r="Q133" s="74"/>
      <c r="R133" s="20"/>
      <c r="S133" s="20"/>
      <c r="T133" s="27">
        <v>4.0919394493103027</v>
      </c>
      <c r="U133" s="9">
        <v>0.96</v>
      </c>
      <c r="V133" s="9">
        <v>1</v>
      </c>
      <c r="W133" s="9">
        <v>3.9282618713378903</v>
      </c>
      <c r="X133" s="9">
        <v>0.16367757797241245</v>
      </c>
      <c r="Y133" s="14">
        <v>0</v>
      </c>
      <c r="Z133" s="9">
        <f t="shared" si="4"/>
        <v>4.0919394493103027</v>
      </c>
      <c r="AA133" s="9"/>
      <c r="AB133" s="11"/>
      <c r="AC133" s="3">
        <v>12.333737182617186</v>
      </c>
      <c r="AD133" s="31" t="s">
        <v>110</v>
      </c>
      <c r="AE133" s="3">
        <v>12.333737182617186</v>
      </c>
      <c r="AF133" s="31" t="s">
        <v>110</v>
      </c>
      <c r="AG133" s="70"/>
      <c r="AH133" s="72"/>
      <c r="AI133" s="70"/>
    </row>
    <row r="134" spans="1:35" x14ac:dyDescent="0.25">
      <c r="A134" s="28">
        <v>260</v>
      </c>
      <c r="B134" s="22">
        <v>0</v>
      </c>
      <c r="C134" s="21"/>
      <c r="D134" s="23"/>
      <c r="E134" s="66"/>
      <c r="F134" s="28"/>
      <c r="G134" s="28"/>
      <c r="H134" s="28"/>
      <c r="I134" s="28"/>
      <c r="J134" s="28"/>
      <c r="K134" s="28"/>
      <c r="L134" s="22"/>
      <c r="M134" s="23"/>
      <c r="N134" s="4">
        <v>1050</v>
      </c>
      <c r="O134" s="5">
        <v>0.81</v>
      </c>
      <c r="P134" s="29"/>
      <c r="Q134" s="74"/>
      <c r="R134" s="20"/>
      <c r="S134" s="20"/>
      <c r="T134" s="27">
        <v>4.1377253532409668</v>
      </c>
      <c r="U134" s="9">
        <v>0.96</v>
      </c>
      <c r="V134" s="9">
        <v>1</v>
      </c>
      <c r="W134" s="9">
        <v>3.9722163391113279</v>
      </c>
      <c r="X134" s="9">
        <v>0.16550901412963892</v>
      </c>
      <c r="Y134" s="14">
        <v>0</v>
      </c>
      <c r="Z134" s="9">
        <f t="shared" si="4"/>
        <v>4.1377253532409668</v>
      </c>
      <c r="AA134" s="67">
        <v>4.1500000000000004</v>
      </c>
      <c r="AB134" s="11"/>
      <c r="AC134" s="3">
        <v>16.305953521728515</v>
      </c>
      <c r="AD134" s="31" t="s">
        <v>110</v>
      </c>
      <c r="AE134" s="3">
        <v>16.305953521728515</v>
      </c>
      <c r="AF134" s="31" t="s">
        <v>110</v>
      </c>
      <c r="AG134" s="70"/>
      <c r="AH134" s="72"/>
      <c r="AI134" s="70"/>
    </row>
    <row r="135" spans="1:35" x14ac:dyDescent="0.25">
      <c r="A135" s="28">
        <v>261</v>
      </c>
      <c r="B135" s="22">
        <v>0</v>
      </c>
      <c r="C135" s="21"/>
      <c r="D135" s="23"/>
      <c r="E135" s="65">
        <v>25.016666666750002</v>
      </c>
      <c r="F135" s="27">
        <v>24.614618808749999</v>
      </c>
      <c r="G135" s="27">
        <v>22.465941144749998</v>
      </c>
      <c r="H135" s="27">
        <v>21.024220835999998</v>
      </c>
      <c r="I135" s="27">
        <v>18.757137662249999</v>
      </c>
      <c r="J135" s="27">
        <v>16.7375243205</v>
      </c>
      <c r="K135" s="27">
        <v>20.999427509749999</v>
      </c>
      <c r="L135" s="22"/>
      <c r="M135" s="68" t="s">
        <v>154</v>
      </c>
      <c r="N135" s="4">
        <v>1050</v>
      </c>
      <c r="O135" s="69">
        <v>0.9</v>
      </c>
      <c r="P135" s="29"/>
      <c r="Q135" s="74"/>
      <c r="R135" s="20"/>
      <c r="S135" s="20"/>
      <c r="T135" s="27">
        <v>5.0147743225097656</v>
      </c>
      <c r="U135" s="9">
        <v>0.96</v>
      </c>
      <c r="V135" s="9">
        <v>1</v>
      </c>
      <c r="W135" s="9">
        <v>4.8141833496093751</v>
      </c>
      <c r="X135" s="9">
        <v>0.20059097290039052</v>
      </c>
      <c r="Y135" s="14">
        <v>0</v>
      </c>
      <c r="Z135" s="9">
        <f t="shared" si="4"/>
        <v>5.0147743225097656</v>
      </c>
      <c r="AA135" s="67">
        <v>4.08</v>
      </c>
      <c r="AB135" s="11"/>
      <c r="AC135" s="3">
        <v>21.120136871337891</v>
      </c>
      <c r="AD135" s="24">
        <v>13.435416139125</v>
      </c>
      <c r="AE135" s="3">
        <v>21.120136871337891</v>
      </c>
      <c r="AF135" s="24">
        <v>13.435416139125</v>
      </c>
      <c r="AG135" s="70"/>
      <c r="AH135" s="72"/>
      <c r="AI135" s="70"/>
    </row>
    <row r="136" spans="1:35" x14ac:dyDescent="0.25">
      <c r="A136" s="28">
        <v>262</v>
      </c>
      <c r="B136" s="22">
        <v>0</v>
      </c>
      <c r="C136" s="21"/>
      <c r="D136" s="23"/>
      <c r="E136" s="66"/>
      <c r="F136" s="28"/>
      <c r="G136" s="28"/>
      <c r="H136" s="28"/>
      <c r="I136" s="28"/>
      <c r="J136" s="28"/>
      <c r="K136" s="28"/>
      <c r="L136" s="22"/>
      <c r="M136" s="23"/>
      <c r="N136" s="4">
        <v>1050</v>
      </c>
      <c r="O136" s="5">
        <v>0.77</v>
      </c>
      <c r="P136" s="29"/>
      <c r="Q136" s="74"/>
      <c r="R136" s="20"/>
      <c r="S136" s="20"/>
      <c r="T136" s="27">
        <v>4.5494465827941895</v>
      </c>
      <c r="U136" s="9">
        <v>0.92962500000000003</v>
      </c>
      <c r="V136" s="9">
        <v>1</v>
      </c>
      <c r="W136" s="9">
        <v>4.2292792795300489</v>
      </c>
      <c r="X136" s="9">
        <v>0.32016730326414056</v>
      </c>
      <c r="Y136" s="14">
        <v>0</v>
      </c>
      <c r="Z136" s="9">
        <f t="shared" si="4"/>
        <v>4.5494465827941895</v>
      </c>
      <c r="AA136" s="67">
        <v>4.08</v>
      </c>
      <c r="AB136" s="11"/>
      <c r="AC136" s="3">
        <v>25.349416150867938</v>
      </c>
      <c r="AD136" s="31" t="s">
        <v>110</v>
      </c>
      <c r="AE136" s="3">
        <v>25.349416150867938</v>
      </c>
      <c r="AF136" s="31" t="s">
        <v>110</v>
      </c>
      <c r="AG136" s="70"/>
      <c r="AH136" s="72"/>
      <c r="AI136" s="70"/>
    </row>
    <row r="137" spans="1:35" x14ac:dyDescent="0.25">
      <c r="A137" s="28">
        <v>263</v>
      </c>
      <c r="B137" s="22">
        <v>0</v>
      </c>
      <c r="C137" s="21"/>
      <c r="D137" s="23"/>
      <c r="E137" s="66"/>
      <c r="F137" s="28"/>
      <c r="G137" s="28"/>
      <c r="H137" s="28"/>
      <c r="I137" s="28"/>
      <c r="J137" s="28"/>
      <c r="K137" s="28"/>
      <c r="L137" s="22"/>
      <c r="M137" s="23"/>
      <c r="N137" s="4">
        <v>1050</v>
      </c>
      <c r="O137" s="5">
        <v>0.75</v>
      </c>
      <c r="P137" s="29"/>
      <c r="Q137" s="74"/>
      <c r="R137" s="20"/>
      <c r="S137" s="20"/>
      <c r="T137" s="27">
        <v>4.8524765968322754</v>
      </c>
      <c r="U137" s="9">
        <v>0.90937499999999993</v>
      </c>
      <c r="V137" s="9">
        <v>1</v>
      </c>
      <c r="W137" s="9">
        <v>4.4127209052443499</v>
      </c>
      <c r="X137" s="9">
        <v>0.17007962399720955</v>
      </c>
      <c r="Y137" s="14">
        <v>0</v>
      </c>
      <c r="Z137" s="9">
        <f t="shared" si="4"/>
        <v>4.5828005292415597</v>
      </c>
      <c r="AA137" s="67">
        <v>3.88</v>
      </c>
      <c r="AB137" s="11"/>
      <c r="AC137" s="3">
        <v>29.762137056112287</v>
      </c>
      <c r="AD137" s="31" t="s">
        <v>110</v>
      </c>
      <c r="AE137" s="3">
        <v>29.762137056112287</v>
      </c>
      <c r="AF137" s="31" t="s">
        <v>110</v>
      </c>
      <c r="AG137" s="70"/>
      <c r="AH137" s="72"/>
      <c r="AI137" s="70"/>
    </row>
    <row r="138" spans="1:35" x14ac:dyDescent="0.25">
      <c r="A138" s="28">
        <v>264</v>
      </c>
      <c r="B138" s="22">
        <v>0</v>
      </c>
      <c r="C138" s="21"/>
      <c r="D138" s="23"/>
      <c r="E138" s="66"/>
      <c r="F138" s="28"/>
      <c r="G138" s="28"/>
      <c r="H138" s="28"/>
      <c r="I138" s="28"/>
      <c r="J138" s="28"/>
      <c r="K138" s="28"/>
      <c r="L138" s="22"/>
      <c r="M138" s="23"/>
      <c r="N138" s="4">
        <v>1050</v>
      </c>
      <c r="O138" s="5">
        <v>0.73</v>
      </c>
      <c r="P138" s="29"/>
      <c r="Q138" s="74"/>
      <c r="R138" s="20"/>
      <c r="S138" s="20"/>
      <c r="T138" s="27">
        <v>5.3506274223327637</v>
      </c>
      <c r="U138" s="9">
        <v>0.88912499999999994</v>
      </c>
      <c r="V138" s="9">
        <v>1</v>
      </c>
      <c r="W138" s="9">
        <v>4.7573766068816186</v>
      </c>
      <c r="X138" s="9">
        <v>0</v>
      </c>
      <c r="Y138" s="14">
        <v>0</v>
      </c>
      <c r="Z138" s="9">
        <f t="shared" si="4"/>
        <v>4.7573766068816186</v>
      </c>
      <c r="AA138" s="67">
        <v>3.63</v>
      </c>
      <c r="AB138" s="11"/>
      <c r="AC138" s="3">
        <v>34.519513662993909</v>
      </c>
      <c r="AD138" s="31" t="s">
        <v>110</v>
      </c>
      <c r="AE138" s="3">
        <v>34.519513662993909</v>
      </c>
      <c r="AF138" s="31" t="s">
        <v>110</v>
      </c>
      <c r="AG138" s="70"/>
      <c r="AH138" s="72"/>
      <c r="AI138" s="70"/>
    </row>
    <row r="139" spans="1:35" x14ac:dyDescent="0.25">
      <c r="A139" s="28">
        <v>265</v>
      </c>
      <c r="B139" s="22">
        <v>0</v>
      </c>
      <c r="C139" s="21"/>
      <c r="D139" s="23"/>
      <c r="E139" s="66"/>
      <c r="F139" s="28"/>
      <c r="G139" s="28"/>
      <c r="H139" s="28"/>
      <c r="I139" s="28"/>
      <c r="J139" s="28"/>
      <c r="K139" s="28"/>
      <c r="L139" s="22"/>
      <c r="M139" s="23"/>
      <c r="N139" s="4">
        <v>1050</v>
      </c>
      <c r="O139" s="5">
        <v>0.7</v>
      </c>
      <c r="P139" s="29"/>
      <c r="Q139" s="74"/>
      <c r="R139" s="20"/>
      <c r="S139" s="20"/>
      <c r="T139" s="27">
        <v>4.0097775459289551</v>
      </c>
      <c r="U139" s="9">
        <v>0.8587499999999999</v>
      </c>
      <c r="V139" s="9">
        <v>1</v>
      </c>
      <c r="W139" s="9">
        <v>3.4433964675664899</v>
      </c>
      <c r="X139" s="9">
        <v>0</v>
      </c>
      <c r="Y139" s="14">
        <v>0</v>
      </c>
      <c r="Z139" s="9">
        <f t="shared" si="4"/>
        <v>3.4433964675664899</v>
      </c>
      <c r="AA139" s="67">
        <v>2.58</v>
      </c>
      <c r="AB139" s="11"/>
      <c r="AC139" s="3">
        <v>37.962910130560395</v>
      </c>
      <c r="AD139" s="31" t="s">
        <v>110</v>
      </c>
      <c r="AE139" s="3">
        <v>37.962910130560395</v>
      </c>
      <c r="AF139" s="31" t="s">
        <v>110</v>
      </c>
      <c r="AG139" s="70"/>
      <c r="AH139" s="72"/>
      <c r="AI139" s="70"/>
    </row>
    <row r="140" spans="1:35" x14ac:dyDescent="0.25">
      <c r="A140" s="28">
        <v>266</v>
      </c>
      <c r="B140" s="22">
        <v>0</v>
      </c>
      <c r="C140" s="21"/>
      <c r="D140" s="23"/>
      <c r="E140" s="66"/>
      <c r="F140" s="28"/>
      <c r="G140" s="28"/>
      <c r="H140" s="28"/>
      <c r="I140" s="28"/>
      <c r="J140" s="28"/>
      <c r="K140" s="28"/>
      <c r="L140" s="22"/>
      <c r="M140" s="23"/>
      <c r="N140" s="4">
        <v>1050</v>
      </c>
      <c r="O140" s="5">
        <v>0.67</v>
      </c>
      <c r="P140" s="29"/>
      <c r="Q140" s="74"/>
      <c r="R140" s="20"/>
      <c r="S140" s="20"/>
      <c r="T140" s="27">
        <v>4.8951025009155273</v>
      </c>
      <c r="U140" s="9">
        <v>0.82837500000000008</v>
      </c>
      <c r="V140" s="9">
        <v>1</v>
      </c>
      <c r="W140" s="9">
        <v>4.0549805341959004</v>
      </c>
      <c r="X140" s="9">
        <v>0</v>
      </c>
      <c r="Y140" s="14">
        <v>0</v>
      </c>
      <c r="Z140" s="9">
        <f t="shared" si="4"/>
        <v>4.0549805341959004</v>
      </c>
      <c r="AA140" s="67">
        <v>3.7</v>
      </c>
      <c r="AB140" s="11"/>
      <c r="AC140" s="3">
        <v>42.017890664756294</v>
      </c>
      <c r="AD140" s="31" t="s">
        <v>110</v>
      </c>
      <c r="AE140" s="3">
        <v>42.017890664756294</v>
      </c>
      <c r="AF140" s="31" t="s">
        <v>110</v>
      </c>
      <c r="AG140" s="70"/>
      <c r="AH140" s="72"/>
      <c r="AI140" s="70"/>
    </row>
    <row r="141" spans="1:35" x14ac:dyDescent="0.25">
      <c r="A141" s="28">
        <v>267</v>
      </c>
      <c r="B141" s="22">
        <v>0</v>
      </c>
      <c r="C141" s="21"/>
      <c r="D141" s="23"/>
      <c r="E141" s="66"/>
      <c r="F141" s="28"/>
      <c r="G141" s="28"/>
      <c r="H141" s="28"/>
      <c r="I141" s="28"/>
      <c r="J141" s="28"/>
      <c r="K141" s="28"/>
      <c r="L141" s="22"/>
      <c r="M141" s="23"/>
      <c r="N141" s="4">
        <v>1050</v>
      </c>
      <c r="O141" s="5">
        <v>0.64</v>
      </c>
      <c r="P141" s="29"/>
      <c r="Q141" s="74"/>
      <c r="R141" s="20"/>
      <c r="S141" s="20"/>
      <c r="T141" s="27">
        <v>4.9664773941040039</v>
      </c>
      <c r="U141" s="9">
        <v>0.79800000000000004</v>
      </c>
      <c r="V141" s="9">
        <v>1</v>
      </c>
      <c r="W141" s="9">
        <v>3.9632489604949952</v>
      </c>
      <c r="X141" s="9">
        <v>0</v>
      </c>
      <c r="Y141" s="14">
        <v>0</v>
      </c>
      <c r="Z141" s="9">
        <f t="shared" si="4"/>
        <v>3.9632489604949952</v>
      </c>
      <c r="AA141" s="67">
        <v>3.46</v>
      </c>
      <c r="AB141" s="11"/>
      <c r="AC141" s="3">
        <v>45.981139625251288</v>
      </c>
      <c r="AD141" s="31" t="s">
        <v>110</v>
      </c>
      <c r="AE141" s="3">
        <v>45.981139625251288</v>
      </c>
      <c r="AF141" s="31" t="s">
        <v>110</v>
      </c>
      <c r="AG141" s="70"/>
      <c r="AH141" s="72"/>
      <c r="AI141" s="70"/>
    </row>
    <row r="142" spans="1:35" x14ac:dyDescent="0.25">
      <c r="A142" s="28">
        <v>268</v>
      </c>
      <c r="B142" s="22">
        <v>0</v>
      </c>
      <c r="C142" s="21"/>
      <c r="D142" s="23"/>
      <c r="E142" s="66"/>
      <c r="F142" s="28"/>
      <c r="G142" s="28"/>
      <c r="H142" s="28"/>
      <c r="I142" s="28"/>
      <c r="J142" s="28"/>
      <c r="K142" s="28"/>
      <c r="L142" s="22"/>
      <c r="M142" s="23"/>
      <c r="N142" s="4">
        <v>1050</v>
      </c>
      <c r="O142" s="5">
        <v>0.61</v>
      </c>
      <c r="P142" s="29"/>
      <c r="Q142" s="74"/>
      <c r="R142" s="20"/>
      <c r="S142" s="20"/>
      <c r="T142" s="27">
        <v>4.0430750846862793</v>
      </c>
      <c r="U142" s="9">
        <v>0.767625</v>
      </c>
      <c r="V142" s="9">
        <v>1</v>
      </c>
      <c r="W142" s="9">
        <v>3.1035655118823051</v>
      </c>
      <c r="X142" s="9">
        <v>0</v>
      </c>
      <c r="Y142" s="14">
        <v>0</v>
      </c>
      <c r="Z142" s="9">
        <f t="shared" si="4"/>
        <v>3.1035655118823051</v>
      </c>
      <c r="AA142" s="67">
        <v>2.99</v>
      </c>
      <c r="AB142" s="11"/>
      <c r="AC142" s="3">
        <v>49.084705137133597</v>
      </c>
      <c r="AD142" s="31" t="s">
        <v>110</v>
      </c>
      <c r="AE142" s="3">
        <v>49.084705137133597</v>
      </c>
      <c r="AF142" s="31" t="s">
        <v>110</v>
      </c>
      <c r="AG142" s="70"/>
      <c r="AH142" s="72"/>
      <c r="AI142" s="70"/>
    </row>
    <row r="143" spans="1:35" x14ac:dyDescent="0.25">
      <c r="A143" s="28">
        <v>269</v>
      </c>
      <c r="B143" s="22">
        <v>0</v>
      </c>
      <c r="C143" s="21"/>
      <c r="D143" s="23"/>
      <c r="E143" s="66"/>
      <c r="F143" s="28"/>
      <c r="G143" s="28"/>
      <c r="H143" s="28"/>
      <c r="I143" s="28"/>
      <c r="J143" s="28"/>
      <c r="K143" s="28"/>
      <c r="L143" s="22"/>
      <c r="M143" s="23"/>
      <c r="N143" s="4">
        <v>1050</v>
      </c>
      <c r="O143" s="5">
        <v>0.57999999999999996</v>
      </c>
      <c r="P143" s="29"/>
      <c r="Q143" s="74"/>
      <c r="R143" s="20"/>
      <c r="S143" s="20"/>
      <c r="T143" s="27">
        <v>5.107689380645752</v>
      </c>
      <c r="U143" s="9">
        <v>0.73724999999999996</v>
      </c>
      <c r="V143" s="9">
        <v>1</v>
      </c>
      <c r="W143" s="9">
        <v>3.7656439958810806</v>
      </c>
      <c r="X143" s="9">
        <v>0</v>
      </c>
      <c r="Y143" s="14">
        <v>0</v>
      </c>
      <c r="Z143" s="9">
        <f t="shared" si="4"/>
        <v>3.7656439958810806</v>
      </c>
      <c r="AA143" s="67">
        <v>3.84</v>
      </c>
      <c r="AB143" s="11"/>
      <c r="AC143" s="3">
        <v>52.850349133014674</v>
      </c>
      <c r="AD143" s="31" t="s">
        <v>110</v>
      </c>
      <c r="AE143" s="3">
        <v>52.850349133014674</v>
      </c>
      <c r="AF143" s="31" t="s">
        <v>110</v>
      </c>
      <c r="AG143" s="70"/>
      <c r="AH143" s="72"/>
      <c r="AI143" s="70"/>
    </row>
    <row r="144" spans="1:35" x14ac:dyDescent="0.25">
      <c r="A144" s="28">
        <v>270</v>
      </c>
      <c r="B144" s="22">
        <v>0</v>
      </c>
      <c r="C144" s="21"/>
      <c r="D144" s="23"/>
      <c r="E144" s="66"/>
      <c r="F144" s="28"/>
      <c r="G144" s="28"/>
      <c r="H144" s="28"/>
      <c r="I144" s="28"/>
      <c r="J144" s="28"/>
      <c r="K144" s="28"/>
      <c r="L144" s="22"/>
      <c r="M144" s="23"/>
      <c r="N144" s="4">
        <v>1050</v>
      </c>
      <c r="O144" s="5">
        <v>0.55000000000000004</v>
      </c>
      <c r="P144" s="29"/>
      <c r="Q144" s="74"/>
      <c r="R144" s="20"/>
      <c r="S144" s="20"/>
      <c r="T144" s="27">
        <v>5.0550665855407715</v>
      </c>
      <c r="U144" s="9">
        <v>0.70687500000000003</v>
      </c>
      <c r="V144" s="9">
        <v>1</v>
      </c>
      <c r="W144" s="9">
        <v>3.5733001926541328</v>
      </c>
      <c r="X144" s="9">
        <v>0</v>
      </c>
      <c r="Y144" s="14">
        <v>0</v>
      </c>
      <c r="Z144" s="9">
        <f t="shared" si="4"/>
        <v>3.5733001926541328</v>
      </c>
      <c r="AA144" s="67">
        <v>2.97</v>
      </c>
      <c r="AB144" s="11"/>
      <c r="AC144" s="3">
        <v>56.423649325668805</v>
      </c>
      <c r="AD144" s="31" t="s">
        <v>110</v>
      </c>
      <c r="AE144" s="3">
        <v>56.423649325668805</v>
      </c>
      <c r="AF144" s="31" t="s">
        <v>110</v>
      </c>
      <c r="AG144" s="70"/>
      <c r="AH144" s="72"/>
      <c r="AI144" s="70"/>
    </row>
    <row r="145" spans="1:35" x14ac:dyDescent="0.25">
      <c r="A145" s="28">
        <v>271</v>
      </c>
      <c r="B145" s="22">
        <v>0</v>
      </c>
      <c r="C145" s="21"/>
      <c r="D145" s="23"/>
      <c r="E145" s="66"/>
      <c r="F145" s="28"/>
      <c r="G145" s="28"/>
      <c r="H145" s="28"/>
      <c r="I145" s="28"/>
      <c r="J145" s="28"/>
      <c r="K145" s="28"/>
      <c r="L145" s="22"/>
      <c r="M145" s="23"/>
      <c r="N145" s="4">
        <v>1050</v>
      </c>
      <c r="O145" s="5">
        <v>0.52</v>
      </c>
      <c r="P145" s="29"/>
      <c r="Q145" s="74"/>
      <c r="R145" s="20"/>
      <c r="S145" s="20"/>
      <c r="T145" s="27">
        <v>3.1456451416015625</v>
      </c>
      <c r="U145" s="9">
        <v>0.67649999999999999</v>
      </c>
      <c r="V145" s="9">
        <v>1</v>
      </c>
      <c r="W145" s="9">
        <v>2.1280289382934572</v>
      </c>
      <c r="X145" s="9">
        <v>0</v>
      </c>
      <c r="Y145" s="14">
        <v>0</v>
      </c>
      <c r="Z145" s="9">
        <f t="shared" si="4"/>
        <v>2.1280289382934572</v>
      </c>
      <c r="AA145" s="67">
        <v>1.84</v>
      </c>
      <c r="AB145" s="11"/>
      <c r="AC145" s="3">
        <v>58.551678263962259</v>
      </c>
      <c r="AD145" s="31" t="s">
        <v>110</v>
      </c>
      <c r="AE145" s="3">
        <v>58.551678263962259</v>
      </c>
      <c r="AF145" s="31" t="s">
        <v>110</v>
      </c>
      <c r="AG145" s="70"/>
      <c r="AH145" s="72"/>
      <c r="AI145" s="70"/>
    </row>
    <row r="146" spans="1:35" x14ac:dyDescent="0.25">
      <c r="A146" s="28">
        <v>272</v>
      </c>
      <c r="B146" s="22">
        <v>0</v>
      </c>
      <c r="C146" s="21"/>
      <c r="D146" s="23"/>
      <c r="E146" s="66"/>
      <c r="F146" s="28"/>
      <c r="G146" s="28"/>
      <c r="H146" s="28"/>
      <c r="I146" s="28"/>
      <c r="J146" s="28"/>
      <c r="K146" s="28"/>
      <c r="L146" s="22"/>
      <c r="M146" s="23"/>
      <c r="N146" s="4">
        <v>1050</v>
      </c>
      <c r="O146" s="5">
        <v>0.49</v>
      </c>
      <c r="P146" s="29"/>
      <c r="Q146" s="74"/>
      <c r="R146" s="20"/>
      <c r="S146" s="20"/>
      <c r="T146" s="27">
        <v>5.9732680320739746</v>
      </c>
      <c r="U146" s="9">
        <v>0.64612499999999995</v>
      </c>
      <c r="V146" s="9">
        <v>1</v>
      </c>
      <c r="W146" s="9">
        <v>3.8594778072237967</v>
      </c>
      <c r="X146" s="9">
        <v>0</v>
      </c>
      <c r="Y146" s="14">
        <v>0</v>
      </c>
      <c r="Z146" s="9">
        <f t="shared" si="4"/>
        <v>3.8594778072237967</v>
      </c>
      <c r="AA146" s="67">
        <v>4.08</v>
      </c>
      <c r="AB146" s="11"/>
      <c r="AC146" s="3">
        <v>62.411156071186056</v>
      </c>
      <c r="AD146" s="31" t="s">
        <v>110</v>
      </c>
      <c r="AE146" s="3">
        <v>62.411156071186056</v>
      </c>
      <c r="AF146" s="31" t="s">
        <v>110</v>
      </c>
      <c r="AG146" s="70"/>
      <c r="AH146" s="72"/>
      <c r="AI146" s="70"/>
    </row>
    <row r="147" spans="1:35" x14ac:dyDescent="0.25">
      <c r="A147" s="28">
        <v>273</v>
      </c>
      <c r="B147" s="22">
        <v>0</v>
      </c>
      <c r="C147" s="21"/>
      <c r="D147" s="23"/>
      <c r="E147" s="66"/>
      <c r="F147" s="28"/>
      <c r="G147" s="28"/>
      <c r="H147" s="28"/>
      <c r="I147" s="28"/>
      <c r="J147" s="28"/>
      <c r="K147" s="28"/>
      <c r="L147" s="22"/>
      <c r="M147" s="23"/>
      <c r="N147" s="4">
        <v>1050</v>
      </c>
      <c r="O147" s="5">
        <v>0.46</v>
      </c>
      <c r="P147" s="29"/>
      <c r="Q147" s="74"/>
      <c r="R147" s="20"/>
      <c r="S147" s="20"/>
      <c r="T147" s="27">
        <v>3.9665093421936035</v>
      </c>
      <c r="U147" s="9">
        <v>0.61575000000000002</v>
      </c>
      <c r="V147" s="9">
        <v>1</v>
      </c>
      <c r="W147" s="9">
        <v>2.4423781274557115</v>
      </c>
      <c r="X147" s="9">
        <v>0</v>
      </c>
      <c r="Y147" s="14">
        <v>0</v>
      </c>
      <c r="Z147" s="9">
        <f t="shared" si="4"/>
        <v>2.4423781274557115</v>
      </c>
      <c r="AA147" s="67">
        <v>2.33</v>
      </c>
      <c r="AB147" s="11"/>
      <c r="AC147" s="3">
        <v>64.853534198641768</v>
      </c>
      <c r="AD147" s="31" t="s">
        <v>110</v>
      </c>
      <c r="AE147" s="3">
        <v>64.853534198641768</v>
      </c>
      <c r="AF147" s="31" t="s">
        <v>110</v>
      </c>
      <c r="AG147" s="70"/>
      <c r="AH147" s="72"/>
      <c r="AI147" s="70"/>
    </row>
    <row r="148" spans="1:35" x14ac:dyDescent="0.25">
      <c r="A148" s="28">
        <v>274</v>
      </c>
      <c r="B148" s="22">
        <v>0</v>
      </c>
      <c r="C148" s="21"/>
      <c r="D148" s="23"/>
      <c r="E148" s="66"/>
      <c r="F148" s="28"/>
      <c r="G148" s="28"/>
      <c r="H148" s="28"/>
      <c r="I148" s="28"/>
      <c r="J148" s="28"/>
      <c r="K148" s="28"/>
      <c r="L148" s="22"/>
      <c r="M148" s="23"/>
      <c r="N148" s="4">
        <v>1050</v>
      </c>
      <c r="O148" s="5">
        <v>0.43</v>
      </c>
      <c r="P148" s="29"/>
      <c r="Q148" s="74"/>
      <c r="R148" s="20"/>
      <c r="S148" s="20"/>
      <c r="T148" s="27">
        <v>4.2685360908508301</v>
      </c>
      <c r="U148" s="9">
        <v>0.58537499999999998</v>
      </c>
      <c r="V148" s="9">
        <v>1</v>
      </c>
      <c r="W148" s="9">
        <v>2.4986943141818045</v>
      </c>
      <c r="X148" s="9">
        <v>0</v>
      </c>
      <c r="Y148" s="14">
        <v>0</v>
      </c>
      <c r="Z148" s="9">
        <f t="shared" si="4"/>
        <v>2.4986943141818045</v>
      </c>
      <c r="AA148" s="67">
        <v>2.83</v>
      </c>
      <c r="AB148" s="11"/>
      <c r="AC148" s="3">
        <v>67.352228512823572</v>
      </c>
      <c r="AD148" s="31" t="s">
        <v>110</v>
      </c>
      <c r="AE148" s="3">
        <v>67.352228512823572</v>
      </c>
      <c r="AF148" s="31" t="s">
        <v>110</v>
      </c>
      <c r="AG148" s="70"/>
      <c r="AH148" s="72"/>
      <c r="AI148" s="70"/>
    </row>
    <row r="149" spans="1:35" x14ac:dyDescent="0.25">
      <c r="A149" s="28">
        <v>275</v>
      </c>
      <c r="B149" s="22">
        <v>0</v>
      </c>
      <c r="C149" s="21"/>
      <c r="D149" s="23"/>
      <c r="E149" s="66"/>
      <c r="F149" s="28"/>
      <c r="G149" s="28"/>
      <c r="H149" s="28"/>
      <c r="I149" s="28"/>
      <c r="J149" s="28"/>
      <c r="K149" s="28"/>
      <c r="L149" s="22"/>
      <c r="M149" s="68" t="s">
        <v>121</v>
      </c>
      <c r="N149" s="4">
        <v>1050</v>
      </c>
      <c r="O149" s="69">
        <v>0.87</v>
      </c>
      <c r="P149" s="29"/>
      <c r="Q149" s="74"/>
      <c r="R149" s="20"/>
      <c r="S149" s="20"/>
      <c r="T149" s="27">
        <v>4.9226303100585937</v>
      </c>
      <c r="U149" s="9">
        <v>0.96</v>
      </c>
      <c r="V149" s="9">
        <v>1</v>
      </c>
      <c r="W149" s="9">
        <v>4.7257250976562499</v>
      </c>
      <c r="X149" s="9">
        <v>0</v>
      </c>
      <c r="Y149" s="14">
        <v>0</v>
      </c>
      <c r="Z149" s="9">
        <f t="shared" si="4"/>
        <v>4.7257250976562499</v>
      </c>
      <c r="AA149" s="67">
        <v>2.65</v>
      </c>
      <c r="AB149" s="11"/>
      <c r="AC149" s="3">
        <v>72.077953610479824</v>
      </c>
      <c r="AD149" s="31" t="s">
        <v>110</v>
      </c>
      <c r="AE149" s="3">
        <v>72.077953610479824</v>
      </c>
      <c r="AF149" s="31" t="s">
        <v>110</v>
      </c>
      <c r="AG149" s="70"/>
      <c r="AH149" s="72"/>
      <c r="AI149" s="70"/>
    </row>
    <row r="150" spans="1:35" x14ac:dyDescent="0.25">
      <c r="A150" s="28">
        <v>276</v>
      </c>
      <c r="B150" s="22">
        <v>0</v>
      </c>
      <c r="C150" s="21"/>
      <c r="D150" s="23"/>
      <c r="E150" s="66"/>
      <c r="F150" s="28"/>
      <c r="G150" s="28"/>
      <c r="H150" s="28"/>
      <c r="I150" s="28"/>
      <c r="J150" s="28"/>
      <c r="K150" s="28"/>
      <c r="L150" s="22"/>
      <c r="M150" s="23"/>
      <c r="N150" s="4">
        <v>1050</v>
      </c>
      <c r="O150" s="5">
        <v>0.35</v>
      </c>
      <c r="P150" s="29"/>
      <c r="Q150" s="74"/>
      <c r="R150" s="20"/>
      <c r="S150" s="20"/>
      <c r="T150" s="27">
        <v>4.9688377380371094</v>
      </c>
      <c r="U150" s="9">
        <v>0.50437499999999991</v>
      </c>
      <c r="V150" s="9">
        <v>0.96731373709169621</v>
      </c>
      <c r="W150" s="9">
        <v>2.4242406100725136</v>
      </c>
      <c r="X150" s="9">
        <v>0</v>
      </c>
      <c r="Y150" s="14">
        <v>0</v>
      </c>
      <c r="Z150" s="9">
        <f t="shared" si="4"/>
        <v>2.4242406100725136</v>
      </c>
      <c r="AA150" s="67">
        <v>2.38</v>
      </c>
      <c r="AB150" s="11"/>
      <c r="AC150" s="3">
        <v>74.50219422055234</v>
      </c>
      <c r="AD150" s="31" t="s">
        <v>110</v>
      </c>
      <c r="AE150" s="3">
        <v>74.50219422055234</v>
      </c>
      <c r="AF150" s="31" t="s">
        <v>110</v>
      </c>
      <c r="AG150" s="70"/>
      <c r="AH150" s="72"/>
      <c r="AI150" s="70"/>
    </row>
    <row r="151" spans="1:35" x14ac:dyDescent="0.25">
      <c r="A151" s="28">
        <v>277</v>
      </c>
      <c r="B151" s="22">
        <v>0</v>
      </c>
      <c r="C151" s="21"/>
      <c r="D151" s="23"/>
      <c r="E151" s="66"/>
      <c r="F151" s="28"/>
      <c r="G151" s="28"/>
      <c r="H151" s="28"/>
      <c r="I151" s="28"/>
      <c r="J151" s="28"/>
      <c r="K151" s="28"/>
      <c r="L151" s="22"/>
      <c r="M151" s="23"/>
      <c r="N151" s="4">
        <v>1050</v>
      </c>
      <c r="O151" s="5">
        <v>0.31</v>
      </c>
      <c r="P151" s="29"/>
      <c r="Q151" s="74"/>
      <c r="R151" s="20"/>
      <c r="S151" s="20"/>
      <c r="T151" s="27">
        <v>4.302645206451416</v>
      </c>
      <c r="U151" s="9">
        <v>0.46387499999999993</v>
      </c>
      <c r="V151" s="9">
        <v>0.92510665490927857</v>
      </c>
      <c r="W151" s="9">
        <v>1.8464107006753185</v>
      </c>
      <c r="X151" s="9">
        <v>0</v>
      </c>
      <c r="Y151" s="14">
        <v>0</v>
      </c>
      <c r="Z151" s="9">
        <f t="shared" si="4"/>
        <v>1.8464107006753185</v>
      </c>
      <c r="AA151" s="67">
        <v>2.02</v>
      </c>
      <c r="AB151" s="11"/>
      <c r="AC151" s="3">
        <v>76.348604921227661</v>
      </c>
      <c r="AD151" s="31" t="s">
        <v>110</v>
      </c>
      <c r="AE151" s="3">
        <v>76.348604921227661</v>
      </c>
      <c r="AF151" s="31" t="s">
        <v>110</v>
      </c>
      <c r="AG151" s="70"/>
      <c r="AH151" s="72"/>
      <c r="AI151" s="70"/>
    </row>
    <row r="152" spans="1:35" x14ac:dyDescent="0.25">
      <c r="A152" s="28">
        <v>278</v>
      </c>
      <c r="B152" s="22">
        <v>0</v>
      </c>
      <c r="C152" s="21"/>
      <c r="D152" s="23"/>
      <c r="E152" s="66"/>
      <c r="F152" s="28"/>
      <c r="G152" s="28"/>
      <c r="H152" s="28"/>
      <c r="I152" s="28"/>
      <c r="J152" s="28"/>
      <c r="K152" s="28"/>
      <c r="L152" s="22"/>
      <c r="M152" s="23"/>
      <c r="N152" s="4">
        <v>1050</v>
      </c>
      <c r="O152" s="5">
        <v>0.27</v>
      </c>
      <c r="P152" s="29"/>
      <c r="Q152" s="74"/>
      <c r="R152" s="20"/>
      <c r="S152" s="20"/>
      <c r="T152" s="27">
        <v>3.3050484657287598</v>
      </c>
      <c r="U152" s="9">
        <v>0.42337499999999995</v>
      </c>
      <c r="V152" s="9">
        <v>0.89295984247568638</v>
      </c>
      <c r="W152" s="9">
        <v>1.2494962890852925</v>
      </c>
      <c r="X152" s="9">
        <v>0</v>
      </c>
      <c r="Y152" s="14">
        <v>0</v>
      </c>
      <c r="Z152" s="9">
        <f t="shared" si="4"/>
        <v>1.2494962890852925</v>
      </c>
      <c r="AA152" s="67">
        <v>1.64</v>
      </c>
      <c r="AB152" s="11"/>
      <c r="AC152" s="3">
        <v>77.598101210312947</v>
      </c>
      <c r="AD152" s="31" t="s">
        <v>110</v>
      </c>
      <c r="AE152" s="3">
        <v>77.598101210312947</v>
      </c>
      <c r="AF152" s="31" t="s">
        <v>110</v>
      </c>
      <c r="AG152" s="70"/>
      <c r="AH152" s="72"/>
      <c r="AI152" s="70"/>
    </row>
    <row r="153" spans="1:35" x14ac:dyDescent="0.25">
      <c r="A153" s="28">
        <v>279</v>
      </c>
      <c r="B153" s="38">
        <v>1.27</v>
      </c>
      <c r="C153" s="21"/>
      <c r="D153" s="23"/>
      <c r="E153" s="66"/>
      <c r="F153" s="28"/>
      <c r="G153" s="28"/>
      <c r="H153" s="28"/>
      <c r="I153" s="28"/>
      <c r="J153" s="28"/>
      <c r="K153" s="28"/>
      <c r="L153" s="22"/>
      <c r="M153" s="23"/>
      <c r="N153" s="4">
        <v>1050</v>
      </c>
      <c r="O153" s="5">
        <v>0.23</v>
      </c>
      <c r="P153" s="29"/>
      <c r="Q153" s="74"/>
      <c r="R153" s="20"/>
      <c r="S153" s="20"/>
      <c r="T153" s="27">
        <v>3.0902934074401855</v>
      </c>
      <c r="U153" s="9">
        <v>0.38287499999999997</v>
      </c>
      <c r="V153" s="9">
        <v>0.87120556926496284</v>
      </c>
      <c r="W153" s="9">
        <v>1.0308070217236527</v>
      </c>
      <c r="X153" s="9">
        <v>0.92900499999999997</v>
      </c>
      <c r="Y153" s="14">
        <v>0</v>
      </c>
      <c r="Z153" s="9">
        <f t="shared" si="4"/>
        <v>1.9598120217236525</v>
      </c>
      <c r="AA153" s="67">
        <v>1.58</v>
      </c>
      <c r="AB153" s="11"/>
      <c r="AC153" s="3">
        <v>78.287913232036587</v>
      </c>
      <c r="AD153" s="31" t="s">
        <v>110</v>
      </c>
      <c r="AE153" s="3">
        <v>78.287913232036587</v>
      </c>
      <c r="AF153" s="31" t="s">
        <v>110</v>
      </c>
      <c r="AG153" s="70"/>
      <c r="AH153" s="72"/>
      <c r="AI153" s="70"/>
    </row>
    <row r="154" spans="1:35" x14ac:dyDescent="0.25">
      <c r="A154" s="28">
        <v>280</v>
      </c>
      <c r="B154" s="22">
        <v>0</v>
      </c>
      <c r="C154" s="21"/>
      <c r="D154" s="23"/>
      <c r="E154" s="66"/>
      <c r="F154" s="28"/>
      <c r="G154" s="28"/>
      <c r="H154" s="28"/>
      <c r="I154" s="28"/>
      <c r="J154" s="28"/>
      <c r="K154" s="28"/>
      <c r="L154" s="22"/>
      <c r="M154" s="23"/>
      <c r="N154" s="4">
        <v>1050</v>
      </c>
      <c r="O154" s="5">
        <v>0.19</v>
      </c>
      <c r="P154" s="29"/>
      <c r="Q154" s="74"/>
      <c r="R154" s="20"/>
      <c r="S154" s="20"/>
      <c r="T154" s="27">
        <v>5.8554940223693848</v>
      </c>
      <c r="U154" s="9">
        <v>0.34237499999999998</v>
      </c>
      <c r="V154" s="9">
        <v>0.85919564229222789</v>
      </c>
      <c r="W154" s="9">
        <v>1.7224937426461917</v>
      </c>
      <c r="X154" s="9">
        <v>0</v>
      </c>
      <c r="Y154" s="14">
        <v>0</v>
      </c>
      <c r="Z154" s="9">
        <f t="shared" si="4"/>
        <v>1.7224937426461917</v>
      </c>
      <c r="AA154" s="67">
        <v>2.23</v>
      </c>
      <c r="AB154" s="11"/>
      <c r="AC154" s="3">
        <v>80.01040697468278</v>
      </c>
      <c r="AD154" s="31" t="s">
        <v>110</v>
      </c>
      <c r="AE154" s="3">
        <v>80.01040697468278</v>
      </c>
      <c r="AF154" s="31" t="s">
        <v>110</v>
      </c>
      <c r="AG154" s="70"/>
      <c r="AH154" s="72"/>
      <c r="AI154" s="70"/>
    </row>
    <row r="155" spans="1:35" x14ac:dyDescent="0.25">
      <c r="A155" s="28">
        <v>281</v>
      </c>
      <c r="B155" s="22">
        <v>0</v>
      </c>
      <c r="C155" s="21"/>
      <c r="D155" s="23"/>
      <c r="E155" s="66"/>
      <c r="F155" s="28"/>
      <c r="G155" s="28"/>
      <c r="H155" s="28"/>
      <c r="I155" s="28"/>
      <c r="J155" s="28"/>
      <c r="K155" s="28"/>
      <c r="L155" s="22"/>
      <c r="M155" s="23"/>
      <c r="N155" s="4">
        <v>1050</v>
      </c>
      <c r="O155" s="5">
        <v>0.15</v>
      </c>
      <c r="P155" s="29"/>
      <c r="Q155" s="74"/>
      <c r="R155" s="20"/>
      <c r="S155" s="20"/>
      <c r="T155" s="27">
        <v>3.5559251308441162</v>
      </c>
      <c r="U155" s="9">
        <v>0.301875</v>
      </c>
      <c r="V155" s="9">
        <v>0.82920627793107515</v>
      </c>
      <c r="W155" s="9">
        <v>0.89010724915905037</v>
      </c>
      <c r="X155" s="9">
        <v>0</v>
      </c>
      <c r="Y155" s="14">
        <v>0</v>
      </c>
      <c r="Z155" s="9">
        <f t="shared" ref="Z155:Z171" si="5">W155+X155</f>
        <v>0.89010724915905037</v>
      </c>
      <c r="AA155" s="67">
        <v>1.44</v>
      </c>
      <c r="AB155" s="11"/>
      <c r="AC155" s="3">
        <v>80.900514223841824</v>
      </c>
      <c r="AD155" s="31" t="s">
        <v>110</v>
      </c>
      <c r="AE155" s="3">
        <v>80.900514223841824</v>
      </c>
      <c r="AF155" s="31" t="s">
        <v>110</v>
      </c>
      <c r="AG155" s="70"/>
      <c r="AH155" s="72"/>
      <c r="AI155" s="70"/>
    </row>
    <row r="156" spans="1:35" x14ac:dyDescent="0.25">
      <c r="A156" s="28">
        <v>282</v>
      </c>
      <c r="B156" s="22">
        <v>0</v>
      </c>
      <c r="C156" s="21"/>
      <c r="D156" s="23"/>
      <c r="E156" s="66"/>
      <c r="F156" s="28"/>
      <c r="G156" s="28"/>
      <c r="H156" s="28"/>
      <c r="I156" s="28"/>
      <c r="J156" s="28"/>
      <c r="K156" s="28"/>
      <c r="L156" s="22"/>
      <c r="M156" s="23"/>
      <c r="N156" s="4">
        <v>1050</v>
      </c>
      <c r="O156" s="5">
        <v>0.12</v>
      </c>
      <c r="P156" s="29"/>
      <c r="Q156" s="74"/>
      <c r="R156" s="20"/>
      <c r="S156" s="20"/>
      <c r="T156" s="27">
        <v>5.5090866088867187</v>
      </c>
      <c r="U156" s="9">
        <v>0.27149999999999996</v>
      </c>
      <c r="V156" s="9">
        <v>0.8137091240345824</v>
      </c>
      <c r="W156" s="9">
        <v>1.2170785815200438</v>
      </c>
      <c r="X156" s="9">
        <v>0</v>
      </c>
      <c r="Y156" s="14">
        <v>0</v>
      </c>
      <c r="Z156" s="9">
        <f t="shared" si="5"/>
        <v>1.2170785815200438</v>
      </c>
      <c r="AA156" s="67">
        <v>1.71</v>
      </c>
      <c r="AB156" s="11"/>
      <c r="AC156" s="3">
        <v>82.117592805361866</v>
      </c>
      <c r="AD156" s="31" t="s">
        <v>110</v>
      </c>
      <c r="AE156" s="3">
        <v>82.117592805361866</v>
      </c>
      <c r="AF156" s="31" t="s">
        <v>110</v>
      </c>
      <c r="AG156" s="70"/>
      <c r="AH156" s="72"/>
      <c r="AI156" s="70"/>
    </row>
    <row r="157" spans="1:35" x14ac:dyDescent="0.25">
      <c r="A157" s="28">
        <v>283</v>
      </c>
      <c r="B157" s="22">
        <v>0</v>
      </c>
      <c r="C157" s="21"/>
      <c r="D157" s="23"/>
      <c r="E157" s="65">
        <v>13.812500000000002</v>
      </c>
      <c r="F157" s="27">
        <v>16.363399040249998</v>
      </c>
      <c r="G157" s="27">
        <v>19.172180708999999</v>
      </c>
      <c r="H157" s="27">
        <v>18.287713289999999</v>
      </c>
      <c r="I157" s="27">
        <v>15.991300304899999</v>
      </c>
      <c r="J157" s="27">
        <v>14.313247764</v>
      </c>
      <c r="K157" s="27">
        <v>19.399950237749998</v>
      </c>
      <c r="L157" s="22"/>
      <c r="M157" s="25" t="s">
        <v>122</v>
      </c>
      <c r="N157" s="4">
        <v>1050</v>
      </c>
      <c r="O157" s="5">
        <v>0.1</v>
      </c>
      <c r="P157" s="29"/>
      <c r="Q157" s="74"/>
      <c r="R157" s="20"/>
      <c r="S157" s="20"/>
      <c r="T157" s="27">
        <v>1.86857008934021</v>
      </c>
      <c r="U157" s="9">
        <v>0.25124999999999997</v>
      </c>
      <c r="V157" s="9">
        <v>0.79251925719577054</v>
      </c>
      <c r="W157" s="9">
        <v>0.37207054202956208</v>
      </c>
      <c r="X157" s="9">
        <v>0</v>
      </c>
      <c r="Y157" s="14">
        <v>0</v>
      </c>
      <c r="Z157" s="9">
        <f t="shared" si="5"/>
        <v>0.37207054202956208</v>
      </c>
      <c r="AA157" s="67">
        <v>0.61299999999999999</v>
      </c>
      <c r="AB157" s="11"/>
      <c r="AC157" s="3">
        <v>82.489663347391428</v>
      </c>
      <c r="AD157" s="24">
        <v>73.086129389999996</v>
      </c>
      <c r="AE157" s="3">
        <v>82.489663347391428</v>
      </c>
      <c r="AF157" s="24">
        <v>73.086129389999996</v>
      </c>
      <c r="AG157" s="70"/>
      <c r="AH157" s="72"/>
      <c r="AI157" s="70"/>
    </row>
    <row r="158" spans="1:35" x14ac:dyDescent="0.25">
      <c r="A158" s="28">
        <v>284</v>
      </c>
      <c r="B158" s="22">
        <v>0</v>
      </c>
      <c r="C158" s="21"/>
      <c r="D158" s="23"/>
      <c r="E158" s="22"/>
      <c r="F158" s="20"/>
      <c r="G158" s="20"/>
      <c r="H158" s="20"/>
      <c r="I158" s="20"/>
      <c r="J158" s="20"/>
      <c r="K158" s="20"/>
      <c r="L158" s="22"/>
      <c r="M158" s="23"/>
      <c r="N158" s="4">
        <v>1050</v>
      </c>
      <c r="O158" s="5">
        <v>0.1</v>
      </c>
      <c r="P158" s="29"/>
      <c r="Q158" s="74"/>
      <c r="R158" s="20"/>
      <c r="S158" s="20"/>
      <c r="T158" s="27">
        <v>2.1482522487640381</v>
      </c>
      <c r="U158" s="9">
        <v>0.25124999999999997</v>
      </c>
      <c r="V158" s="9">
        <v>0.78604134742070553</v>
      </c>
      <c r="W158" s="9">
        <v>0.4242645419197838</v>
      </c>
      <c r="X158" s="9">
        <v>0</v>
      </c>
      <c r="Y158" s="14">
        <v>0</v>
      </c>
      <c r="Z158" s="9">
        <f t="shared" si="5"/>
        <v>0.4242645419197838</v>
      </c>
      <c r="AA158" s="67">
        <v>0.84599999999999997</v>
      </c>
      <c r="AB158" s="11"/>
      <c r="AC158" s="3">
        <v>82.913927889311211</v>
      </c>
      <c r="AD158" s="31" t="s">
        <v>110</v>
      </c>
      <c r="AE158" s="3">
        <v>82.913927889311211</v>
      </c>
      <c r="AF158" s="31" t="s">
        <v>110</v>
      </c>
      <c r="AG158" s="70"/>
      <c r="AH158" s="72"/>
      <c r="AI158" s="70"/>
    </row>
    <row r="159" spans="1:35" x14ac:dyDescent="0.25">
      <c r="A159" s="28">
        <v>285</v>
      </c>
      <c r="B159" s="38">
        <v>4.5720000000000001</v>
      </c>
      <c r="C159" s="21"/>
      <c r="D159" s="23"/>
      <c r="E159" s="22"/>
      <c r="F159" s="20"/>
      <c r="G159" s="20"/>
      <c r="H159" s="20"/>
      <c r="I159" s="20"/>
      <c r="J159" s="20"/>
      <c r="K159" s="20"/>
      <c r="L159" s="20"/>
      <c r="M159" s="23"/>
      <c r="N159" s="4">
        <v>1050</v>
      </c>
      <c r="O159" s="5">
        <v>0.1</v>
      </c>
      <c r="P159" s="29"/>
      <c r="Q159" s="74"/>
      <c r="R159" s="20"/>
      <c r="S159" s="20"/>
      <c r="T159" s="27">
        <v>0.38559460639953613</v>
      </c>
      <c r="U159" s="9">
        <v>0.25124999999999997</v>
      </c>
      <c r="V159" s="9">
        <v>0.77865471743295089</v>
      </c>
      <c r="W159" s="9">
        <v>7.543657114653729E-2</v>
      </c>
      <c r="X159" s="9">
        <v>0.31015803525299884</v>
      </c>
      <c r="Y159" s="14">
        <v>0</v>
      </c>
      <c r="Z159" s="9">
        <f t="shared" si="5"/>
        <v>0.38559460639953613</v>
      </c>
      <c r="AA159" s="67">
        <v>0.42399999999999999</v>
      </c>
      <c r="AB159" s="11"/>
      <c r="AC159" s="3">
        <v>82.326424460457744</v>
      </c>
      <c r="AD159" s="31" t="s">
        <v>110</v>
      </c>
      <c r="AE159" s="3">
        <v>82.326424460457744</v>
      </c>
      <c r="AF159" s="31" t="s">
        <v>110</v>
      </c>
      <c r="AG159" s="70"/>
      <c r="AH159" s="72"/>
      <c r="AI159" s="70"/>
    </row>
    <row r="160" spans="1:35" x14ac:dyDescent="0.25">
      <c r="A160" s="28">
        <v>286</v>
      </c>
      <c r="B160" s="38">
        <v>4.0640000000000001</v>
      </c>
      <c r="C160" s="21"/>
      <c r="D160" s="23"/>
      <c r="E160" s="22"/>
      <c r="F160" s="20"/>
      <c r="G160" s="20"/>
      <c r="H160" s="20"/>
      <c r="I160" s="20"/>
      <c r="J160" s="20"/>
      <c r="K160" s="20"/>
      <c r="L160" s="20"/>
      <c r="M160" s="23"/>
      <c r="N160" s="4">
        <v>1050</v>
      </c>
      <c r="O160" s="5">
        <v>0.1</v>
      </c>
      <c r="P160" s="29"/>
      <c r="Q160" s="74"/>
      <c r="R160" s="20"/>
      <c r="S160" s="20"/>
      <c r="T160" s="27">
        <v>1.785038948059082</v>
      </c>
      <c r="U160" s="9">
        <v>0.25124999999999997</v>
      </c>
      <c r="V160" s="9">
        <v>0.7888834073579698</v>
      </c>
      <c r="W160" s="9">
        <v>0.35380713641239803</v>
      </c>
      <c r="X160" s="9">
        <v>1.431231811646684</v>
      </c>
      <c r="Y160" s="14">
        <v>0</v>
      </c>
      <c r="Z160" s="9">
        <f t="shared" si="5"/>
        <v>1.785038948059082</v>
      </c>
      <c r="AA160" s="67">
        <v>1.04</v>
      </c>
      <c r="AB160" s="11"/>
      <c r="AC160" s="3">
        <v>79.613123408516827</v>
      </c>
      <c r="AD160" s="31" t="s">
        <v>110</v>
      </c>
      <c r="AE160" s="3">
        <v>79.613123408516827</v>
      </c>
      <c r="AF160" s="31" t="s">
        <v>110</v>
      </c>
      <c r="AG160" s="70"/>
      <c r="AH160" s="72"/>
      <c r="AI160" s="70"/>
    </row>
    <row r="161" spans="1:35" x14ac:dyDescent="0.25">
      <c r="A161" s="28">
        <v>287</v>
      </c>
      <c r="B161" s="22">
        <v>0</v>
      </c>
      <c r="C161" s="21"/>
      <c r="D161" s="23"/>
      <c r="E161" s="22"/>
      <c r="F161" s="20"/>
      <c r="G161" s="20"/>
      <c r="H161" s="20"/>
      <c r="I161" s="20"/>
      <c r="J161" s="20"/>
      <c r="K161" s="20"/>
      <c r="L161" s="20"/>
      <c r="M161" s="23"/>
      <c r="N161" s="4">
        <v>1050</v>
      </c>
      <c r="O161" s="5">
        <v>0</v>
      </c>
      <c r="P161" s="29"/>
      <c r="Q161" s="74"/>
      <c r="R161" s="20"/>
      <c r="S161" s="20"/>
      <c r="T161" s="27">
        <v>2.3285601139068604</v>
      </c>
      <c r="U161" s="9">
        <v>0.15</v>
      </c>
      <c r="V161" s="9">
        <v>0.83612315740963017</v>
      </c>
      <c r="W161" s="9">
        <v>0.29204445519868977</v>
      </c>
      <c r="X161" s="9">
        <v>2.0365156587081708</v>
      </c>
      <c r="Y161" s="14">
        <v>0</v>
      </c>
      <c r="Z161" s="9">
        <f t="shared" si="5"/>
        <v>2.3285601139068604</v>
      </c>
      <c r="AA161" s="67">
        <v>1.1100000000000001</v>
      </c>
      <c r="AB161" s="11"/>
      <c r="AC161" s="3">
        <v>79.905167863715519</v>
      </c>
      <c r="AD161" s="31" t="s">
        <v>110</v>
      </c>
      <c r="AE161" s="3">
        <v>79.905167863715519</v>
      </c>
      <c r="AF161" s="31" t="s">
        <v>110</v>
      </c>
      <c r="AG161" s="70"/>
      <c r="AH161" s="72"/>
      <c r="AI161" s="70"/>
    </row>
    <row r="162" spans="1:35" x14ac:dyDescent="0.25">
      <c r="A162" s="28">
        <v>288</v>
      </c>
      <c r="B162" s="22">
        <v>0</v>
      </c>
      <c r="C162" s="21"/>
      <c r="D162" s="23"/>
      <c r="E162" s="22"/>
      <c r="F162" s="20"/>
      <c r="G162" s="20"/>
      <c r="H162" s="20"/>
      <c r="I162" s="20"/>
      <c r="J162" s="20"/>
      <c r="K162" s="20"/>
      <c r="L162" s="21"/>
      <c r="M162" s="25" t="s">
        <v>123</v>
      </c>
      <c r="N162" s="4">
        <v>1050</v>
      </c>
      <c r="O162" s="5">
        <v>0</v>
      </c>
      <c r="P162" s="29"/>
      <c r="Q162" s="74"/>
      <c r="R162" s="20"/>
      <c r="S162" s="21"/>
      <c r="T162" s="40">
        <v>1.7758123874664307</v>
      </c>
      <c r="U162" s="9">
        <v>0.15</v>
      </c>
      <c r="V162" s="9">
        <v>0.83103853657196436</v>
      </c>
      <c r="W162" s="9">
        <v>0.22136527915597029</v>
      </c>
      <c r="X162" s="9">
        <v>1.128046306038831</v>
      </c>
      <c r="Y162" s="14">
        <v>0</v>
      </c>
      <c r="Z162" s="9">
        <f t="shared" si="5"/>
        <v>1.3494115851948014</v>
      </c>
      <c r="AA162" s="67">
        <v>0.74199999999999999</v>
      </c>
      <c r="AB162" s="11"/>
      <c r="AC162" s="3">
        <v>80.126533142871494</v>
      </c>
      <c r="AD162" s="31" t="s">
        <v>110</v>
      </c>
      <c r="AE162" s="3">
        <v>80.126533142871494</v>
      </c>
      <c r="AF162" s="31" t="s">
        <v>110</v>
      </c>
      <c r="AG162" s="70"/>
      <c r="AH162" s="72"/>
      <c r="AI162" s="70"/>
    </row>
    <row r="163" spans="1:35" x14ac:dyDescent="0.25">
      <c r="A163" s="28">
        <v>289</v>
      </c>
      <c r="B163" s="22">
        <v>0</v>
      </c>
      <c r="C163" s="21"/>
      <c r="D163" s="23"/>
      <c r="E163" s="22"/>
      <c r="F163" s="20"/>
      <c r="G163" s="20"/>
      <c r="H163" s="20"/>
      <c r="I163" s="20"/>
      <c r="J163" s="20"/>
      <c r="K163" s="20"/>
      <c r="L163" s="21"/>
      <c r="M163" s="68" t="s">
        <v>324</v>
      </c>
      <c r="N163" s="4">
        <v>1050</v>
      </c>
      <c r="O163" s="5">
        <v>0</v>
      </c>
      <c r="P163" s="29"/>
      <c r="Q163" s="74"/>
      <c r="R163" s="20"/>
      <c r="S163" s="21"/>
      <c r="T163" s="40">
        <v>3.3386516571044922</v>
      </c>
      <c r="U163" s="9">
        <v>0.15</v>
      </c>
      <c r="V163" s="9">
        <v>0.82718447089430436</v>
      </c>
      <c r="W163" s="9">
        <v>0.41425212067235578</v>
      </c>
      <c r="X163" s="9">
        <v>0</v>
      </c>
      <c r="Y163" s="14">
        <v>0</v>
      </c>
      <c r="Z163" s="9">
        <f t="shared" si="5"/>
        <v>0.41425212067235578</v>
      </c>
      <c r="AA163" s="67">
        <v>0.81799999999999995</v>
      </c>
      <c r="AB163" s="11"/>
      <c r="AC163" s="3">
        <v>80.540785263543853</v>
      </c>
      <c r="AD163" s="31" t="s">
        <v>110</v>
      </c>
      <c r="AE163" s="3">
        <v>80.540785263543853</v>
      </c>
      <c r="AF163" s="31" t="s">
        <v>110</v>
      </c>
      <c r="AG163" s="70"/>
      <c r="AH163" s="72"/>
      <c r="AI163" s="70"/>
    </row>
    <row r="164" spans="1:35" x14ac:dyDescent="0.25">
      <c r="A164" s="28">
        <v>290</v>
      </c>
      <c r="B164" s="22">
        <v>0</v>
      </c>
      <c r="C164" s="21"/>
      <c r="D164" s="23"/>
      <c r="E164" s="22"/>
      <c r="F164" s="20"/>
      <c r="G164" s="20"/>
      <c r="H164" s="20"/>
      <c r="I164" s="20"/>
      <c r="J164" s="20"/>
      <c r="K164" s="20"/>
      <c r="L164" s="21"/>
      <c r="M164" s="23"/>
      <c r="N164" s="4">
        <v>1050</v>
      </c>
      <c r="O164" s="5">
        <v>0</v>
      </c>
      <c r="P164" s="29"/>
      <c r="Q164" s="74"/>
      <c r="R164" s="20"/>
      <c r="S164" s="21"/>
      <c r="T164" s="40">
        <v>3.1540546417236328</v>
      </c>
      <c r="U164" s="9">
        <v>0.15</v>
      </c>
      <c r="V164" s="9">
        <v>0.81997216151015617</v>
      </c>
      <c r="W164" s="9">
        <v>0.38793555031429022</v>
      </c>
      <c r="X164" s="9">
        <v>0</v>
      </c>
      <c r="Y164" s="14">
        <v>0</v>
      </c>
      <c r="Z164" s="9">
        <f t="shared" si="5"/>
        <v>0.38793555031429022</v>
      </c>
      <c r="AA164" s="30"/>
      <c r="AB164" s="11"/>
      <c r="AC164" s="3">
        <v>80.928720813858149</v>
      </c>
      <c r="AD164" s="31" t="s">
        <v>110</v>
      </c>
      <c r="AE164" s="3">
        <v>80.928720813858149</v>
      </c>
      <c r="AF164" s="31" t="s">
        <v>110</v>
      </c>
      <c r="AG164" s="70"/>
      <c r="AH164" s="72"/>
      <c r="AI164" s="70"/>
    </row>
    <row r="165" spans="1:35" x14ac:dyDescent="0.25">
      <c r="A165" s="28">
        <v>291</v>
      </c>
      <c r="B165" s="22">
        <v>0</v>
      </c>
      <c r="C165" s="21"/>
      <c r="D165" s="23"/>
      <c r="E165" s="22"/>
      <c r="F165" s="20"/>
      <c r="G165" s="20"/>
      <c r="H165" s="20"/>
      <c r="I165" s="20"/>
      <c r="J165" s="20"/>
      <c r="K165" s="20"/>
      <c r="L165" s="21"/>
      <c r="M165" s="23"/>
      <c r="N165" s="4">
        <v>1050</v>
      </c>
      <c r="O165" s="5">
        <v>0</v>
      </c>
      <c r="P165" s="29"/>
      <c r="Q165" s="74"/>
      <c r="R165" s="20"/>
      <c r="S165" s="21"/>
      <c r="T165" s="40">
        <v>3.1099014282226562</v>
      </c>
      <c r="U165" s="9">
        <v>0.15</v>
      </c>
      <c r="V165" s="9">
        <v>0.81321803504863011</v>
      </c>
      <c r="W165" s="9">
        <v>0.37935418929812353</v>
      </c>
      <c r="X165" s="9">
        <v>0</v>
      </c>
      <c r="Y165" s="14">
        <v>0</v>
      </c>
      <c r="Z165" s="9">
        <f t="shared" si="5"/>
        <v>0.37935418929812353</v>
      </c>
      <c r="AA165" s="30"/>
      <c r="AB165" s="11"/>
      <c r="AC165" s="3">
        <v>81.308075003156276</v>
      </c>
      <c r="AD165" s="31" t="s">
        <v>110</v>
      </c>
      <c r="AE165" s="3">
        <v>81.308075003156276</v>
      </c>
      <c r="AF165" s="31" t="s">
        <v>110</v>
      </c>
      <c r="AG165" s="70"/>
      <c r="AH165" s="72"/>
      <c r="AI165" s="70"/>
    </row>
    <row r="166" spans="1:35" x14ac:dyDescent="0.25">
      <c r="A166" s="28">
        <v>292</v>
      </c>
      <c r="B166" s="22">
        <v>0</v>
      </c>
      <c r="C166" s="21"/>
      <c r="D166" s="23"/>
      <c r="E166" s="22"/>
      <c r="F166" s="20"/>
      <c r="G166" s="20"/>
      <c r="H166" s="20"/>
      <c r="I166" s="20"/>
      <c r="J166" s="20"/>
      <c r="K166" s="20"/>
      <c r="L166" s="21"/>
      <c r="M166" s="32"/>
      <c r="N166" s="4">
        <v>1050</v>
      </c>
      <c r="O166" s="5">
        <v>0</v>
      </c>
      <c r="P166" s="29"/>
      <c r="Q166" s="74"/>
      <c r="R166" s="20"/>
      <c r="S166" s="21"/>
      <c r="T166" s="40">
        <v>2.3736197948455811</v>
      </c>
      <c r="U166" s="9">
        <v>0.15</v>
      </c>
      <c r="V166" s="9">
        <v>0.80661331381038981</v>
      </c>
      <c r="W166" s="9">
        <v>0.28718899926694974</v>
      </c>
      <c r="X166" s="9">
        <v>0</v>
      </c>
      <c r="Y166" s="14">
        <v>0</v>
      </c>
      <c r="Z166" s="9">
        <f t="shared" si="5"/>
        <v>0.28718899926694974</v>
      </c>
      <c r="AA166" s="30"/>
      <c r="AB166" s="11"/>
      <c r="AC166" s="3">
        <v>81.595264002423221</v>
      </c>
      <c r="AD166" s="31" t="s">
        <v>110</v>
      </c>
      <c r="AE166" s="3">
        <v>81.595264002423221</v>
      </c>
      <c r="AF166" s="31" t="s">
        <v>110</v>
      </c>
      <c r="AG166" s="70"/>
      <c r="AH166" s="72"/>
      <c r="AI166" s="70"/>
    </row>
    <row r="167" spans="1:35" x14ac:dyDescent="0.25">
      <c r="A167" s="28">
        <v>293</v>
      </c>
      <c r="B167" s="22">
        <v>0</v>
      </c>
      <c r="C167" s="21"/>
      <c r="D167" s="23"/>
      <c r="E167" s="22"/>
      <c r="F167" s="20"/>
      <c r="G167" s="20"/>
      <c r="H167" s="20"/>
      <c r="I167" s="20"/>
      <c r="J167" s="20"/>
      <c r="K167" s="20"/>
      <c r="L167" s="21"/>
      <c r="M167" s="23"/>
      <c r="N167" s="4">
        <v>1050</v>
      </c>
      <c r="O167" s="5">
        <v>0</v>
      </c>
      <c r="P167" s="29"/>
      <c r="Q167" s="74"/>
      <c r="R167" s="20"/>
      <c r="S167" s="21"/>
      <c r="T167" s="40">
        <v>4.3767704963684082</v>
      </c>
      <c r="U167" s="9">
        <v>0.15</v>
      </c>
      <c r="V167" s="9">
        <v>0.80161322856984785</v>
      </c>
      <c r="W167" s="9">
        <v>0.52627156924547025</v>
      </c>
      <c r="X167" s="9">
        <v>0</v>
      </c>
      <c r="Y167" s="14">
        <v>0</v>
      </c>
      <c r="Z167" s="9">
        <f t="shared" si="5"/>
        <v>0.52627156924547025</v>
      </c>
      <c r="AA167" s="30"/>
      <c r="AB167" s="11"/>
      <c r="AC167" s="3">
        <v>82.121535571668687</v>
      </c>
      <c r="AD167" s="31" t="s">
        <v>110</v>
      </c>
      <c r="AE167" s="3">
        <v>82.121535571668687</v>
      </c>
      <c r="AF167" s="31" t="s">
        <v>110</v>
      </c>
      <c r="AG167" s="70"/>
      <c r="AH167" s="72"/>
      <c r="AI167" s="70"/>
    </row>
    <row r="168" spans="1:35" x14ac:dyDescent="0.25">
      <c r="A168" s="28">
        <v>294</v>
      </c>
      <c r="B168" s="22">
        <v>0</v>
      </c>
      <c r="C168" s="21"/>
      <c r="D168" s="23"/>
      <c r="E168" s="22"/>
      <c r="F168" s="20"/>
      <c r="G168" s="20"/>
      <c r="H168" s="20"/>
      <c r="I168" s="20"/>
      <c r="J168" s="20"/>
      <c r="K168" s="20"/>
      <c r="L168" s="21"/>
      <c r="M168" s="23"/>
      <c r="N168" s="4">
        <v>1050</v>
      </c>
      <c r="O168" s="5">
        <v>0</v>
      </c>
      <c r="P168" s="29"/>
      <c r="Q168" s="74"/>
      <c r="R168" s="20"/>
      <c r="S168" s="21"/>
      <c r="T168" s="40">
        <v>1.7187259197235107</v>
      </c>
      <c r="U168" s="9">
        <v>0.15</v>
      </c>
      <c r="V168" s="9">
        <v>0.79245061192151567</v>
      </c>
      <c r="W168" s="9">
        <v>0.20430081102153988</v>
      </c>
      <c r="X168" s="9">
        <v>0</v>
      </c>
      <c r="Y168" s="14">
        <v>0</v>
      </c>
      <c r="Z168" s="9">
        <f t="shared" si="5"/>
        <v>0.20430081102153988</v>
      </c>
      <c r="AA168" s="30"/>
      <c r="AB168" s="11"/>
      <c r="AC168" s="3">
        <v>82.325836382690227</v>
      </c>
      <c r="AD168" s="31" t="s">
        <v>110</v>
      </c>
      <c r="AE168" s="3">
        <v>82.325836382690227</v>
      </c>
      <c r="AF168" s="31" t="s">
        <v>110</v>
      </c>
      <c r="AG168" s="70"/>
      <c r="AH168" s="72"/>
      <c r="AI168" s="70"/>
    </row>
    <row r="169" spans="1:35" x14ac:dyDescent="0.25">
      <c r="A169" s="28">
        <v>295</v>
      </c>
      <c r="B169" s="22">
        <v>0</v>
      </c>
      <c r="C169" s="21"/>
      <c r="D169" s="23"/>
      <c r="E169" s="22"/>
      <c r="F169" s="20"/>
      <c r="G169" s="20"/>
      <c r="H169" s="20"/>
      <c r="I169" s="20"/>
      <c r="J169" s="20"/>
      <c r="K169" s="20"/>
      <c r="L169" s="21"/>
      <c r="M169" s="23"/>
      <c r="N169" s="4">
        <v>1050</v>
      </c>
      <c r="O169" s="5">
        <v>0</v>
      </c>
      <c r="P169" s="29"/>
      <c r="Q169" s="74"/>
      <c r="R169" s="20"/>
      <c r="S169" s="21"/>
      <c r="T169" s="40">
        <v>1.3407076597213745</v>
      </c>
      <c r="U169" s="9">
        <v>0.15</v>
      </c>
      <c r="V169" s="9">
        <v>0.78889364604738044</v>
      </c>
      <c r="W169" s="9">
        <v>0.15865136309418684</v>
      </c>
      <c r="X169" s="9">
        <v>0</v>
      </c>
      <c r="Y169" s="14">
        <v>0</v>
      </c>
      <c r="Z169" s="9">
        <f t="shared" si="5"/>
        <v>0.15865136309418684</v>
      </c>
      <c r="AA169" s="30"/>
      <c r="AB169" s="11"/>
      <c r="AC169" s="3">
        <v>82.484487745784421</v>
      </c>
      <c r="AD169" s="31" t="s">
        <v>110</v>
      </c>
      <c r="AE169" s="3">
        <v>82.484487745784421</v>
      </c>
      <c r="AF169" s="31" t="s">
        <v>110</v>
      </c>
      <c r="AG169" s="70"/>
      <c r="AH169" s="72"/>
      <c r="AI169" s="70"/>
    </row>
    <row r="170" spans="1:35" x14ac:dyDescent="0.25">
      <c r="A170" s="28">
        <v>296</v>
      </c>
      <c r="B170" s="22">
        <v>0</v>
      </c>
      <c r="C170" s="21"/>
      <c r="D170" s="23"/>
      <c r="E170" s="22"/>
      <c r="F170" s="20"/>
      <c r="G170" s="20"/>
      <c r="H170" s="20"/>
      <c r="I170" s="20"/>
      <c r="J170" s="20"/>
      <c r="K170" s="20"/>
      <c r="L170" s="21"/>
      <c r="M170" s="23"/>
      <c r="N170" s="4">
        <v>1050</v>
      </c>
      <c r="O170" s="5">
        <v>0</v>
      </c>
      <c r="P170" s="29"/>
      <c r="Q170" s="74"/>
      <c r="R170" s="20"/>
      <c r="S170" s="21"/>
      <c r="T170" s="40">
        <v>3.6691098213195801</v>
      </c>
      <c r="U170" s="9">
        <v>0.15</v>
      </c>
      <c r="V170" s="9">
        <v>0.78613145689311625</v>
      </c>
      <c r="W170" s="9">
        <v>0.43266039740022044</v>
      </c>
      <c r="X170" s="9">
        <v>0</v>
      </c>
      <c r="Y170" s="14">
        <v>0</v>
      </c>
      <c r="Z170" s="9">
        <f t="shared" si="5"/>
        <v>0.43266039740022044</v>
      </c>
      <c r="AA170" s="30"/>
      <c r="AB170" s="11"/>
      <c r="AC170" s="3">
        <v>82.917148143184647</v>
      </c>
      <c r="AD170" s="31" t="s">
        <v>110</v>
      </c>
      <c r="AE170" s="3">
        <v>82.917148143184647</v>
      </c>
      <c r="AF170" s="31" t="s">
        <v>110</v>
      </c>
      <c r="AG170" s="70"/>
      <c r="AH170" s="72"/>
      <c r="AI170" s="70"/>
    </row>
    <row r="171" spans="1:35" x14ac:dyDescent="0.25">
      <c r="A171" s="28">
        <v>297</v>
      </c>
      <c r="B171" s="22">
        <v>0</v>
      </c>
      <c r="C171" s="21"/>
      <c r="D171" s="23"/>
      <c r="E171" s="22"/>
      <c r="F171" s="20"/>
      <c r="G171" s="20"/>
      <c r="H171" s="20"/>
      <c r="I171" s="20"/>
      <c r="J171" s="20"/>
      <c r="K171" s="20"/>
      <c r="L171" s="21"/>
      <c r="M171" s="23"/>
      <c r="N171" s="4">
        <v>1050</v>
      </c>
      <c r="O171" s="5">
        <v>0</v>
      </c>
      <c r="P171" s="29"/>
      <c r="Q171" s="74"/>
      <c r="R171" s="20"/>
      <c r="S171" s="21"/>
      <c r="T171" s="40">
        <v>4.4819788932800293</v>
      </c>
      <c r="U171" s="9">
        <v>0.15</v>
      </c>
      <c r="V171" s="9">
        <v>0.77859865141404183</v>
      </c>
      <c r="W171" s="9">
        <v>0.52344940829610453</v>
      </c>
      <c r="X171" s="9">
        <v>0</v>
      </c>
      <c r="Y171" s="14">
        <v>0</v>
      </c>
      <c r="Z171" s="9">
        <f t="shared" si="5"/>
        <v>0.52344940829610453</v>
      </c>
      <c r="AA171" s="30"/>
      <c r="AB171" s="11"/>
      <c r="AC171" s="3">
        <v>83.440597551480749</v>
      </c>
      <c r="AD171" s="31" t="s">
        <v>110</v>
      </c>
      <c r="AE171" s="3">
        <v>83.440597551480749</v>
      </c>
      <c r="AF171" s="31" t="s">
        <v>110</v>
      </c>
      <c r="AG171" s="70"/>
      <c r="AH171" s="72"/>
      <c r="AI171" s="70"/>
    </row>
    <row r="172" spans="1:35" x14ac:dyDescent="0.25">
      <c r="A172" s="28"/>
      <c r="M172" s="18"/>
      <c r="T172" s="11"/>
      <c r="AC172" s="8"/>
      <c r="AD172" s="8"/>
      <c r="AE172" s="8"/>
      <c r="AF172" s="8" t="s">
        <v>110</v>
      </c>
      <c r="AH172" s="72"/>
    </row>
    <row r="173" spans="1:35" x14ac:dyDescent="0.25">
      <c r="A173" s="6" t="s">
        <v>62</v>
      </c>
      <c r="B173" s="57">
        <f>SUM(B5:B171)</f>
        <v>250.886</v>
      </c>
      <c r="C173" s="57">
        <f>SUM(C5:C171)</f>
        <v>438.09999999999997</v>
      </c>
      <c r="D173" s="6"/>
      <c r="E173" s="6"/>
      <c r="F173" s="6"/>
      <c r="G173" s="6"/>
      <c r="H173" s="6"/>
      <c r="I173" s="6"/>
      <c r="J173" s="58"/>
      <c r="K173" s="6"/>
      <c r="L173" s="59"/>
      <c r="M173" s="59"/>
      <c r="N173" s="6"/>
      <c r="O173" s="57"/>
      <c r="P173" s="57"/>
      <c r="Q173" s="57"/>
      <c r="R173" s="57">
        <f>SUM(R5:R171)</f>
        <v>237.70000000000002</v>
      </c>
      <c r="S173" s="60"/>
      <c r="T173" s="57">
        <f>SUM(T5:T171)</f>
        <v>982.75577747821808</v>
      </c>
      <c r="U173" s="57"/>
      <c r="V173" s="57"/>
      <c r="W173" s="57">
        <f>SUM(W5:W171)</f>
        <v>574.93205671815622</v>
      </c>
      <c r="X173" s="57">
        <f>SUM(X5:X171)</f>
        <v>58.228763375869214</v>
      </c>
      <c r="Y173" s="57">
        <f>SUM(Y5:Y171)</f>
        <v>80.266934443882406</v>
      </c>
      <c r="Z173" s="57">
        <f>SUM(Z5:Z171)</f>
        <v>633.16082009402578</v>
      </c>
      <c r="AA173" s="13"/>
      <c r="AB173" s="13"/>
      <c r="AC173" s="8"/>
      <c r="AD173" s="8"/>
      <c r="AE173" s="8"/>
      <c r="AF173" s="8" t="s">
        <v>110</v>
      </c>
      <c r="AH173" s="72"/>
    </row>
    <row r="174" spans="1:35" x14ac:dyDescent="0.25">
      <c r="M174" s="18"/>
      <c r="T174" s="11"/>
      <c r="AC174" s="8"/>
      <c r="AD174" s="8"/>
      <c r="AE174" s="8"/>
      <c r="AF174" s="8" t="s">
        <v>110</v>
      </c>
      <c r="AH174" s="72"/>
    </row>
    <row r="175" spans="1:35" x14ac:dyDescent="0.25">
      <c r="A175">
        <v>310</v>
      </c>
      <c r="M175" s="25" t="s">
        <v>43</v>
      </c>
      <c r="N175" s="18"/>
      <c r="T175" s="11"/>
      <c r="AC175" s="8"/>
      <c r="AD175" s="8"/>
      <c r="AE175" s="8"/>
      <c r="AF175" s="8" t="s">
        <v>110</v>
      </c>
    </row>
    <row r="176" spans="1:35" x14ac:dyDescent="0.25">
      <c r="A176">
        <v>315</v>
      </c>
      <c r="E176" s="24">
        <v>17.037500000000001</v>
      </c>
      <c r="F176" s="24">
        <v>18.914352350499996</v>
      </c>
      <c r="G176" s="24">
        <v>22.406268297775</v>
      </c>
      <c r="H176" s="24">
        <v>24.023710091875003</v>
      </c>
      <c r="I176" s="24">
        <v>20.426074625975001</v>
      </c>
      <c r="J176" s="24">
        <v>23.299141154024998</v>
      </c>
      <c r="K176" s="24">
        <v>24.605921930499999</v>
      </c>
      <c r="T176" s="11"/>
      <c r="AC176" s="8"/>
      <c r="AD176" s="8"/>
      <c r="AE176" s="8"/>
      <c r="AF176" s="8" t="s">
        <v>110</v>
      </c>
    </row>
    <row r="177" spans="5:32" x14ac:dyDescent="0.25">
      <c r="T177" s="11"/>
      <c r="AC177" s="8"/>
      <c r="AD177" s="8"/>
      <c r="AE177" s="8"/>
      <c r="AF177" s="8" t="s">
        <v>110</v>
      </c>
    </row>
    <row r="178" spans="5:32" x14ac:dyDescent="0.25">
      <c r="W178" s="72"/>
      <c r="AC178" s="8"/>
      <c r="AD178" s="8"/>
      <c r="AE178" s="8"/>
      <c r="AF178" s="8" t="s">
        <v>110</v>
      </c>
    </row>
    <row r="179" spans="5:32" x14ac:dyDescent="0.25">
      <c r="T179" s="11"/>
      <c r="W179" s="72"/>
      <c r="AC179" s="8"/>
      <c r="AD179" s="8"/>
      <c r="AE179" s="8"/>
      <c r="AF179" s="8" t="s">
        <v>110</v>
      </c>
    </row>
    <row r="180" spans="5:32" x14ac:dyDescent="0.25">
      <c r="T180" s="11"/>
      <c r="AC180" s="8"/>
      <c r="AD180" s="8"/>
      <c r="AE180" s="8"/>
      <c r="AF180" s="8" t="s">
        <v>110</v>
      </c>
    </row>
    <row r="181" spans="5:32" x14ac:dyDescent="0.25">
      <c r="T181" s="11"/>
      <c r="AF181" t="s">
        <v>110</v>
      </c>
    </row>
    <row r="182" spans="5:32" x14ac:dyDescent="0.25">
      <c r="T182" s="11"/>
    </row>
    <row r="183" spans="5:32" x14ac:dyDescent="0.25">
      <c r="E183"/>
      <c r="F183"/>
      <c r="G183"/>
      <c r="H183"/>
      <c r="I183"/>
      <c r="J183"/>
      <c r="K183"/>
      <c r="L183"/>
      <c r="M183"/>
      <c r="N183"/>
      <c r="O183"/>
      <c r="P183"/>
      <c r="R183"/>
      <c r="S183"/>
      <c r="T183" s="11"/>
      <c r="AA183"/>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3"/>
  <sheetViews>
    <sheetView workbookViewId="0">
      <pane xSplit="1" ySplit="4" topLeftCell="I143" activePane="bottomRight" state="frozen"/>
      <selection pane="topRight" activeCell="B1" sqref="B1"/>
      <selection pane="bottomLeft" activeCell="A5" sqref="A5"/>
      <selection pane="bottomRight" activeCell="T178" sqref="T178:W179"/>
    </sheetView>
  </sheetViews>
  <sheetFormatPr defaultRowHeight="15" x14ac:dyDescent="0.25"/>
  <cols>
    <col min="1" max="1" width="6.42578125" style="11" customWidth="1"/>
    <col min="2" max="2" width="8" style="11" customWidth="1"/>
    <col min="3" max="3" width="7.140625" style="11" customWidth="1"/>
    <col min="4" max="4" width="4" style="11" customWidth="1"/>
    <col min="5" max="11" width="8.7109375" style="11" customWidth="1"/>
    <col min="12" max="12" width="2.28515625" style="18" customWidth="1"/>
    <col min="13" max="13" width="10.5703125" style="11" customWidth="1"/>
    <col min="14" max="15" width="8" style="11" customWidth="1"/>
    <col min="16" max="16" width="2" style="11" customWidth="1"/>
    <col min="17" max="17" width="7.28515625" style="70" customWidth="1"/>
    <col min="18" max="18" width="9.140625" style="11"/>
    <col min="19" max="19" width="2.42578125" style="18" customWidth="1"/>
    <col min="20" max="20" width="8.42578125" style="11" customWidth="1"/>
    <col min="21" max="21" width="8.28515625" style="11" customWidth="1"/>
    <col min="22" max="22" width="7.7109375" style="11" customWidth="1"/>
    <col min="23" max="24" width="8.28515625" style="11" customWidth="1"/>
    <col min="25" max="25" width="9.28515625" style="11" customWidth="1"/>
    <col min="26" max="26" width="8.28515625" style="11" customWidth="1"/>
    <col min="27" max="27" width="2.5703125" style="11" customWidth="1"/>
    <col min="28" max="28" width="2.42578125" style="11" customWidth="1"/>
    <col min="29" max="16384" width="9.140625" style="11"/>
  </cols>
  <sheetData>
    <row r="1" spans="1:34" ht="15.75" x14ac:dyDescent="0.25">
      <c r="A1" s="36" t="s">
        <v>117</v>
      </c>
      <c r="G1" s="36" t="s">
        <v>61</v>
      </c>
    </row>
    <row r="2" spans="1:34" x14ac:dyDescent="0.25">
      <c r="B2" s="41" t="s">
        <v>107</v>
      </c>
      <c r="D2" s="54"/>
      <c r="E2" s="41" t="s">
        <v>381</v>
      </c>
      <c r="L2" s="56"/>
      <c r="M2" s="41" t="s">
        <v>108</v>
      </c>
      <c r="S2" s="56"/>
      <c r="T2" s="41" t="s">
        <v>109</v>
      </c>
      <c r="AB2" s="54"/>
      <c r="AC2" s="41" t="s">
        <v>111</v>
      </c>
    </row>
    <row r="3" spans="1:34" x14ac:dyDescent="0.25">
      <c r="A3" s="7" t="s">
        <v>0</v>
      </c>
      <c r="B3" s="47" t="s">
        <v>15</v>
      </c>
      <c r="C3" s="7" t="s">
        <v>16</v>
      </c>
      <c r="D3" s="54"/>
      <c r="E3" s="47" t="s">
        <v>18</v>
      </c>
      <c r="F3" s="47" t="s">
        <v>19</v>
      </c>
      <c r="G3" s="47" t="s">
        <v>20</v>
      </c>
      <c r="H3" s="47" t="s">
        <v>21</v>
      </c>
      <c r="I3" s="47" t="s">
        <v>77</v>
      </c>
      <c r="J3" s="47" t="s">
        <v>78</v>
      </c>
      <c r="K3" s="47" t="s">
        <v>79</v>
      </c>
      <c r="L3" s="52"/>
      <c r="M3" s="42" t="s">
        <v>9</v>
      </c>
      <c r="N3" s="42" t="s">
        <v>11</v>
      </c>
      <c r="O3" s="42" t="s">
        <v>13</v>
      </c>
      <c r="P3" s="42" t="s">
        <v>44</v>
      </c>
      <c r="Q3" s="42" t="s">
        <v>152</v>
      </c>
      <c r="R3" s="42" t="s">
        <v>41</v>
      </c>
      <c r="S3" s="52"/>
      <c r="T3" s="42" t="s">
        <v>2</v>
      </c>
      <c r="U3" s="42" t="s">
        <v>5</v>
      </c>
      <c r="V3" s="42" t="s">
        <v>6</v>
      </c>
      <c r="W3" s="42" t="s">
        <v>7</v>
      </c>
      <c r="X3" s="42" t="s">
        <v>4</v>
      </c>
      <c r="Y3" s="42" t="s">
        <v>17</v>
      </c>
      <c r="Z3" s="42" t="s">
        <v>8</v>
      </c>
      <c r="AA3" s="42" t="s">
        <v>74</v>
      </c>
      <c r="AB3" s="54"/>
      <c r="AC3" s="45" t="s">
        <v>114</v>
      </c>
      <c r="AE3" s="45" t="s">
        <v>115</v>
      </c>
      <c r="AF3" s="50"/>
    </row>
    <row r="4" spans="1:34" x14ac:dyDescent="0.25">
      <c r="B4" s="49" t="s">
        <v>3</v>
      </c>
      <c r="C4" s="2" t="s">
        <v>3</v>
      </c>
      <c r="D4" s="54"/>
      <c r="E4" s="48" t="s">
        <v>22</v>
      </c>
      <c r="F4" s="48" t="s">
        <v>22</v>
      </c>
      <c r="G4" s="48" t="s">
        <v>22</v>
      </c>
      <c r="H4" s="48" t="s">
        <v>22</v>
      </c>
      <c r="I4" s="48" t="s">
        <v>22</v>
      </c>
      <c r="J4" s="48" t="s">
        <v>22</v>
      </c>
      <c r="K4" s="48" t="s">
        <v>22</v>
      </c>
      <c r="L4" s="53"/>
      <c r="M4" s="43" t="s">
        <v>10</v>
      </c>
      <c r="N4" s="43" t="s">
        <v>12</v>
      </c>
      <c r="O4" s="43" t="s">
        <v>14</v>
      </c>
      <c r="P4" s="43"/>
      <c r="Q4" s="43" t="s">
        <v>153</v>
      </c>
      <c r="R4" s="43" t="s">
        <v>42</v>
      </c>
      <c r="S4" s="53"/>
      <c r="T4" s="44" t="s">
        <v>3</v>
      </c>
      <c r="U4" s="44"/>
      <c r="V4" s="44"/>
      <c r="W4" s="44" t="s">
        <v>3</v>
      </c>
      <c r="X4" s="44" t="s">
        <v>3</v>
      </c>
      <c r="Y4" s="44" t="s">
        <v>3</v>
      </c>
      <c r="Z4" s="44" t="s">
        <v>3</v>
      </c>
      <c r="AA4" s="55" t="s">
        <v>3</v>
      </c>
      <c r="AB4" s="54"/>
      <c r="AC4" s="46" t="s">
        <v>112</v>
      </c>
      <c r="AD4" s="46" t="s">
        <v>113</v>
      </c>
      <c r="AE4" s="46" t="s">
        <v>112</v>
      </c>
      <c r="AF4" s="51" t="s">
        <v>113</v>
      </c>
    </row>
    <row r="5" spans="1:34" x14ac:dyDescent="0.25">
      <c r="A5" s="28">
        <v>131</v>
      </c>
      <c r="B5" s="22">
        <v>0</v>
      </c>
      <c r="C5" s="23"/>
      <c r="D5" s="18"/>
      <c r="E5" s="20"/>
      <c r="F5" s="20"/>
      <c r="G5" s="20"/>
      <c r="H5" s="20"/>
      <c r="I5" s="20"/>
      <c r="J5" s="20"/>
      <c r="K5" s="20"/>
      <c r="L5" s="20"/>
      <c r="M5" s="32"/>
      <c r="N5" s="4">
        <v>50</v>
      </c>
      <c r="O5" s="5">
        <v>0</v>
      </c>
      <c r="P5" s="29"/>
      <c r="Q5" s="29"/>
      <c r="R5" s="75">
        <v>148</v>
      </c>
      <c r="S5" s="20"/>
      <c r="T5" s="24">
        <v>5.0835084915161133</v>
      </c>
      <c r="U5" s="9">
        <v>0.15</v>
      </c>
      <c r="V5" s="9">
        <v>1</v>
      </c>
      <c r="W5" s="9">
        <v>0.76252627372741699</v>
      </c>
      <c r="X5" s="9">
        <v>0</v>
      </c>
      <c r="Y5" s="14">
        <v>0</v>
      </c>
      <c r="Z5" s="9">
        <f t="shared" ref="Z5:Z68" si="0">W5+X5</f>
        <v>0.76252627372741699</v>
      </c>
      <c r="AA5" s="30"/>
      <c r="AC5" s="3">
        <v>60</v>
      </c>
      <c r="AD5" s="31" t="s">
        <v>110</v>
      </c>
      <c r="AE5" s="3">
        <v>6</v>
      </c>
      <c r="AF5" s="31"/>
      <c r="AG5" s="70"/>
      <c r="AH5" s="70"/>
    </row>
    <row r="6" spans="1:34" x14ac:dyDescent="0.25">
      <c r="A6" s="28">
        <v>132</v>
      </c>
      <c r="B6" s="22">
        <v>0</v>
      </c>
      <c r="C6" s="23"/>
      <c r="D6" s="18"/>
      <c r="E6" s="20"/>
      <c r="F6" s="20"/>
      <c r="G6" s="20"/>
      <c r="H6" s="20"/>
      <c r="I6" s="20"/>
      <c r="J6" s="20"/>
      <c r="K6" s="20"/>
      <c r="L6" s="20"/>
      <c r="M6" s="23"/>
      <c r="N6" s="4">
        <v>50</v>
      </c>
      <c r="O6" s="5">
        <v>0</v>
      </c>
      <c r="P6" s="29"/>
      <c r="Q6" s="29"/>
      <c r="R6" s="20"/>
      <c r="S6" s="20"/>
      <c r="T6" s="24">
        <v>6.7674722671508789</v>
      </c>
      <c r="U6" s="9">
        <v>0.15</v>
      </c>
      <c r="V6" s="9">
        <v>0.25743927079368756</v>
      </c>
      <c r="W6" s="9">
        <v>0.26133196883577386</v>
      </c>
      <c r="X6" s="9">
        <v>0</v>
      </c>
      <c r="Y6" s="14">
        <v>0</v>
      </c>
      <c r="Z6" s="9">
        <f t="shared" si="0"/>
        <v>0.26133196883577386</v>
      </c>
      <c r="AA6" s="30"/>
      <c r="AC6" s="3">
        <v>60.261331968835776</v>
      </c>
      <c r="AD6" s="31" t="s">
        <v>110</v>
      </c>
      <c r="AE6" s="3">
        <v>6.2613319688357736</v>
      </c>
      <c r="AF6" s="31" t="s">
        <v>110</v>
      </c>
      <c r="AG6" s="70"/>
      <c r="AH6" s="70"/>
    </row>
    <row r="7" spans="1:34" x14ac:dyDescent="0.25">
      <c r="A7" s="28">
        <v>133</v>
      </c>
      <c r="B7" s="22">
        <v>0</v>
      </c>
      <c r="C7" s="23"/>
      <c r="D7" s="18"/>
      <c r="E7" s="20"/>
      <c r="F7" s="20"/>
      <c r="G7" s="20"/>
      <c r="H7" s="20"/>
      <c r="I7" s="20"/>
      <c r="J7" s="20"/>
      <c r="K7" s="20"/>
      <c r="L7" s="20"/>
      <c r="M7" s="25" t="s">
        <v>92</v>
      </c>
      <c r="N7" s="4">
        <v>50</v>
      </c>
      <c r="O7" s="5">
        <v>0</v>
      </c>
      <c r="P7" s="29"/>
      <c r="Q7" s="29"/>
      <c r="R7" s="24">
        <v>33.700000000000003</v>
      </c>
      <c r="S7" s="20"/>
      <c r="T7" s="24">
        <v>8.4392261505126953</v>
      </c>
      <c r="U7" s="9">
        <v>0.15</v>
      </c>
      <c r="V7" s="9">
        <v>0.17186250462172406</v>
      </c>
      <c r="W7" s="9">
        <v>0.21755798149443939</v>
      </c>
      <c r="X7" s="9">
        <v>0</v>
      </c>
      <c r="Y7" s="14">
        <v>0</v>
      </c>
      <c r="Z7" s="9">
        <f t="shared" si="0"/>
        <v>0.21755798149443939</v>
      </c>
      <c r="AA7" s="30"/>
      <c r="AC7" s="3">
        <v>60.478889950330213</v>
      </c>
      <c r="AD7" s="31" t="s">
        <v>110</v>
      </c>
      <c r="AE7" s="3">
        <v>6.4788899503302133</v>
      </c>
      <c r="AF7" s="31" t="s">
        <v>110</v>
      </c>
      <c r="AG7" s="70"/>
      <c r="AH7" s="70"/>
    </row>
    <row r="8" spans="1:34" x14ac:dyDescent="0.25">
      <c r="A8" s="28">
        <v>134</v>
      </c>
      <c r="B8" s="22">
        <v>0</v>
      </c>
      <c r="C8" s="23"/>
      <c r="D8" s="18"/>
      <c r="E8" s="20"/>
      <c r="F8" s="20"/>
      <c r="G8" s="20"/>
      <c r="H8" s="20"/>
      <c r="I8" s="20"/>
      <c r="J8" s="20"/>
      <c r="K8" s="20"/>
      <c r="L8" s="20"/>
      <c r="M8" s="23"/>
      <c r="N8" s="4">
        <v>50</v>
      </c>
      <c r="O8" s="5">
        <v>0</v>
      </c>
      <c r="P8" s="29"/>
      <c r="Q8" s="29"/>
      <c r="R8" s="20"/>
      <c r="S8" s="20"/>
      <c r="T8" s="24">
        <v>2.8796477317810059</v>
      </c>
      <c r="U8" s="9">
        <v>0.15</v>
      </c>
      <c r="V8" s="9">
        <v>0.10062013579047742</v>
      </c>
      <c r="W8" s="9">
        <v>4.3462581870081764E-2</v>
      </c>
      <c r="X8" s="9">
        <v>0</v>
      </c>
      <c r="Y8" s="14">
        <v>0</v>
      </c>
      <c r="Z8" s="9">
        <f t="shared" si="0"/>
        <v>4.3462581870081764E-2</v>
      </c>
      <c r="AA8" s="30"/>
      <c r="AC8" s="3">
        <v>60.522352532200294</v>
      </c>
      <c r="AD8" s="31" t="s">
        <v>110</v>
      </c>
      <c r="AE8" s="3">
        <v>6.5223525322002951</v>
      </c>
      <c r="AF8" s="31" t="s">
        <v>110</v>
      </c>
      <c r="AG8" s="70"/>
      <c r="AH8" s="70"/>
    </row>
    <row r="9" spans="1:34" x14ac:dyDescent="0.25">
      <c r="A9" s="28">
        <v>135</v>
      </c>
      <c r="B9" s="22">
        <v>0</v>
      </c>
      <c r="C9" s="23"/>
      <c r="D9" s="18"/>
      <c r="E9" s="20"/>
      <c r="F9" s="20"/>
      <c r="G9" s="20"/>
      <c r="H9" s="20"/>
      <c r="I9" s="20"/>
      <c r="J9" s="20"/>
      <c r="K9" s="20"/>
      <c r="L9" s="20"/>
      <c r="M9" s="23"/>
      <c r="N9" s="4">
        <v>50</v>
      </c>
      <c r="O9" s="5">
        <v>0</v>
      </c>
      <c r="P9" s="29"/>
      <c r="Q9" s="29"/>
      <c r="R9" s="20"/>
      <c r="S9" s="20"/>
      <c r="T9" s="24">
        <v>5.929995059967041</v>
      </c>
      <c r="U9" s="9">
        <v>0.15</v>
      </c>
      <c r="V9" s="9">
        <v>8.6387712476576825E-2</v>
      </c>
      <c r="W9" s="9">
        <v>7.6841806234193052E-2</v>
      </c>
      <c r="X9" s="9">
        <v>0</v>
      </c>
      <c r="Y9" s="14">
        <v>0</v>
      </c>
      <c r="Z9" s="9">
        <f t="shared" si="0"/>
        <v>7.6841806234193052E-2</v>
      </c>
      <c r="AA9" s="30"/>
      <c r="AC9" s="3">
        <v>60.599194338434486</v>
      </c>
      <c r="AD9" s="31" t="s">
        <v>110</v>
      </c>
      <c r="AE9" s="3">
        <v>6.5991943384344882</v>
      </c>
      <c r="AF9" s="31" t="s">
        <v>110</v>
      </c>
      <c r="AG9" s="70"/>
      <c r="AH9" s="70"/>
    </row>
    <row r="10" spans="1:34" x14ac:dyDescent="0.25">
      <c r="A10" s="28">
        <v>136</v>
      </c>
      <c r="B10" s="22">
        <v>0</v>
      </c>
      <c r="C10" s="23"/>
      <c r="D10" s="18"/>
      <c r="E10" s="20"/>
      <c r="F10" s="20"/>
      <c r="G10" s="20"/>
      <c r="H10" s="20"/>
      <c r="I10" s="20"/>
      <c r="J10" s="20"/>
      <c r="K10" s="20"/>
      <c r="L10" s="20"/>
      <c r="M10" s="23"/>
      <c r="N10" s="4">
        <v>50</v>
      </c>
      <c r="O10" s="5">
        <v>0</v>
      </c>
      <c r="P10" s="29"/>
      <c r="Q10" s="29"/>
      <c r="R10" s="20"/>
      <c r="S10" s="20"/>
      <c r="T10" s="24">
        <v>5.4630966186523437</v>
      </c>
      <c r="U10" s="9">
        <v>0.15</v>
      </c>
      <c r="V10" s="9">
        <v>6.1224800668923898E-2</v>
      </c>
      <c r="W10" s="9">
        <v>5.0171550226809282E-2</v>
      </c>
      <c r="X10" s="9">
        <v>0</v>
      </c>
      <c r="Y10" s="14">
        <v>0</v>
      </c>
      <c r="Z10" s="9">
        <f t="shared" si="0"/>
        <v>5.0171550226809282E-2</v>
      </c>
      <c r="AA10" s="30"/>
      <c r="AC10" s="3">
        <v>60.649365888661293</v>
      </c>
      <c r="AD10" s="31" t="s">
        <v>110</v>
      </c>
      <c r="AE10" s="3">
        <v>6.6493658886612979</v>
      </c>
      <c r="AF10" s="31" t="s">
        <v>110</v>
      </c>
      <c r="AG10" s="70"/>
      <c r="AH10" s="70"/>
    </row>
    <row r="11" spans="1:34" x14ac:dyDescent="0.25">
      <c r="A11" s="28">
        <v>137</v>
      </c>
      <c r="B11" s="22">
        <v>0</v>
      </c>
      <c r="C11" s="23"/>
      <c r="D11" s="18"/>
      <c r="E11" s="20"/>
      <c r="F11" s="20"/>
      <c r="G11" s="20"/>
      <c r="H11" s="20"/>
      <c r="I11" s="20"/>
      <c r="J11" s="20"/>
      <c r="K11" s="20"/>
      <c r="L11" s="20"/>
      <c r="M11" s="23"/>
      <c r="N11" s="4">
        <v>50</v>
      </c>
      <c r="O11" s="5">
        <v>0</v>
      </c>
      <c r="P11" s="29"/>
      <c r="Q11" s="29"/>
      <c r="R11" s="20"/>
      <c r="S11" s="20"/>
      <c r="T11" s="24">
        <v>6.8590283393859863</v>
      </c>
      <c r="U11" s="9">
        <v>0.15</v>
      </c>
      <c r="V11" s="9">
        <v>4.4795432913527895E-2</v>
      </c>
      <c r="W11" s="9">
        <v>4.6087971574342738E-2</v>
      </c>
      <c r="X11" s="9">
        <v>0</v>
      </c>
      <c r="Y11" s="14">
        <v>0</v>
      </c>
      <c r="Z11" s="9">
        <f t="shared" si="0"/>
        <v>4.6087971574342738E-2</v>
      </c>
      <c r="AA11" s="30"/>
      <c r="AC11" s="3">
        <v>60.695453860235638</v>
      </c>
      <c r="AD11" s="31" t="s">
        <v>110</v>
      </c>
      <c r="AE11" s="3">
        <v>6.6954538602356406</v>
      </c>
      <c r="AF11" s="31" t="s">
        <v>110</v>
      </c>
      <c r="AG11" s="70"/>
      <c r="AH11" s="70"/>
    </row>
    <row r="12" spans="1:34" x14ac:dyDescent="0.25">
      <c r="A12" s="28">
        <v>138</v>
      </c>
      <c r="B12" s="22">
        <v>0</v>
      </c>
      <c r="C12" s="23"/>
      <c r="D12" s="18"/>
      <c r="E12" s="20"/>
      <c r="F12" s="20"/>
      <c r="G12" s="20"/>
      <c r="H12" s="20"/>
      <c r="I12" s="20"/>
      <c r="J12" s="20"/>
      <c r="K12" s="20"/>
      <c r="L12" s="20"/>
      <c r="M12" s="23"/>
      <c r="N12" s="4">
        <v>50</v>
      </c>
      <c r="O12" s="5">
        <v>0</v>
      </c>
      <c r="P12" s="29"/>
      <c r="Q12" s="29"/>
      <c r="R12" s="20"/>
      <c r="S12" s="20"/>
      <c r="T12" s="24">
        <v>9.8694896697998047</v>
      </c>
      <c r="U12" s="9">
        <v>0.15</v>
      </c>
      <c r="V12" s="9">
        <v>2.9703289444329303E-2</v>
      </c>
      <c r="W12" s="9">
        <v>4.397344624948224E-2</v>
      </c>
      <c r="X12" s="9">
        <v>0</v>
      </c>
      <c r="Y12" s="14">
        <v>0</v>
      </c>
      <c r="Z12" s="9">
        <f t="shared" si="0"/>
        <v>4.397344624948224E-2</v>
      </c>
      <c r="AA12" s="30"/>
      <c r="AC12" s="3">
        <v>60.739427306485119</v>
      </c>
      <c r="AD12" s="31" t="s">
        <v>110</v>
      </c>
      <c r="AE12" s="3">
        <v>6.7394273064851227</v>
      </c>
      <c r="AF12" s="31" t="s">
        <v>110</v>
      </c>
      <c r="AG12" s="70"/>
      <c r="AH12" s="70"/>
    </row>
    <row r="13" spans="1:34" x14ac:dyDescent="0.25">
      <c r="A13" s="28">
        <v>139</v>
      </c>
      <c r="B13" s="22">
        <v>0</v>
      </c>
      <c r="C13" s="23"/>
      <c r="D13" s="18"/>
      <c r="E13" s="20"/>
      <c r="F13" s="20"/>
      <c r="G13" s="20"/>
      <c r="H13" s="20"/>
      <c r="I13" s="20"/>
      <c r="J13" s="20"/>
      <c r="K13" s="20"/>
      <c r="L13" s="20"/>
      <c r="M13" s="23"/>
      <c r="N13" s="4">
        <v>50</v>
      </c>
      <c r="O13" s="5">
        <v>0</v>
      </c>
      <c r="P13" s="29"/>
      <c r="Q13" s="29"/>
      <c r="R13" s="20"/>
      <c r="S13" s="20"/>
      <c r="T13" s="24">
        <v>9.4125595092773437</v>
      </c>
      <c r="U13" s="9">
        <v>0.15</v>
      </c>
      <c r="V13" s="9">
        <v>1.53035765265724E-2</v>
      </c>
      <c r="W13" s="9">
        <v>2.1606873714171387E-2</v>
      </c>
      <c r="X13" s="9">
        <v>0</v>
      </c>
      <c r="Y13" s="14">
        <v>0</v>
      </c>
      <c r="Z13" s="9">
        <f t="shared" si="0"/>
        <v>2.1606873714171387E-2</v>
      </c>
      <c r="AA13" s="30"/>
      <c r="AC13" s="3">
        <v>60.761034180199289</v>
      </c>
      <c r="AD13" s="31" t="s">
        <v>110</v>
      </c>
      <c r="AE13" s="3">
        <v>6.7610341801992941</v>
      </c>
      <c r="AF13" s="31" t="s">
        <v>110</v>
      </c>
      <c r="AG13" s="70"/>
      <c r="AH13" s="70"/>
    </row>
    <row r="14" spans="1:34" x14ac:dyDescent="0.25">
      <c r="A14" s="28">
        <v>140</v>
      </c>
      <c r="B14" s="22">
        <v>0</v>
      </c>
      <c r="C14" s="23"/>
      <c r="D14" s="18"/>
      <c r="E14" s="20"/>
      <c r="F14" s="20"/>
      <c r="G14" s="20"/>
      <c r="H14" s="20"/>
      <c r="I14" s="20"/>
      <c r="J14" s="20"/>
      <c r="K14" s="20"/>
      <c r="L14" s="20"/>
      <c r="M14" s="23"/>
      <c r="N14" s="4">
        <v>50</v>
      </c>
      <c r="O14" s="5">
        <v>0</v>
      </c>
      <c r="P14" s="29"/>
      <c r="Q14" s="29"/>
      <c r="R14" s="20"/>
      <c r="S14" s="20"/>
      <c r="T14" s="24">
        <v>7.4996128082275391</v>
      </c>
      <c r="U14" s="9">
        <v>0.15</v>
      </c>
      <c r="V14" s="9">
        <v>8.2281070086934905E-3</v>
      </c>
      <c r="W14" s="9">
        <v>9.2561425064796726E-3</v>
      </c>
      <c r="X14" s="9">
        <v>0</v>
      </c>
      <c r="Y14" s="14">
        <v>0</v>
      </c>
      <c r="Z14" s="9">
        <f t="shared" si="0"/>
        <v>9.2561425064796726E-3</v>
      </c>
      <c r="AA14" s="30"/>
      <c r="AC14" s="3">
        <v>60.770290322705769</v>
      </c>
      <c r="AD14" s="31" t="s">
        <v>110</v>
      </c>
      <c r="AE14" s="3">
        <v>6.7702903227057742</v>
      </c>
      <c r="AF14" s="31" t="s">
        <v>110</v>
      </c>
      <c r="AG14" s="70"/>
      <c r="AH14" s="70"/>
    </row>
    <row r="15" spans="1:34" x14ac:dyDescent="0.25">
      <c r="A15" s="28">
        <v>141</v>
      </c>
      <c r="B15" s="22">
        <v>0</v>
      </c>
      <c r="C15" s="23"/>
      <c r="D15" s="18"/>
      <c r="E15" s="20"/>
      <c r="F15" s="20"/>
      <c r="G15" s="20"/>
      <c r="H15" s="20"/>
      <c r="I15" s="20"/>
      <c r="J15" s="20"/>
      <c r="K15" s="20"/>
      <c r="L15" s="20"/>
      <c r="M15" s="32"/>
      <c r="N15" s="4">
        <v>50</v>
      </c>
      <c r="O15" s="5">
        <v>0</v>
      </c>
      <c r="P15" s="29"/>
      <c r="Q15" s="29"/>
      <c r="R15" s="20"/>
      <c r="S15" s="20"/>
      <c r="T15" s="24">
        <v>7.4956355094909668</v>
      </c>
      <c r="U15" s="9">
        <v>0.15</v>
      </c>
      <c r="V15" s="9">
        <v>5.1970551765726427E-3</v>
      </c>
      <c r="W15" s="9">
        <v>5.8432846989452626E-3</v>
      </c>
      <c r="X15" s="9">
        <v>0</v>
      </c>
      <c r="Y15" s="14">
        <v>0</v>
      </c>
      <c r="Z15" s="9">
        <f t="shared" si="0"/>
        <v>5.8432846989452626E-3</v>
      </c>
      <c r="AA15" s="30"/>
      <c r="AC15" s="3">
        <v>60.776133607404716</v>
      </c>
      <c r="AD15" s="31" t="s">
        <v>110</v>
      </c>
      <c r="AE15" s="3">
        <v>6.7761336074047192</v>
      </c>
      <c r="AF15" s="31" t="s">
        <v>110</v>
      </c>
      <c r="AG15" s="70"/>
      <c r="AH15" s="70"/>
    </row>
    <row r="16" spans="1:34" x14ac:dyDescent="0.25">
      <c r="A16" s="28">
        <v>142</v>
      </c>
      <c r="B16" s="38">
        <v>21</v>
      </c>
      <c r="C16" s="23"/>
      <c r="D16" s="18"/>
      <c r="E16" s="20"/>
      <c r="F16" s="20"/>
      <c r="G16" s="20"/>
      <c r="H16" s="20"/>
      <c r="I16" s="20"/>
      <c r="J16" s="20"/>
      <c r="K16" s="20"/>
      <c r="L16" s="20"/>
      <c r="M16" s="23"/>
      <c r="N16" s="4">
        <v>50</v>
      </c>
      <c r="O16" s="5">
        <v>0</v>
      </c>
      <c r="P16" s="29"/>
      <c r="Q16" s="29"/>
      <c r="R16" s="20"/>
      <c r="S16" s="20"/>
      <c r="T16" s="24">
        <v>10.228899002075195</v>
      </c>
      <c r="U16" s="9">
        <v>0.15</v>
      </c>
      <c r="V16" s="9">
        <v>3.2835908171009475E-3</v>
      </c>
      <c r="W16" s="9">
        <v>5.0381278248400729E-3</v>
      </c>
      <c r="X16" s="9">
        <v>10.223860874250356</v>
      </c>
      <c r="Y16" s="14">
        <v>0</v>
      </c>
      <c r="Z16" s="9">
        <f t="shared" si="0"/>
        <v>10.228899002075195</v>
      </c>
      <c r="AA16" s="30"/>
      <c r="AC16" s="3">
        <v>51.181171735229555</v>
      </c>
      <c r="AD16" s="31" t="s">
        <v>110</v>
      </c>
      <c r="AE16" s="3">
        <v>0</v>
      </c>
      <c r="AF16" s="31" t="s">
        <v>110</v>
      </c>
      <c r="AG16" s="70"/>
      <c r="AH16" s="70"/>
    </row>
    <row r="17" spans="1:34" x14ac:dyDescent="0.25">
      <c r="A17" s="28">
        <v>143</v>
      </c>
      <c r="B17" s="22">
        <v>0</v>
      </c>
      <c r="C17" s="64"/>
      <c r="D17" s="23"/>
      <c r="E17" s="22"/>
      <c r="F17" s="20"/>
      <c r="G17" s="20"/>
      <c r="H17" s="20"/>
      <c r="I17" s="20"/>
      <c r="J17" s="20"/>
      <c r="K17" s="20"/>
      <c r="L17" s="20"/>
      <c r="M17" s="23"/>
      <c r="N17" s="4">
        <v>50</v>
      </c>
      <c r="O17" s="5">
        <v>0</v>
      </c>
      <c r="P17" s="29"/>
      <c r="Q17" s="29"/>
      <c r="R17" s="20"/>
      <c r="S17" s="20"/>
      <c r="T17" s="24">
        <v>5.5882668495178223</v>
      </c>
      <c r="U17" s="9">
        <v>0.15</v>
      </c>
      <c r="V17" s="9">
        <v>1</v>
      </c>
      <c r="W17" s="9">
        <v>0.83824002742767334</v>
      </c>
      <c r="X17" s="9">
        <v>1.1761391257496427</v>
      </c>
      <c r="Y17" s="14">
        <v>0</v>
      </c>
      <c r="Z17" s="9">
        <f t="shared" si="0"/>
        <v>2.0143791531773161</v>
      </c>
      <c r="AA17" s="30"/>
      <c r="AC17" s="3">
        <v>52.019411762657228</v>
      </c>
      <c r="AD17" s="31" t="s">
        <v>110</v>
      </c>
      <c r="AE17" s="3">
        <v>0.83824002742767334</v>
      </c>
      <c r="AF17" s="31" t="s">
        <v>110</v>
      </c>
      <c r="AG17" s="70"/>
      <c r="AH17" s="70"/>
    </row>
    <row r="18" spans="1:34" x14ac:dyDescent="0.25">
      <c r="A18" s="28">
        <v>144</v>
      </c>
      <c r="B18" s="22">
        <v>0</v>
      </c>
      <c r="C18" s="64"/>
      <c r="D18" s="23"/>
      <c r="E18" s="22"/>
      <c r="F18" s="20"/>
      <c r="G18" s="20"/>
      <c r="H18" s="20"/>
      <c r="I18" s="20"/>
      <c r="J18" s="20"/>
      <c r="K18" s="20"/>
      <c r="L18" s="20"/>
      <c r="M18" s="23"/>
      <c r="N18" s="4">
        <v>50</v>
      </c>
      <c r="O18" s="5">
        <v>0</v>
      </c>
      <c r="P18" s="29"/>
      <c r="Q18" s="29"/>
      <c r="R18" s="20"/>
      <c r="S18" s="20"/>
      <c r="T18" s="24">
        <v>7.8927888870239258</v>
      </c>
      <c r="U18" s="9">
        <v>0.15</v>
      </c>
      <c r="V18" s="9">
        <v>1</v>
      </c>
      <c r="W18" s="9">
        <v>1.1839183330535887</v>
      </c>
      <c r="X18" s="9">
        <v>0</v>
      </c>
      <c r="Y18" s="14">
        <v>0</v>
      </c>
      <c r="Z18" s="9">
        <f t="shared" si="0"/>
        <v>1.1839183330535887</v>
      </c>
      <c r="AA18" s="30"/>
      <c r="AC18" s="3">
        <v>53.203330095710818</v>
      </c>
      <c r="AD18" s="31" t="s">
        <v>110</v>
      </c>
      <c r="AE18" s="3">
        <v>2.0221583604812619</v>
      </c>
      <c r="AF18" s="31" t="s">
        <v>110</v>
      </c>
      <c r="AG18" s="70"/>
      <c r="AH18" s="70"/>
    </row>
    <row r="19" spans="1:34" x14ac:dyDescent="0.25">
      <c r="A19" s="28">
        <v>145</v>
      </c>
      <c r="B19" s="22">
        <v>0</v>
      </c>
      <c r="C19" s="64"/>
      <c r="D19" s="23"/>
      <c r="E19" s="22"/>
      <c r="F19" s="20"/>
      <c r="G19" s="20"/>
      <c r="H19" s="20"/>
      <c r="I19" s="20"/>
      <c r="J19" s="20"/>
      <c r="K19" s="20"/>
      <c r="L19" s="20"/>
      <c r="M19" s="33"/>
      <c r="N19" s="4">
        <v>50</v>
      </c>
      <c r="O19" s="5">
        <v>0</v>
      </c>
      <c r="P19" s="29"/>
      <c r="Q19" s="29"/>
      <c r="R19" s="20"/>
      <c r="S19" s="20"/>
      <c r="T19" s="24">
        <v>8.0095310211181641</v>
      </c>
      <c r="U19" s="9">
        <v>0.15</v>
      </c>
      <c r="V19" s="9">
        <v>1</v>
      </c>
      <c r="W19" s="9">
        <v>1.2014296531677247</v>
      </c>
      <c r="X19" s="9">
        <v>0</v>
      </c>
      <c r="Y19" s="14">
        <v>0</v>
      </c>
      <c r="Z19" s="9">
        <f t="shared" si="0"/>
        <v>1.2014296531677247</v>
      </c>
      <c r="AA19" s="30"/>
      <c r="AC19" s="3">
        <v>54.40475974887854</v>
      </c>
      <c r="AD19" s="31" t="s">
        <v>110</v>
      </c>
      <c r="AE19" s="3">
        <v>3.2235880136489863</v>
      </c>
      <c r="AF19" s="31" t="s">
        <v>110</v>
      </c>
      <c r="AG19" s="70"/>
      <c r="AH19" s="70"/>
    </row>
    <row r="20" spans="1:34" x14ac:dyDescent="0.25">
      <c r="A20" s="28">
        <v>146</v>
      </c>
      <c r="B20" s="22">
        <v>0</v>
      </c>
      <c r="C20" s="64"/>
      <c r="D20" s="23"/>
      <c r="E20" s="22"/>
      <c r="F20" s="20"/>
      <c r="G20" s="20"/>
      <c r="H20" s="20"/>
      <c r="I20" s="20"/>
      <c r="J20" s="20"/>
      <c r="K20" s="20"/>
      <c r="L20" s="20"/>
      <c r="M20" s="33"/>
      <c r="N20" s="4">
        <v>50</v>
      </c>
      <c r="O20" s="5">
        <v>0</v>
      </c>
      <c r="P20" s="29"/>
      <c r="Q20" s="29"/>
      <c r="R20" s="20"/>
      <c r="S20" s="20"/>
      <c r="T20" s="24">
        <v>7.6001043319702148</v>
      </c>
      <c r="U20" s="9">
        <v>0.15</v>
      </c>
      <c r="V20" s="9">
        <v>1</v>
      </c>
      <c r="W20" s="9">
        <v>1.1400156497955323</v>
      </c>
      <c r="X20" s="9">
        <v>0</v>
      </c>
      <c r="Y20" s="14">
        <v>0</v>
      </c>
      <c r="Z20" s="9">
        <f t="shared" si="0"/>
        <v>1.1400156497955323</v>
      </c>
      <c r="AA20" s="30"/>
      <c r="AC20" s="3">
        <v>55.544775398674069</v>
      </c>
      <c r="AD20" s="31" t="s">
        <v>110</v>
      </c>
      <c r="AE20" s="3">
        <v>4.3636036634445183</v>
      </c>
      <c r="AF20" s="31" t="s">
        <v>110</v>
      </c>
      <c r="AG20" s="70"/>
      <c r="AH20" s="70"/>
    </row>
    <row r="21" spans="1:34" x14ac:dyDescent="0.25">
      <c r="A21" s="28">
        <v>147</v>
      </c>
      <c r="B21" s="22">
        <v>0</v>
      </c>
      <c r="C21" s="64"/>
      <c r="D21" s="23"/>
      <c r="E21" s="22"/>
      <c r="F21" s="20"/>
      <c r="G21" s="20"/>
      <c r="H21" s="20"/>
      <c r="I21" s="20"/>
      <c r="J21" s="20"/>
      <c r="K21" s="20"/>
      <c r="L21" s="20"/>
      <c r="M21" s="23"/>
      <c r="N21" s="4">
        <v>50</v>
      </c>
      <c r="O21" s="5">
        <v>0</v>
      </c>
      <c r="P21" s="29"/>
      <c r="Q21" s="29"/>
      <c r="R21" s="20"/>
      <c r="S21" s="20"/>
      <c r="T21" s="24">
        <v>1.5343136787414551</v>
      </c>
      <c r="U21" s="9">
        <v>0.15</v>
      </c>
      <c r="V21" s="9">
        <v>0.79329987476774111</v>
      </c>
      <c r="W21" s="9">
        <v>0.18257562738000427</v>
      </c>
      <c r="X21" s="9">
        <v>0</v>
      </c>
      <c r="Y21" s="14">
        <v>0</v>
      </c>
      <c r="Z21" s="9">
        <f t="shared" si="0"/>
        <v>0.18257562738000427</v>
      </c>
      <c r="AA21" s="30"/>
      <c r="AC21" s="3">
        <v>55.727351026054073</v>
      </c>
      <c r="AD21" s="31" t="s">
        <v>110</v>
      </c>
      <c r="AE21" s="3">
        <v>4.5461792908245222</v>
      </c>
      <c r="AF21" s="31" t="s">
        <v>110</v>
      </c>
      <c r="AG21" s="70"/>
      <c r="AH21" s="70"/>
    </row>
    <row r="22" spans="1:34" x14ac:dyDescent="0.25">
      <c r="A22" s="28">
        <v>148</v>
      </c>
      <c r="B22" s="22">
        <v>0</v>
      </c>
      <c r="C22" s="64"/>
      <c r="D22" s="23"/>
      <c r="E22" s="22"/>
      <c r="F22" s="20"/>
      <c r="G22" s="20"/>
      <c r="H22" s="20"/>
      <c r="I22" s="20"/>
      <c r="J22" s="20"/>
      <c r="K22" s="20"/>
      <c r="L22" s="20"/>
      <c r="M22" s="23"/>
      <c r="N22" s="4">
        <v>50</v>
      </c>
      <c r="O22" s="5">
        <v>0</v>
      </c>
      <c r="P22" s="29"/>
      <c r="Q22" s="29"/>
      <c r="R22" s="20"/>
      <c r="S22" s="20"/>
      <c r="T22" s="24">
        <v>2.3671467304229736</v>
      </c>
      <c r="U22" s="9">
        <v>0.15</v>
      </c>
      <c r="V22" s="9">
        <v>0.73351296143064104</v>
      </c>
      <c r="W22" s="9">
        <v>0.26044992125601218</v>
      </c>
      <c r="X22" s="9">
        <v>0</v>
      </c>
      <c r="Y22" s="14">
        <v>0</v>
      </c>
      <c r="Z22" s="9">
        <f t="shared" si="0"/>
        <v>0.26044992125601218</v>
      </c>
      <c r="AA22" s="30"/>
      <c r="AC22" s="3">
        <v>55.987800947310085</v>
      </c>
      <c r="AD22" s="31" t="s">
        <v>110</v>
      </c>
      <c r="AE22" s="3">
        <v>4.8066292120805345</v>
      </c>
      <c r="AF22" s="31" t="s">
        <v>110</v>
      </c>
      <c r="AG22" s="70"/>
      <c r="AH22" s="70"/>
    </row>
    <row r="23" spans="1:34" x14ac:dyDescent="0.25">
      <c r="A23" s="28">
        <v>149</v>
      </c>
      <c r="B23" s="22">
        <v>0</v>
      </c>
      <c r="C23" s="64"/>
      <c r="D23" s="23"/>
      <c r="E23" s="22"/>
      <c r="F23" s="20"/>
      <c r="G23" s="20"/>
      <c r="H23" s="20"/>
      <c r="I23" s="20"/>
      <c r="J23" s="20"/>
      <c r="K23" s="20"/>
      <c r="L23" s="20"/>
      <c r="M23" s="23"/>
      <c r="N23" s="4">
        <v>60</v>
      </c>
      <c r="O23" s="5">
        <v>0</v>
      </c>
      <c r="P23" s="29"/>
      <c r="Q23" s="29"/>
      <c r="R23" s="20"/>
      <c r="S23" s="20"/>
      <c r="T23" s="24">
        <v>5.6086697578430176</v>
      </c>
      <c r="U23" s="9">
        <v>0.15</v>
      </c>
      <c r="V23" s="9">
        <v>0.90698882115506752</v>
      </c>
      <c r="W23" s="9">
        <v>0.76305011578711746</v>
      </c>
      <c r="X23" s="9">
        <v>0</v>
      </c>
      <c r="Y23" s="14">
        <v>0</v>
      </c>
      <c r="Z23" s="9">
        <f t="shared" si="0"/>
        <v>0.76305011578711746</v>
      </c>
      <c r="AA23" s="30"/>
      <c r="AC23" s="3">
        <v>56.750851063097201</v>
      </c>
      <c r="AD23" s="31" t="s">
        <v>110</v>
      </c>
      <c r="AE23" s="3">
        <v>5.569679327867652</v>
      </c>
      <c r="AF23" s="31" t="s">
        <v>110</v>
      </c>
      <c r="AG23" s="70"/>
      <c r="AH23" s="70"/>
    </row>
    <row r="24" spans="1:34" x14ac:dyDescent="0.25">
      <c r="A24" s="28">
        <v>150</v>
      </c>
      <c r="B24" s="22">
        <v>0</v>
      </c>
      <c r="C24" s="64"/>
      <c r="D24" s="23"/>
      <c r="E24" s="22"/>
      <c r="F24" s="20"/>
      <c r="G24" s="20"/>
      <c r="H24" s="20"/>
      <c r="I24" s="20"/>
      <c r="J24" s="20"/>
      <c r="K24" s="20"/>
      <c r="L24" s="20"/>
      <c r="M24" s="23"/>
      <c r="N24" s="4">
        <v>70</v>
      </c>
      <c r="O24" s="5">
        <v>0</v>
      </c>
      <c r="P24" s="29"/>
      <c r="Q24" s="29"/>
      <c r="R24" s="20"/>
      <c r="S24" s="20"/>
      <c r="T24" s="24">
        <v>8.8337306976318359</v>
      </c>
      <c r="U24" s="9">
        <v>0.15</v>
      </c>
      <c r="V24" s="9">
        <v>0.91337027707162954</v>
      </c>
      <c r="W24" s="9">
        <v>1.2102700582308223</v>
      </c>
      <c r="X24" s="9">
        <v>0</v>
      </c>
      <c r="Y24" s="14">
        <v>0</v>
      </c>
      <c r="Z24" s="9">
        <f t="shared" si="0"/>
        <v>1.2102700582308223</v>
      </c>
      <c r="AA24" s="30"/>
      <c r="AC24" s="3">
        <v>57.96112112132802</v>
      </c>
      <c r="AD24" s="31" t="s">
        <v>110</v>
      </c>
      <c r="AE24" s="3">
        <v>6.7799493860984743</v>
      </c>
      <c r="AF24" s="31" t="s">
        <v>110</v>
      </c>
      <c r="AG24" s="70"/>
      <c r="AH24" s="70"/>
    </row>
    <row r="25" spans="1:34" x14ac:dyDescent="0.25">
      <c r="A25" s="28">
        <v>151</v>
      </c>
      <c r="B25" s="22">
        <v>0</v>
      </c>
      <c r="C25" s="64"/>
      <c r="D25" s="23"/>
      <c r="E25" s="22"/>
      <c r="F25" s="20"/>
      <c r="G25" s="20"/>
      <c r="H25" s="20"/>
      <c r="I25" s="20"/>
      <c r="J25" s="20"/>
      <c r="K25" s="20"/>
      <c r="L25" s="20"/>
      <c r="M25" s="32"/>
      <c r="N25" s="4">
        <v>80</v>
      </c>
      <c r="O25" s="5">
        <v>0</v>
      </c>
      <c r="P25" s="29"/>
      <c r="Q25" s="29"/>
      <c r="R25" s="20"/>
      <c r="S25" s="20"/>
      <c r="T25" s="24">
        <v>8.4981060028076172</v>
      </c>
      <c r="U25" s="9">
        <v>0.15</v>
      </c>
      <c r="V25" s="9">
        <v>0.82608019326329707</v>
      </c>
      <c r="W25" s="9">
        <v>1.053017557375695</v>
      </c>
      <c r="X25" s="9">
        <v>0</v>
      </c>
      <c r="Y25" s="14">
        <v>0</v>
      </c>
      <c r="Z25" s="9">
        <f t="shared" si="0"/>
        <v>1.053017557375695</v>
      </c>
      <c r="AA25" s="30"/>
      <c r="AC25" s="3">
        <v>59.014138678703716</v>
      </c>
      <c r="AD25" s="31" t="s">
        <v>110</v>
      </c>
      <c r="AE25" s="3">
        <v>7.8329669434741689</v>
      </c>
      <c r="AF25" s="31" t="s">
        <v>110</v>
      </c>
      <c r="AG25" s="70"/>
      <c r="AH25" s="70"/>
    </row>
    <row r="26" spans="1:34" x14ac:dyDescent="0.25">
      <c r="A26" s="28">
        <v>152</v>
      </c>
      <c r="B26" s="22">
        <v>0</v>
      </c>
      <c r="C26" s="64"/>
      <c r="D26" s="23"/>
      <c r="E26" s="22"/>
      <c r="F26" s="20"/>
      <c r="G26" s="20"/>
      <c r="H26" s="20"/>
      <c r="I26" s="20"/>
      <c r="J26" s="20"/>
      <c r="K26" s="20"/>
      <c r="L26" s="20"/>
      <c r="M26" s="23"/>
      <c r="N26" s="4">
        <v>90</v>
      </c>
      <c r="O26" s="5">
        <v>0</v>
      </c>
      <c r="P26" s="29"/>
      <c r="Q26" s="29"/>
      <c r="R26" s="20"/>
      <c r="S26" s="20"/>
      <c r="T26" s="24">
        <v>8.3999271392822266</v>
      </c>
      <c r="U26" s="9">
        <v>0.15</v>
      </c>
      <c r="V26" s="9">
        <v>0.78682775100270386</v>
      </c>
      <c r="W26" s="9">
        <v>0.99139436693820149</v>
      </c>
      <c r="X26" s="9">
        <v>0</v>
      </c>
      <c r="Y26" s="14">
        <v>0</v>
      </c>
      <c r="Z26" s="9">
        <f t="shared" si="0"/>
        <v>0.99139436693820149</v>
      </c>
      <c r="AA26" s="30"/>
      <c r="AC26" s="3">
        <v>60.005533045641918</v>
      </c>
      <c r="AD26" s="31" t="s">
        <v>110</v>
      </c>
      <c r="AE26" s="3">
        <v>8.824361310412371</v>
      </c>
      <c r="AF26" s="31" t="s">
        <v>110</v>
      </c>
      <c r="AG26" s="70"/>
      <c r="AH26" s="70"/>
    </row>
    <row r="27" spans="1:34" x14ac:dyDescent="0.25">
      <c r="A27" s="28">
        <v>153</v>
      </c>
      <c r="B27" s="22">
        <v>0</v>
      </c>
      <c r="C27" s="64"/>
      <c r="D27" s="23"/>
      <c r="E27" s="22"/>
      <c r="F27" s="20"/>
      <c r="G27" s="20"/>
      <c r="H27" s="20"/>
      <c r="I27" s="20"/>
      <c r="J27" s="20"/>
      <c r="K27" s="20"/>
      <c r="L27" s="22"/>
      <c r="M27" s="25" t="s">
        <v>93</v>
      </c>
      <c r="N27" s="4">
        <v>100</v>
      </c>
      <c r="O27" s="69">
        <v>0.01</v>
      </c>
      <c r="P27" s="29"/>
      <c r="Q27" s="29"/>
      <c r="R27" s="20"/>
      <c r="S27" s="20"/>
      <c r="T27" s="24">
        <v>8.4618644714355469</v>
      </c>
      <c r="U27" s="9">
        <v>0.16012499999999999</v>
      </c>
      <c r="V27" s="9">
        <v>0.76553385878733959</v>
      </c>
      <c r="W27" s="9">
        <v>1.0372647322867365</v>
      </c>
      <c r="X27" s="9">
        <v>0</v>
      </c>
      <c r="Y27" s="14">
        <v>0</v>
      </c>
      <c r="Z27" s="9">
        <f t="shared" si="0"/>
        <v>1.0372647322867365</v>
      </c>
      <c r="AA27" s="30"/>
      <c r="AC27" s="3">
        <v>61.042797777928655</v>
      </c>
      <c r="AD27" s="31" t="s">
        <v>110</v>
      </c>
      <c r="AE27" s="3">
        <v>9.8616260426991076</v>
      </c>
      <c r="AF27" s="31" t="s">
        <v>110</v>
      </c>
      <c r="AG27" s="70"/>
      <c r="AH27" s="70"/>
    </row>
    <row r="28" spans="1:34" x14ac:dyDescent="0.25">
      <c r="A28" s="28">
        <v>154</v>
      </c>
      <c r="B28" s="22">
        <v>0</v>
      </c>
      <c r="C28" s="64"/>
      <c r="D28" s="23"/>
      <c r="E28" s="22"/>
      <c r="F28" s="20"/>
      <c r="G28" s="20"/>
      <c r="H28" s="20"/>
      <c r="I28" s="20"/>
      <c r="J28" s="20"/>
      <c r="K28" s="20"/>
      <c r="L28" s="22"/>
      <c r="M28" s="23"/>
      <c r="N28" s="4">
        <v>110</v>
      </c>
      <c r="O28" s="5">
        <v>0.01</v>
      </c>
      <c r="P28" s="29"/>
      <c r="Q28" s="29"/>
      <c r="R28" s="20"/>
      <c r="S28" s="20"/>
      <c r="T28" s="24">
        <v>8.0143508911132812</v>
      </c>
      <c r="U28" s="9">
        <v>0.16012499999999999</v>
      </c>
      <c r="V28" s="9">
        <v>0.74119381811081175</v>
      </c>
      <c r="W28" s="9">
        <v>0.9511724972833292</v>
      </c>
      <c r="X28" s="9">
        <v>0</v>
      </c>
      <c r="Y28" s="14">
        <v>0</v>
      </c>
      <c r="Z28" s="9">
        <f t="shared" si="0"/>
        <v>0.9511724972833292</v>
      </c>
      <c r="AA28" s="30"/>
      <c r="AC28" s="3">
        <v>61.993970275211986</v>
      </c>
      <c r="AD28" s="31" t="s">
        <v>110</v>
      </c>
      <c r="AE28" s="3">
        <v>10.812798539982436</v>
      </c>
      <c r="AF28" s="31" t="s">
        <v>110</v>
      </c>
      <c r="AG28" s="70"/>
      <c r="AH28" s="70"/>
    </row>
    <row r="29" spans="1:34" x14ac:dyDescent="0.25">
      <c r="A29" s="28">
        <v>155</v>
      </c>
      <c r="B29" s="38">
        <v>3</v>
      </c>
      <c r="C29" s="64"/>
      <c r="D29" s="23"/>
      <c r="E29" s="22"/>
      <c r="F29" s="20"/>
      <c r="G29" s="20"/>
      <c r="H29" s="20"/>
      <c r="I29" s="20"/>
      <c r="J29" s="20"/>
      <c r="K29" s="20"/>
      <c r="L29" s="22"/>
      <c r="M29" s="23"/>
      <c r="N29" s="4">
        <v>120</v>
      </c>
      <c r="O29" s="5">
        <v>0.01</v>
      </c>
      <c r="P29" s="29"/>
      <c r="Q29" s="29"/>
      <c r="R29" s="20"/>
      <c r="S29" s="20"/>
      <c r="T29" s="24">
        <v>6.7455368041992188</v>
      </c>
      <c r="U29" s="9">
        <v>0.16012499999999999</v>
      </c>
      <c r="V29" s="9">
        <v>0.7327420084878985</v>
      </c>
      <c r="W29" s="9">
        <v>0.79145595207135577</v>
      </c>
      <c r="X29" s="9">
        <v>2.8214999999999995</v>
      </c>
      <c r="Y29" s="14">
        <v>0</v>
      </c>
      <c r="Z29" s="9">
        <f t="shared" si="0"/>
        <v>3.6129559520713554</v>
      </c>
      <c r="AA29" s="30"/>
      <c r="AC29" s="3">
        <v>62.606926227283338</v>
      </c>
      <c r="AD29" s="31" t="s">
        <v>110</v>
      </c>
      <c r="AE29" s="3">
        <v>11.425754492053791</v>
      </c>
      <c r="AF29" s="31" t="s">
        <v>110</v>
      </c>
      <c r="AG29" s="70"/>
      <c r="AH29" s="70"/>
    </row>
    <row r="30" spans="1:34" x14ac:dyDescent="0.25">
      <c r="A30" s="28">
        <v>156</v>
      </c>
      <c r="B30" s="38">
        <v>9</v>
      </c>
      <c r="C30" s="64"/>
      <c r="D30" s="23"/>
      <c r="E30" s="22"/>
      <c r="F30" s="20"/>
      <c r="G30" s="20"/>
      <c r="H30" s="20"/>
      <c r="I30" s="20"/>
      <c r="J30" s="20"/>
      <c r="K30" s="20"/>
      <c r="L30" s="22"/>
      <c r="M30" s="23"/>
      <c r="N30" s="4">
        <v>130</v>
      </c>
      <c r="O30" s="5">
        <v>0.02</v>
      </c>
      <c r="P30" s="29"/>
      <c r="Q30" s="29"/>
      <c r="R30" s="20"/>
      <c r="S30" s="20"/>
      <c r="T30" s="24">
        <v>3.1004600524902344</v>
      </c>
      <c r="U30" s="9">
        <v>0.17024999999999998</v>
      </c>
      <c r="V30" s="9">
        <v>0.76861095383529665</v>
      </c>
      <c r="W30" s="9">
        <v>0.40571384679593619</v>
      </c>
      <c r="X30" s="9">
        <v>2.6947462056942983</v>
      </c>
      <c r="Y30" s="14">
        <v>0</v>
      </c>
      <c r="Z30" s="9">
        <f t="shared" si="0"/>
        <v>3.1004600524902344</v>
      </c>
      <c r="AA30" s="30"/>
      <c r="AC30" s="3">
        <v>62.26488627977357</v>
      </c>
      <c r="AD30" s="31" t="s">
        <v>110</v>
      </c>
      <c r="AE30" s="3">
        <v>11.083714544544026</v>
      </c>
      <c r="AF30" s="31" t="s">
        <v>110</v>
      </c>
      <c r="AG30" s="70"/>
      <c r="AH30" s="70"/>
    </row>
    <row r="31" spans="1:34" x14ac:dyDescent="0.25">
      <c r="A31" s="28">
        <v>157</v>
      </c>
      <c r="B31" s="38">
        <v>18</v>
      </c>
      <c r="C31" s="64"/>
      <c r="D31" s="23"/>
      <c r="E31" s="22"/>
      <c r="F31" s="20"/>
      <c r="G31" s="20"/>
      <c r="H31" s="20"/>
      <c r="I31" s="20"/>
      <c r="J31" s="20"/>
      <c r="K31" s="20"/>
      <c r="L31" s="22"/>
      <c r="M31" s="32"/>
      <c r="N31" s="4">
        <v>140</v>
      </c>
      <c r="O31" s="5">
        <v>0.02</v>
      </c>
      <c r="P31" s="29"/>
      <c r="Q31" s="29"/>
      <c r="R31" s="20"/>
      <c r="S31" s="20"/>
      <c r="T31" s="24">
        <v>2.3903238773345947</v>
      </c>
      <c r="U31" s="9">
        <v>0.17024999999999998</v>
      </c>
      <c r="V31" s="9">
        <v>0.91225534668831221</v>
      </c>
      <c r="W31" s="9">
        <v>0.37124472179494145</v>
      </c>
      <c r="X31" s="9">
        <v>2.0190791555396532</v>
      </c>
      <c r="Y31" s="14">
        <v>0</v>
      </c>
      <c r="Z31" s="9">
        <f t="shared" si="0"/>
        <v>2.3903238773345947</v>
      </c>
      <c r="AA31" s="30"/>
      <c r="AC31" s="3">
        <v>49.574963951413871</v>
      </c>
      <c r="AD31" s="31" t="s">
        <v>110</v>
      </c>
      <c r="AE31" s="3">
        <v>0</v>
      </c>
      <c r="AF31" s="31" t="s">
        <v>110</v>
      </c>
      <c r="AG31" s="70"/>
      <c r="AH31" s="70"/>
    </row>
    <row r="32" spans="1:34" x14ac:dyDescent="0.25">
      <c r="A32" s="28">
        <v>158</v>
      </c>
      <c r="B32" s="22">
        <v>0</v>
      </c>
      <c r="C32" s="64"/>
      <c r="D32" s="23"/>
      <c r="E32" s="22"/>
      <c r="F32" s="20"/>
      <c r="G32" s="20"/>
      <c r="H32" s="20"/>
      <c r="I32" s="20"/>
      <c r="J32" s="20"/>
      <c r="K32" s="20"/>
      <c r="L32" s="22"/>
      <c r="M32" s="23"/>
      <c r="N32" s="4">
        <v>150</v>
      </c>
      <c r="O32" s="5">
        <v>0.02</v>
      </c>
      <c r="P32" s="29"/>
      <c r="Q32" s="29"/>
      <c r="R32" s="20"/>
      <c r="S32" s="20"/>
      <c r="T32" s="24">
        <v>6.8227329254150391</v>
      </c>
      <c r="U32" s="9">
        <v>0.17024999999999998</v>
      </c>
      <c r="V32" s="9">
        <v>1</v>
      </c>
      <c r="W32" s="9">
        <v>1.1615702805519104</v>
      </c>
      <c r="X32" s="9">
        <v>5.6611626448631291</v>
      </c>
      <c r="Y32" s="14">
        <v>0</v>
      </c>
      <c r="Z32" s="9">
        <f t="shared" si="0"/>
        <v>6.8227329254150391</v>
      </c>
      <c r="AA32" s="30"/>
      <c r="AC32" s="3">
        <v>50.736534231965784</v>
      </c>
      <c r="AD32" s="31" t="s">
        <v>110</v>
      </c>
      <c r="AE32" s="3">
        <v>1.1615702805519104</v>
      </c>
      <c r="AF32" s="31" t="s">
        <v>110</v>
      </c>
      <c r="AG32" s="70"/>
      <c r="AH32" s="70"/>
    </row>
    <row r="33" spans="1:34" x14ac:dyDescent="0.25">
      <c r="A33" s="28">
        <v>159</v>
      </c>
      <c r="B33" s="22">
        <v>0</v>
      </c>
      <c r="C33" s="64"/>
      <c r="D33" s="23"/>
      <c r="E33" s="22"/>
      <c r="F33" s="20"/>
      <c r="G33" s="20"/>
      <c r="H33" s="20"/>
      <c r="I33" s="20"/>
      <c r="J33" s="20"/>
      <c r="K33" s="20"/>
      <c r="L33" s="22"/>
      <c r="M33" s="32"/>
      <c r="N33" s="4">
        <v>160</v>
      </c>
      <c r="O33" s="5">
        <v>0.03</v>
      </c>
      <c r="P33" s="29"/>
      <c r="Q33" s="29"/>
      <c r="R33" s="20"/>
      <c r="S33" s="20"/>
      <c r="T33" s="24">
        <v>6.8159651756286621</v>
      </c>
      <c r="U33" s="9">
        <v>0.18037500000000001</v>
      </c>
      <c r="V33" s="9">
        <v>1</v>
      </c>
      <c r="W33" s="9">
        <v>1.2294297185540199</v>
      </c>
      <c r="X33" s="9">
        <v>2.8160911494425704</v>
      </c>
      <c r="Y33" s="14">
        <v>0</v>
      </c>
      <c r="Z33" s="9">
        <f t="shared" si="0"/>
        <v>4.0455208679965899</v>
      </c>
      <c r="AA33" s="30"/>
      <c r="AC33" s="3">
        <v>51.965963950519807</v>
      </c>
      <c r="AD33" s="31" t="s">
        <v>110</v>
      </c>
      <c r="AE33" s="3">
        <v>2.3909999991059303</v>
      </c>
      <c r="AF33" s="31" t="s">
        <v>110</v>
      </c>
      <c r="AG33" s="70"/>
      <c r="AH33" s="70"/>
    </row>
    <row r="34" spans="1:34" x14ac:dyDescent="0.25">
      <c r="A34" s="28">
        <v>160</v>
      </c>
      <c r="B34" s="22">
        <v>0</v>
      </c>
      <c r="C34" s="64"/>
      <c r="D34" s="23"/>
      <c r="E34" s="22"/>
      <c r="F34" s="20"/>
      <c r="G34" s="20"/>
      <c r="H34" s="20"/>
      <c r="I34" s="20"/>
      <c r="J34" s="20"/>
      <c r="K34" s="20"/>
      <c r="L34" s="22"/>
      <c r="M34" s="23"/>
      <c r="N34" s="4">
        <v>170</v>
      </c>
      <c r="O34" s="5">
        <v>0.03</v>
      </c>
      <c r="P34" s="29"/>
      <c r="Q34" s="29"/>
      <c r="R34" s="20"/>
      <c r="S34" s="20"/>
      <c r="T34" s="24">
        <v>7.9100127220153809</v>
      </c>
      <c r="U34" s="9">
        <v>0.18037500000000001</v>
      </c>
      <c r="V34" s="9">
        <v>1</v>
      </c>
      <c r="W34" s="9">
        <v>1.4267685447335243</v>
      </c>
      <c r="X34" s="9">
        <v>0</v>
      </c>
      <c r="Y34" s="14">
        <v>0</v>
      </c>
      <c r="Z34" s="9">
        <f t="shared" si="0"/>
        <v>1.4267685447335243</v>
      </c>
      <c r="AA34" s="30"/>
      <c r="AC34" s="3">
        <v>53.392732495253334</v>
      </c>
      <c r="AD34" s="31" t="s">
        <v>110</v>
      </c>
      <c r="AE34" s="3">
        <v>3.8177685438394544</v>
      </c>
      <c r="AF34" s="31" t="s">
        <v>110</v>
      </c>
      <c r="AG34" s="70"/>
      <c r="AH34" s="70"/>
    </row>
    <row r="35" spans="1:34" x14ac:dyDescent="0.25">
      <c r="A35" s="28">
        <v>161</v>
      </c>
      <c r="B35" s="22">
        <v>0</v>
      </c>
      <c r="C35" s="64"/>
      <c r="D35" s="23"/>
      <c r="E35" s="22"/>
      <c r="F35" s="20"/>
      <c r="G35" s="20"/>
      <c r="H35" s="20"/>
      <c r="I35" s="20"/>
      <c r="J35" s="20"/>
      <c r="K35" s="20"/>
      <c r="L35" s="63"/>
      <c r="M35" s="23"/>
      <c r="N35" s="4">
        <v>180</v>
      </c>
      <c r="O35" s="5">
        <v>0.03</v>
      </c>
      <c r="P35" s="29"/>
      <c r="Q35" s="29"/>
      <c r="R35" s="20"/>
      <c r="S35" s="21"/>
      <c r="T35" s="37">
        <v>7.070073127746582</v>
      </c>
      <c r="U35" s="9">
        <v>0.18037500000000001</v>
      </c>
      <c r="V35" s="9">
        <v>1</v>
      </c>
      <c r="W35" s="9">
        <v>1.2752644404172897</v>
      </c>
      <c r="X35" s="9">
        <v>0</v>
      </c>
      <c r="Y35" s="14">
        <v>0</v>
      </c>
      <c r="Z35" s="9">
        <f t="shared" si="0"/>
        <v>1.2752644404172897</v>
      </c>
      <c r="AA35" s="30"/>
      <c r="AC35" s="3">
        <v>54.667996935670622</v>
      </c>
      <c r="AD35" s="31" t="s">
        <v>110</v>
      </c>
      <c r="AE35" s="3">
        <v>5.0930329842567446</v>
      </c>
      <c r="AF35" s="31" t="s">
        <v>110</v>
      </c>
      <c r="AG35" s="70"/>
      <c r="AH35" s="70"/>
    </row>
    <row r="36" spans="1:34" x14ac:dyDescent="0.25">
      <c r="A36" s="28">
        <v>162</v>
      </c>
      <c r="B36" s="22">
        <v>0</v>
      </c>
      <c r="C36" s="64"/>
      <c r="D36" s="23"/>
      <c r="E36" s="65">
        <v>18.050000000000004</v>
      </c>
      <c r="F36" s="27">
        <v>19.042519133500001</v>
      </c>
      <c r="G36" s="27">
        <v>18.7072499095</v>
      </c>
      <c r="H36" s="27">
        <v>13.65031184915</v>
      </c>
      <c r="I36" s="27">
        <v>12.005411995075001</v>
      </c>
      <c r="J36" s="27">
        <v>10.980452836075001</v>
      </c>
      <c r="K36" s="27">
        <v>14.357971079424999</v>
      </c>
      <c r="L36" s="22"/>
      <c r="M36" s="23"/>
      <c r="N36" s="4">
        <v>190</v>
      </c>
      <c r="O36" s="5">
        <v>0.04</v>
      </c>
      <c r="P36" s="29"/>
      <c r="Q36" s="29"/>
      <c r="R36" s="20"/>
      <c r="S36" s="20"/>
      <c r="T36" s="24">
        <v>8.8262596130371094</v>
      </c>
      <c r="U36" s="9">
        <v>0.1905</v>
      </c>
      <c r="V36" s="9">
        <v>1</v>
      </c>
      <c r="W36" s="9">
        <v>1.6814024562835694</v>
      </c>
      <c r="X36" s="9">
        <v>0</v>
      </c>
      <c r="Y36" s="14">
        <v>0</v>
      </c>
      <c r="Z36" s="9">
        <f t="shared" si="0"/>
        <v>1.6814024562835694</v>
      </c>
      <c r="AA36" s="30"/>
      <c r="AC36" s="3">
        <v>56.349399391954194</v>
      </c>
      <c r="AD36" s="24">
        <v>65.250956147549999</v>
      </c>
      <c r="AE36" s="3">
        <v>6.774435440540314</v>
      </c>
      <c r="AF36" s="24">
        <v>16.264063589399999</v>
      </c>
      <c r="AG36" s="70"/>
      <c r="AH36" s="70"/>
    </row>
    <row r="37" spans="1:34" x14ac:dyDescent="0.25">
      <c r="A37" s="28">
        <v>163</v>
      </c>
      <c r="B37" s="22">
        <v>0</v>
      </c>
      <c r="C37" s="64"/>
      <c r="D37" s="23"/>
      <c r="E37" s="61"/>
      <c r="F37" s="29"/>
      <c r="G37" s="29"/>
      <c r="H37" s="29"/>
      <c r="I37" s="29"/>
      <c r="J37" s="29"/>
      <c r="K37" s="29"/>
      <c r="L37" s="22"/>
      <c r="M37" s="23"/>
      <c r="N37" s="4">
        <v>200</v>
      </c>
      <c r="O37" s="5">
        <v>0.04</v>
      </c>
      <c r="P37" s="29"/>
      <c r="Q37" s="29"/>
      <c r="R37" s="20"/>
      <c r="S37" s="22"/>
      <c r="T37" s="38">
        <v>8.3918075561523437</v>
      </c>
      <c r="U37" s="9">
        <v>0.1905</v>
      </c>
      <c r="V37" s="9">
        <v>1</v>
      </c>
      <c r="W37" s="9">
        <v>1.5986393394470215</v>
      </c>
      <c r="X37" s="9">
        <v>0</v>
      </c>
      <c r="Y37" s="14">
        <v>0</v>
      </c>
      <c r="Z37" s="9">
        <f t="shared" si="0"/>
        <v>1.5986393394470215</v>
      </c>
      <c r="AA37" s="30"/>
      <c r="AC37" s="3">
        <v>57.948038731401212</v>
      </c>
      <c r="AD37" s="31" t="s">
        <v>110</v>
      </c>
      <c r="AE37" s="3">
        <v>8.373074779987336</v>
      </c>
      <c r="AF37" s="31" t="s">
        <v>110</v>
      </c>
      <c r="AG37" s="70"/>
      <c r="AH37" s="70"/>
    </row>
    <row r="38" spans="1:34" x14ac:dyDescent="0.25">
      <c r="A38" s="28">
        <v>164</v>
      </c>
      <c r="B38" s="22">
        <v>0</v>
      </c>
      <c r="C38" s="64"/>
      <c r="D38" s="23"/>
      <c r="E38" s="61"/>
      <c r="F38" s="29"/>
      <c r="G38" s="29"/>
      <c r="H38" s="29"/>
      <c r="I38" s="29"/>
      <c r="J38" s="29"/>
      <c r="K38" s="29"/>
      <c r="L38" s="22"/>
      <c r="M38" s="23"/>
      <c r="N38" s="4">
        <v>210</v>
      </c>
      <c r="O38" s="5">
        <v>0.04</v>
      </c>
      <c r="P38" s="29"/>
      <c r="Q38" s="29"/>
      <c r="R38" s="20"/>
      <c r="S38" s="20"/>
      <c r="T38" s="24">
        <v>8.6158018112182617</v>
      </c>
      <c r="U38" s="9">
        <v>0.1905</v>
      </c>
      <c r="V38" s="9">
        <v>1</v>
      </c>
      <c r="W38" s="9">
        <v>1.6413102450370789</v>
      </c>
      <c r="X38" s="9">
        <v>0</v>
      </c>
      <c r="Y38" s="14">
        <v>0</v>
      </c>
      <c r="Z38" s="9">
        <f t="shared" si="0"/>
        <v>1.6413102450370789</v>
      </c>
      <c r="AA38" s="30"/>
      <c r="AC38" s="3">
        <v>59.589348976438288</v>
      </c>
      <c r="AD38" s="31" t="s">
        <v>110</v>
      </c>
      <c r="AE38" s="3">
        <v>10.014385025024415</v>
      </c>
      <c r="AF38" s="31" t="s">
        <v>110</v>
      </c>
      <c r="AG38" s="70"/>
      <c r="AH38" s="70"/>
    </row>
    <row r="39" spans="1:34" x14ac:dyDescent="0.25">
      <c r="A39" s="28">
        <v>165</v>
      </c>
      <c r="B39" s="22">
        <v>0</v>
      </c>
      <c r="C39" s="64"/>
      <c r="D39" s="23"/>
      <c r="E39" s="61"/>
      <c r="F39" s="29"/>
      <c r="G39" s="29"/>
      <c r="H39" s="29"/>
      <c r="I39" s="29"/>
      <c r="J39" s="29"/>
      <c r="K39" s="29"/>
      <c r="L39" s="22"/>
      <c r="M39" s="26" t="s">
        <v>94</v>
      </c>
      <c r="N39" s="4">
        <v>220</v>
      </c>
      <c r="O39" s="5">
        <v>0.05</v>
      </c>
      <c r="P39" s="29"/>
      <c r="Q39" s="29"/>
      <c r="R39" s="20"/>
      <c r="S39" s="20"/>
      <c r="T39" s="24">
        <v>7.4665617942810059</v>
      </c>
      <c r="U39" s="9">
        <v>0.200625</v>
      </c>
      <c r="V39" s="9">
        <v>1</v>
      </c>
      <c r="W39" s="9">
        <v>1.4979789599776268</v>
      </c>
      <c r="X39" s="9">
        <v>0</v>
      </c>
      <c r="Y39" s="14">
        <v>0</v>
      </c>
      <c r="Z39" s="9">
        <f t="shared" si="0"/>
        <v>1.4979789599776268</v>
      </c>
      <c r="AA39" s="30"/>
      <c r="AC39" s="3">
        <v>61.087327936415917</v>
      </c>
      <c r="AD39" s="31" t="s">
        <v>110</v>
      </c>
      <c r="AE39" s="3">
        <v>11.512363985002041</v>
      </c>
      <c r="AF39" s="31" t="s">
        <v>110</v>
      </c>
      <c r="AG39" s="70"/>
      <c r="AH39" s="70"/>
    </row>
    <row r="40" spans="1:34" x14ac:dyDescent="0.25">
      <c r="A40" s="28">
        <v>166</v>
      </c>
      <c r="B40" s="22">
        <v>0</v>
      </c>
      <c r="C40" s="64"/>
      <c r="D40" s="23"/>
      <c r="E40" s="61"/>
      <c r="F40" s="29"/>
      <c r="G40" s="29"/>
      <c r="H40" s="29"/>
      <c r="I40" s="29"/>
      <c r="J40" s="29"/>
      <c r="K40" s="29"/>
      <c r="L40" s="22"/>
      <c r="M40" s="23"/>
      <c r="N40" s="4">
        <v>230</v>
      </c>
      <c r="O40" s="5">
        <v>0.05</v>
      </c>
      <c r="P40" s="29"/>
      <c r="Q40" s="29"/>
      <c r="R40" s="20"/>
      <c r="S40" s="20"/>
      <c r="T40" s="24">
        <v>7.7810664176940918</v>
      </c>
      <c r="U40" s="9">
        <v>0.200625</v>
      </c>
      <c r="V40" s="9">
        <v>1</v>
      </c>
      <c r="W40" s="9">
        <v>1.5610764500498771</v>
      </c>
      <c r="X40" s="9">
        <v>0</v>
      </c>
      <c r="Y40" s="14">
        <v>0</v>
      </c>
      <c r="Z40" s="9">
        <f t="shared" si="0"/>
        <v>1.5610764500498771</v>
      </c>
      <c r="AA40" s="29"/>
      <c r="AC40" s="3">
        <v>62.648404386465792</v>
      </c>
      <c r="AD40" s="31" t="s">
        <v>110</v>
      </c>
      <c r="AE40" s="3">
        <v>13.073440435051918</v>
      </c>
      <c r="AF40" s="31" t="s">
        <v>110</v>
      </c>
      <c r="AG40" s="70"/>
      <c r="AH40" s="70"/>
    </row>
    <row r="41" spans="1:34" x14ac:dyDescent="0.25">
      <c r="A41" s="28">
        <v>167</v>
      </c>
      <c r="B41" s="22">
        <v>0</v>
      </c>
      <c r="C41" s="64"/>
      <c r="D41" s="23"/>
      <c r="E41" s="61"/>
      <c r="F41" s="29"/>
      <c r="G41" s="29"/>
      <c r="H41" s="29"/>
      <c r="I41" s="29"/>
      <c r="J41" s="29"/>
      <c r="K41" s="29"/>
      <c r="L41" s="22"/>
      <c r="M41" s="23"/>
      <c r="N41" s="4">
        <v>245</v>
      </c>
      <c r="O41" s="5">
        <v>0.06</v>
      </c>
      <c r="P41" s="29"/>
      <c r="Q41" s="29"/>
      <c r="R41" s="20"/>
      <c r="S41" s="20"/>
      <c r="T41" s="24">
        <v>8.1526641845703125</v>
      </c>
      <c r="U41" s="9">
        <v>0.21074999999999999</v>
      </c>
      <c r="V41" s="9">
        <v>1</v>
      </c>
      <c r="W41" s="9">
        <v>1.7181739768981934</v>
      </c>
      <c r="X41" s="9">
        <v>0</v>
      </c>
      <c r="Y41" s="14">
        <v>0</v>
      </c>
      <c r="Z41" s="9">
        <f t="shared" si="0"/>
        <v>1.7181739768981934</v>
      </c>
      <c r="AA41" s="29"/>
      <c r="AC41" s="3">
        <v>64.366578363363985</v>
      </c>
      <c r="AD41" s="31" t="s">
        <v>110</v>
      </c>
      <c r="AE41" s="3">
        <v>14.791614411950111</v>
      </c>
      <c r="AF41" s="31" t="s">
        <v>110</v>
      </c>
      <c r="AG41" s="70"/>
      <c r="AH41" s="70"/>
    </row>
    <row r="42" spans="1:34" x14ac:dyDescent="0.25">
      <c r="A42" s="28">
        <v>168</v>
      </c>
      <c r="B42" s="22">
        <v>0</v>
      </c>
      <c r="C42" s="64"/>
      <c r="D42" s="23"/>
      <c r="E42" s="61"/>
      <c r="F42" s="29"/>
      <c r="G42" s="29"/>
      <c r="H42" s="29"/>
      <c r="I42" s="29"/>
      <c r="J42" s="29"/>
      <c r="K42" s="29"/>
      <c r="L42" s="22"/>
      <c r="M42" s="33"/>
      <c r="N42" s="4">
        <v>260</v>
      </c>
      <c r="O42" s="5">
        <v>0.06</v>
      </c>
      <c r="P42" s="29"/>
      <c r="Q42" s="29"/>
      <c r="R42" s="20"/>
      <c r="S42" s="20"/>
      <c r="T42" s="24">
        <v>5.857022762298584</v>
      </c>
      <c r="U42" s="9">
        <v>0.21074999999999999</v>
      </c>
      <c r="V42" s="9">
        <v>1</v>
      </c>
      <c r="W42" s="9">
        <v>1.2343675471544264</v>
      </c>
      <c r="X42" s="9">
        <v>0</v>
      </c>
      <c r="Y42" s="14">
        <v>0</v>
      </c>
      <c r="Z42" s="9">
        <f t="shared" si="0"/>
        <v>1.2343675471544264</v>
      </c>
      <c r="AA42" s="29"/>
      <c r="AC42" s="3">
        <v>65.600945910518405</v>
      </c>
      <c r="AD42" s="31" t="s">
        <v>110</v>
      </c>
      <c r="AE42" s="3">
        <v>16.025981959104538</v>
      </c>
      <c r="AF42" s="31" t="s">
        <v>110</v>
      </c>
      <c r="AG42" s="70"/>
      <c r="AH42" s="70"/>
    </row>
    <row r="43" spans="1:34" x14ac:dyDescent="0.25">
      <c r="A43" s="28">
        <v>169</v>
      </c>
      <c r="B43" s="22">
        <v>0</v>
      </c>
      <c r="C43" s="64"/>
      <c r="D43" s="23"/>
      <c r="E43" s="65">
        <v>17.850000000000001</v>
      </c>
      <c r="F43" s="27">
        <v>19.0502843445</v>
      </c>
      <c r="G43" s="27">
        <v>18.866149954999997</v>
      </c>
      <c r="H43" s="27">
        <v>13.927180999575</v>
      </c>
      <c r="I43" s="27">
        <v>11.900766238575002</v>
      </c>
      <c r="J43" s="27">
        <v>10.792682238400001</v>
      </c>
      <c r="K43" s="27">
        <v>14.402676162175</v>
      </c>
      <c r="L43" s="22"/>
      <c r="M43" s="23"/>
      <c r="N43" s="4">
        <v>275</v>
      </c>
      <c r="O43" s="5">
        <v>7.0000000000000007E-2</v>
      </c>
      <c r="P43" s="29"/>
      <c r="Q43" s="29"/>
      <c r="R43" s="20"/>
      <c r="S43" s="20"/>
      <c r="T43" s="24">
        <v>8.0346574783325195</v>
      </c>
      <c r="U43" s="9">
        <v>0.22087499999999999</v>
      </c>
      <c r="V43" s="9">
        <v>1</v>
      </c>
      <c r="W43" s="9">
        <v>1.7746549705266952</v>
      </c>
      <c r="X43" s="9">
        <v>0</v>
      </c>
      <c r="Y43" s="14">
        <v>0</v>
      </c>
      <c r="Z43" s="9">
        <f t="shared" si="0"/>
        <v>1.7746549705266952</v>
      </c>
      <c r="AA43" s="29"/>
      <c r="AC43" s="3">
        <v>67.375600881045102</v>
      </c>
      <c r="AD43" s="24">
        <v>64.220352926775007</v>
      </c>
      <c r="AE43" s="3">
        <v>17.800636929631231</v>
      </c>
      <c r="AF43" s="24">
        <v>23.065492203125004</v>
      </c>
      <c r="AG43" s="70"/>
      <c r="AH43" s="70"/>
    </row>
    <row r="44" spans="1:34" x14ac:dyDescent="0.25">
      <c r="A44" s="28">
        <v>170</v>
      </c>
      <c r="B44" s="22">
        <v>0</v>
      </c>
      <c r="C44" s="64"/>
      <c r="D44" s="23"/>
      <c r="E44" s="61"/>
      <c r="F44" s="29"/>
      <c r="G44" s="29"/>
      <c r="H44" s="29"/>
      <c r="I44" s="29"/>
      <c r="J44" s="29"/>
      <c r="K44" s="29"/>
      <c r="L44" s="22"/>
      <c r="M44" s="23"/>
      <c r="N44" s="4">
        <v>290</v>
      </c>
      <c r="O44" s="5">
        <v>7.0000000000000007E-2</v>
      </c>
      <c r="P44" s="29"/>
      <c r="Q44" s="29"/>
      <c r="R44" s="20"/>
      <c r="S44" s="20"/>
      <c r="T44" s="24">
        <v>8.0922870635986328</v>
      </c>
      <c r="U44" s="9">
        <v>0.22087499999999999</v>
      </c>
      <c r="V44" s="9">
        <v>1</v>
      </c>
      <c r="W44" s="9">
        <v>1.7873839051723479</v>
      </c>
      <c r="X44" s="9">
        <v>0</v>
      </c>
      <c r="Y44" s="14">
        <v>0</v>
      </c>
      <c r="Z44" s="9">
        <f t="shared" si="0"/>
        <v>1.7873839051723479</v>
      </c>
      <c r="AA44" s="29"/>
      <c r="AC44" s="3">
        <v>69.16298478621745</v>
      </c>
      <c r="AD44" s="31" t="s">
        <v>110</v>
      </c>
      <c r="AE44" s="3">
        <v>19.588020834803579</v>
      </c>
      <c r="AF44" s="31" t="s">
        <v>110</v>
      </c>
      <c r="AG44" s="70"/>
      <c r="AH44" s="70"/>
    </row>
    <row r="45" spans="1:34" x14ac:dyDescent="0.25">
      <c r="A45" s="28">
        <v>171</v>
      </c>
      <c r="B45" s="22">
        <v>0</v>
      </c>
      <c r="C45" s="62">
        <v>10.1</v>
      </c>
      <c r="D45" s="23"/>
      <c r="E45" s="61"/>
      <c r="F45" s="29"/>
      <c r="G45" s="29"/>
      <c r="H45" s="29"/>
      <c r="I45" s="29"/>
      <c r="J45" s="29"/>
      <c r="K45" s="29"/>
      <c r="L45" s="22"/>
      <c r="M45" s="23"/>
      <c r="N45" s="4">
        <v>305</v>
      </c>
      <c r="O45" s="5">
        <v>0.08</v>
      </c>
      <c r="P45" s="29"/>
      <c r="Q45" s="29"/>
      <c r="R45" s="20"/>
      <c r="S45" s="20"/>
      <c r="T45" s="24">
        <v>8.2619876861572266</v>
      </c>
      <c r="U45" s="9">
        <v>0.23099999999999998</v>
      </c>
      <c r="V45" s="9">
        <v>1</v>
      </c>
      <c r="W45" s="9">
        <v>1.9085191555023191</v>
      </c>
      <c r="X45" s="9">
        <v>2.7109766767121197</v>
      </c>
      <c r="Y45" s="14">
        <v>0</v>
      </c>
      <c r="Z45" s="9">
        <f t="shared" si="0"/>
        <v>4.6194958322144384</v>
      </c>
      <c r="AA45" s="29"/>
      <c r="AC45" s="3">
        <v>63.682480618431889</v>
      </c>
      <c r="AD45" s="31" t="s">
        <v>110</v>
      </c>
      <c r="AE45" s="3">
        <v>14.107516667018018</v>
      </c>
      <c r="AF45" s="31" t="s">
        <v>110</v>
      </c>
      <c r="AG45" s="70"/>
      <c r="AH45" s="70"/>
    </row>
    <row r="46" spans="1:34" x14ac:dyDescent="0.25">
      <c r="A46" s="28">
        <v>172</v>
      </c>
      <c r="B46" s="22">
        <v>0</v>
      </c>
      <c r="C46" s="64"/>
      <c r="D46" s="23"/>
      <c r="E46" s="61"/>
      <c r="F46" s="29"/>
      <c r="G46" s="29"/>
      <c r="H46" s="29"/>
      <c r="I46" s="29"/>
      <c r="J46" s="29"/>
      <c r="K46" s="29"/>
      <c r="L46" s="22"/>
      <c r="M46" s="32"/>
      <c r="N46" s="4">
        <v>320</v>
      </c>
      <c r="O46" s="5">
        <v>0.09</v>
      </c>
      <c r="P46" s="29"/>
      <c r="Q46" s="29"/>
      <c r="R46" s="20"/>
      <c r="S46" s="20"/>
      <c r="T46" s="24">
        <v>7.8741111755371094</v>
      </c>
      <c r="U46" s="9">
        <v>0.24112499999999998</v>
      </c>
      <c r="V46" s="9">
        <v>1</v>
      </c>
      <c r="W46" s="9">
        <v>1.8986450572013853</v>
      </c>
      <c r="X46" s="9">
        <v>0</v>
      </c>
      <c r="Y46" s="14">
        <v>0</v>
      </c>
      <c r="Z46" s="9">
        <f t="shared" si="0"/>
        <v>1.8986450572013853</v>
      </c>
      <c r="AA46" s="29"/>
      <c r="AC46" s="3">
        <v>65.581125675633274</v>
      </c>
      <c r="AD46" s="31" t="s">
        <v>110</v>
      </c>
      <c r="AE46" s="3">
        <v>16.006161724219403</v>
      </c>
      <c r="AF46" s="31" t="s">
        <v>110</v>
      </c>
      <c r="AG46" s="70"/>
      <c r="AH46" s="70"/>
    </row>
    <row r="47" spans="1:34" x14ac:dyDescent="0.25">
      <c r="A47" s="28">
        <v>173</v>
      </c>
      <c r="B47" s="22">
        <v>0</v>
      </c>
      <c r="C47" s="64"/>
      <c r="D47" s="23"/>
      <c r="E47" s="61"/>
      <c r="F47" s="29"/>
      <c r="G47" s="29"/>
      <c r="H47" s="29"/>
      <c r="I47" s="29"/>
      <c r="J47" s="29"/>
      <c r="K47" s="29"/>
      <c r="L47" s="22"/>
      <c r="M47" s="32"/>
      <c r="N47" s="4">
        <v>335</v>
      </c>
      <c r="O47" s="5">
        <v>0.1</v>
      </c>
      <c r="P47" s="29"/>
      <c r="Q47" s="29"/>
      <c r="R47" s="20"/>
      <c r="S47" s="20"/>
      <c r="T47" s="24">
        <v>8.0150880813598633</v>
      </c>
      <c r="U47" s="9">
        <v>0.25124999999999997</v>
      </c>
      <c r="V47" s="9">
        <v>1</v>
      </c>
      <c r="W47" s="9">
        <v>2.0137908804416655</v>
      </c>
      <c r="X47" s="9">
        <v>0</v>
      </c>
      <c r="Y47" s="14">
        <v>0</v>
      </c>
      <c r="Z47" s="9">
        <f t="shared" si="0"/>
        <v>2.0137908804416655</v>
      </c>
      <c r="AA47" s="29"/>
      <c r="AC47" s="3">
        <v>67.594916556074935</v>
      </c>
      <c r="AD47" s="31" t="s">
        <v>110</v>
      </c>
      <c r="AE47" s="3">
        <v>18.019952604661068</v>
      </c>
      <c r="AF47" s="31" t="s">
        <v>110</v>
      </c>
      <c r="AG47" s="70"/>
      <c r="AH47" s="70"/>
    </row>
    <row r="48" spans="1:34" x14ac:dyDescent="0.25">
      <c r="A48" s="28">
        <v>174</v>
      </c>
      <c r="B48" s="22">
        <v>0</v>
      </c>
      <c r="C48" s="64"/>
      <c r="D48" s="23"/>
      <c r="E48" s="61"/>
      <c r="F48" s="29"/>
      <c r="G48" s="29"/>
      <c r="H48" s="29"/>
      <c r="I48" s="29"/>
      <c r="J48" s="29"/>
      <c r="K48" s="29"/>
      <c r="L48" s="22"/>
      <c r="M48" s="33"/>
      <c r="N48" s="4">
        <v>350</v>
      </c>
      <c r="O48" s="5">
        <v>0.11</v>
      </c>
      <c r="P48" s="29"/>
      <c r="Q48" s="29"/>
      <c r="R48" s="20"/>
      <c r="S48" s="20"/>
      <c r="T48" s="24">
        <v>8.4006519317626953</v>
      </c>
      <c r="U48" s="9">
        <v>0.26137500000000002</v>
      </c>
      <c r="V48" s="9">
        <v>1</v>
      </c>
      <c r="W48" s="9">
        <v>2.1957203986644749</v>
      </c>
      <c r="X48" s="9">
        <v>0</v>
      </c>
      <c r="Y48" s="14">
        <v>0</v>
      </c>
      <c r="Z48" s="9">
        <f t="shared" si="0"/>
        <v>2.1957203986644749</v>
      </c>
      <c r="AA48" s="29"/>
      <c r="AC48" s="3">
        <v>69.790636954739412</v>
      </c>
      <c r="AD48" s="31" t="s">
        <v>110</v>
      </c>
      <c r="AE48" s="3">
        <v>20.215673003325541</v>
      </c>
      <c r="AF48" s="31" t="s">
        <v>110</v>
      </c>
      <c r="AG48" s="70"/>
      <c r="AH48" s="70"/>
    </row>
    <row r="49" spans="1:34" x14ac:dyDescent="0.25">
      <c r="A49" s="28">
        <v>175</v>
      </c>
      <c r="B49" s="22">
        <v>0</v>
      </c>
      <c r="C49" s="64"/>
      <c r="D49" s="23"/>
      <c r="E49" s="65">
        <v>16.300000000000004</v>
      </c>
      <c r="F49" s="27">
        <v>19.23042913375</v>
      </c>
      <c r="G49" s="27">
        <v>18.959359172500001</v>
      </c>
      <c r="H49" s="27">
        <v>13.530690761400001</v>
      </c>
      <c r="I49" s="27">
        <v>12.332683465425001</v>
      </c>
      <c r="J49" s="27">
        <v>10.975692229925</v>
      </c>
      <c r="K49" s="27">
        <v>14.205551790525</v>
      </c>
      <c r="L49" s="22"/>
      <c r="M49" s="23"/>
      <c r="N49" s="4">
        <v>365</v>
      </c>
      <c r="O49" s="5">
        <v>0.12</v>
      </c>
      <c r="P49" s="29"/>
      <c r="Q49" s="29"/>
      <c r="R49" s="20"/>
      <c r="S49" s="20"/>
      <c r="T49" s="24">
        <v>7.2363605499267578</v>
      </c>
      <c r="U49" s="9">
        <v>0.27149999999999996</v>
      </c>
      <c r="V49" s="9">
        <v>1</v>
      </c>
      <c r="W49" s="9">
        <v>1.9646718893051145</v>
      </c>
      <c r="X49" s="9">
        <v>0</v>
      </c>
      <c r="Y49" s="14">
        <v>0</v>
      </c>
      <c r="Z49" s="9">
        <f t="shared" si="0"/>
        <v>1.9646718893051145</v>
      </c>
      <c r="AA49" s="29"/>
      <c r="AC49" s="3">
        <v>71.755308844044521</v>
      </c>
      <c r="AD49" s="24">
        <v>66.914761621050005</v>
      </c>
      <c r="AE49" s="3">
        <v>22.180344892630657</v>
      </c>
      <c r="AF49" s="24">
        <v>31.890335292487503</v>
      </c>
      <c r="AG49" s="70"/>
      <c r="AH49" s="70"/>
    </row>
    <row r="50" spans="1:34" x14ac:dyDescent="0.25">
      <c r="A50" s="28">
        <v>176</v>
      </c>
      <c r="B50" s="22">
        <v>0</v>
      </c>
      <c r="C50" s="62">
        <v>22.4</v>
      </c>
      <c r="D50" s="23"/>
      <c r="E50" s="61"/>
      <c r="F50" s="29"/>
      <c r="G50" s="29"/>
      <c r="H50" s="29"/>
      <c r="I50" s="29"/>
      <c r="J50" s="29"/>
      <c r="K50" s="29"/>
      <c r="L50" s="22"/>
      <c r="M50" s="68" t="s">
        <v>95</v>
      </c>
      <c r="N50" s="4">
        <v>380</v>
      </c>
      <c r="O50" s="5">
        <v>0.13</v>
      </c>
      <c r="P50" s="29"/>
      <c r="Q50" s="29"/>
      <c r="R50" s="20"/>
      <c r="S50" s="20"/>
      <c r="T50" s="24">
        <v>7.504798412322998</v>
      </c>
      <c r="U50" s="9">
        <v>0.28162500000000001</v>
      </c>
      <c r="V50" s="9">
        <v>1</v>
      </c>
      <c r="W50" s="9">
        <v>2.1135388528704646</v>
      </c>
      <c r="X50" s="9">
        <v>3.9134647621868481</v>
      </c>
      <c r="Y50" s="14">
        <v>0</v>
      </c>
      <c r="Z50" s="9">
        <f t="shared" si="0"/>
        <v>6.0270036150573123</v>
      </c>
      <c r="AA50" s="29"/>
      <c r="AC50" s="3">
        <v>55.382312459101833</v>
      </c>
      <c r="AD50" s="31" t="s">
        <v>110</v>
      </c>
      <c r="AE50" s="3">
        <v>5.8073485076879727</v>
      </c>
      <c r="AF50" s="31" t="s">
        <v>110</v>
      </c>
      <c r="AG50" s="70"/>
      <c r="AH50" s="70"/>
    </row>
    <row r="51" spans="1:34" x14ac:dyDescent="0.25">
      <c r="A51" s="28">
        <v>177</v>
      </c>
      <c r="B51" s="22">
        <v>0</v>
      </c>
      <c r="C51" s="64"/>
      <c r="D51" s="23"/>
      <c r="E51" s="61"/>
      <c r="F51" s="29"/>
      <c r="G51" s="29"/>
      <c r="H51" s="29"/>
      <c r="I51" s="29"/>
      <c r="J51" s="29"/>
      <c r="K51" s="29"/>
      <c r="L51" s="22"/>
      <c r="M51" s="35"/>
      <c r="N51" s="4">
        <v>395</v>
      </c>
      <c r="O51" s="5">
        <v>0.14000000000000001</v>
      </c>
      <c r="P51" s="29"/>
      <c r="Q51" s="29"/>
      <c r="R51" s="20"/>
      <c r="S51" s="20"/>
      <c r="T51" s="24">
        <v>7.4486021995544434</v>
      </c>
      <c r="U51" s="9">
        <v>0.29175000000000001</v>
      </c>
      <c r="V51" s="9">
        <v>1</v>
      </c>
      <c r="W51" s="9">
        <v>2.1731296917200091</v>
      </c>
      <c r="X51" s="9">
        <v>0</v>
      </c>
      <c r="Y51" s="14">
        <v>0</v>
      </c>
      <c r="Z51" s="9">
        <f t="shared" si="0"/>
        <v>2.1731296917200091</v>
      </c>
      <c r="AA51" s="29"/>
      <c r="AC51" s="3">
        <v>57.55544215082184</v>
      </c>
      <c r="AD51" s="31" t="s">
        <v>110</v>
      </c>
      <c r="AE51" s="3">
        <v>7.9804781994079814</v>
      </c>
      <c r="AF51" s="31" t="s">
        <v>110</v>
      </c>
      <c r="AG51" s="70"/>
      <c r="AH51" s="70"/>
    </row>
    <row r="52" spans="1:34" x14ac:dyDescent="0.25">
      <c r="A52" s="28">
        <v>178</v>
      </c>
      <c r="B52" s="22">
        <v>0</v>
      </c>
      <c r="C52" s="64"/>
      <c r="D52" s="23"/>
      <c r="E52" s="61"/>
      <c r="F52" s="29"/>
      <c r="G52" s="29"/>
      <c r="H52" s="29"/>
      <c r="I52" s="29"/>
      <c r="J52" s="29"/>
      <c r="K52" s="29"/>
      <c r="L52" s="22"/>
      <c r="M52" s="34"/>
      <c r="N52" s="4">
        <v>410</v>
      </c>
      <c r="O52" s="5">
        <v>0.15</v>
      </c>
      <c r="P52" s="29"/>
      <c r="Q52" s="29"/>
      <c r="R52" s="20"/>
      <c r="S52" s="20"/>
      <c r="T52" s="24">
        <v>9.4698448181152344</v>
      </c>
      <c r="U52" s="9">
        <v>0.301875</v>
      </c>
      <c r="V52" s="9">
        <v>1</v>
      </c>
      <c r="W52" s="9">
        <v>2.8587094044685366</v>
      </c>
      <c r="X52" s="9">
        <v>0</v>
      </c>
      <c r="Y52" s="14">
        <v>0</v>
      </c>
      <c r="Z52" s="9">
        <f t="shared" si="0"/>
        <v>2.8587094044685366</v>
      </c>
      <c r="AA52" s="29"/>
      <c r="AC52" s="3">
        <v>60.414151555290374</v>
      </c>
      <c r="AD52" s="31" t="s">
        <v>110</v>
      </c>
      <c r="AE52" s="3">
        <v>10.839187603876518</v>
      </c>
      <c r="AF52" s="31" t="s">
        <v>110</v>
      </c>
      <c r="AG52" s="70"/>
      <c r="AH52" s="70"/>
    </row>
    <row r="53" spans="1:34" x14ac:dyDescent="0.25">
      <c r="A53" s="28">
        <v>179</v>
      </c>
      <c r="B53" s="22">
        <v>0</v>
      </c>
      <c r="C53" s="64"/>
      <c r="D53" s="23"/>
      <c r="E53" s="61"/>
      <c r="F53" s="29"/>
      <c r="G53" s="29"/>
      <c r="H53" s="29"/>
      <c r="I53" s="29"/>
      <c r="J53" s="29"/>
      <c r="K53" s="29"/>
      <c r="L53" s="22"/>
      <c r="M53" s="35"/>
      <c r="N53" s="4">
        <v>425</v>
      </c>
      <c r="O53" s="5">
        <v>0.16</v>
      </c>
      <c r="P53" s="29"/>
      <c r="Q53" s="29"/>
      <c r="R53" s="20"/>
      <c r="S53" s="20"/>
      <c r="T53" s="24">
        <v>9.6373958587646484</v>
      </c>
      <c r="U53" s="9">
        <v>0.312</v>
      </c>
      <c r="V53" s="9">
        <v>1</v>
      </c>
      <c r="W53" s="9">
        <v>3.0068675079345701</v>
      </c>
      <c r="X53" s="9">
        <v>0</v>
      </c>
      <c r="Y53" s="14">
        <v>0</v>
      </c>
      <c r="Z53" s="9">
        <f t="shared" si="0"/>
        <v>3.0068675079345701</v>
      </c>
      <c r="AA53" s="29"/>
      <c r="AC53" s="3">
        <v>63.421019063224946</v>
      </c>
      <c r="AD53" s="31" t="s">
        <v>110</v>
      </c>
      <c r="AE53" s="3">
        <v>13.846055111811088</v>
      </c>
      <c r="AF53" s="31" t="s">
        <v>110</v>
      </c>
      <c r="AG53" s="70"/>
      <c r="AH53" s="70"/>
    </row>
    <row r="54" spans="1:34" x14ac:dyDescent="0.25">
      <c r="A54" s="28">
        <v>180</v>
      </c>
      <c r="B54" s="22">
        <v>0</v>
      </c>
      <c r="C54" s="64"/>
      <c r="D54" s="23"/>
      <c r="E54" s="61"/>
      <c r="F54" s="29"/>
      <c r="G54" s="29"/>
      <c r="H54" s="29"/>
      <c r="I54" s="29"/>
      <c r="J54" s="29"/>
      <c r="K54" s="29"/>
      <c r="L54" s="22"/>
      <c r="M54" s="34"/>
      <c r="N54" s="4">
        <v>440</v>
      </c>
      <c r="O54" s="5">
        <v>0.17</v>
      </c>
      <c r="P54" s="29"/>
      <c r="Q54" s="29"/>
      <c r="R54" s="20"/>
      <c r="S54" s="20"/>
      <c r="T54" s="24">
        <v>8.2309751510620117</v>
      </c>
      <c r="U54" s="9">
        <v>0.32212499999999999</v>
      </c>
      <c r="V54" s="9">
        <v>1</v>
      </c>
      <c r="W54" s="9">
        <v>2.6514028705358506</v>
      </c>
      <c r="X54" s="9">
        <v>0</v>
      </c>
      <c r="Y54" s="14">
        <v>0</v>
      </c>
      <c r="Z54" s="9">
        <f t="shared" si="0"/>
        <v>2.6514028705358506</v>
      </c>
      <c r="AA54" s="29"/>
      <c r="AC54" s="3">
        <v>66.072421933760793</v>
      </c>
      <c r="AD54" s="31" t="s">
        <v>110</v>
      </c>
      <c r="AE54" s="3">
        <v>16.497457982346937</v>
      </c>
      <c r="AF54" s="31" t="s">
        <v>110</v>
      </c>
      <c r="AG54" s="70"/>
      <c r="AH54" s="70"/>
    </row>
    <row r="55" spans="1:34" x14ac:dyDescent="0.25">
      <c r="A55" s="28">
        <v>181</v>
      </c>
      <c r="B55" s="22">
        <v>0</v>
      </c>
      <c r="C55" s="64"/>
      <c r="D55" s="23"/>
      <c r="E55" s="61"/>
      <c r="F55" s="29"/>
      <c r="G55" s="29"/>
      <c r="H55" s="29"/>
      <c r="I55" s="29"/>
      <c r="J55" s="29"/>
      <c r="K55" s="29"/>
      <c r="L55" s="22"/>
      <c r="M55" s="26" t="s">
        <v>96</v>
      </c>
      <c r="N55" s="4">
        <v>455</v>
      </c>
      <c r="O55" s="5">
        <v>0.19</v>
      </c>
      <c r="P55" s="29"/>
      <c r="Q55" s="29"/>
      <c r="R55" s="20"/>
      <c r="S55" s="20"/>
      <c r="T55" s="24">
        <v>8.5658292770385742</v>
      </c>
      <c r="U55" s="9">
        <v>0.34237499999999998</v>
      </c>
      <c r="V55" s="9">
        <v>1</v>
      </c>
      <c r="W55" s="9">
        <v>2.9327257987260817</v>
      </c>
      <c r="X55" s="9">
        <v>0</v>
      </c>
      <c r="Y55" s="14">
        <v>0</v>
      </c>
      <c r="Z55" s="9">
        <f t="shared" si="0"/>
        <v>2.9327257987260817</v>
      </c>
      <c r="AA55" s="29"/>
      <c r="AC55" s="3">
        <v>69.005147732486876</v>
      </c>
      <c r="AD55" s="31" t="s">
        <v>110</v>
      </c>
      <c r="AE55" s="3">
        <v>20.103498777560521</v>
      </c>
      <c r="AF55" s="31" t="s">
        <v>110</v>
      </c>
      <c r="AG55" s="70"/>
      <c r="AH55" s="70"/>
    </row>
    <row r="56" spans="1:34" x14ac:dyDescent="0.25">
      <c r="A56" s="28">
        <v>182</v>
      </c>
      <c r="B56" s="22">
        <v>0</v>
      </c>
      <c r="C56" s="64"/>
      <c r="D56" s="23"/>
      <c r="E56" s="65">
        <v>15.262500000000003</v>
      </c>
      <c r="F56" s="27">
        <v>21.923132628499999</v>
      </c>
      <c r="G56" s="27">
        <v>18.979965554</v>
      </c>
      <c r="H56" s="27">
        <v>14.005083578275002</v>
      </c>
      <c r="I56" s="27">
        <v>12.247771699875003</v>
      </c>
      <c r="J56" s="27">
        <v>11.005997744975001</v>
      </c>
      <c r="K56" s="27">
        <v>14.49844275345</v>
      </c>
      <c r="L56" s="22"/>
      <c r="M56" s="34"/>
      <c r="N56" s="4">
        <v>470</v>
      </c>
      <c r="O56" s="5">
        <v>0.21</v>
      </c>
      <c r="P56" s="29"/>
      <c r="Q56" s="29"/>
      <c r="R56" s="20"/>
      <c r="S56" s="20"/>
      <c r="T56" s="24">
        <v>8.4658403396606445</v>
      </c>
      <c r="U56" s="9">
        <v>0.36262499999999998</v>
      </c>
      <c r="V56" s="9">
        <v>1</v>
      </c>
      <c r="W56" s="9">
        <v>3.0699253531694408</v>
      </c>
      <c r="X56" s="9">
        <v>0</v>
      </c>
      <c r="Y56" s="14">
        <v>0</v>
      </c>
      <c r="Z56" s="9">
        <f t="shared" si="0"/>
        <v>3.0699253531694408</v>
      </c>
      <c r="AA56" s="29"/>
      <c r="AC56" s="3">
        <v>72.075073085656314</v>
      </c>
      <c r="AD56" s="24">
        <v>58.907903541674997</v>
      </c>
      <c r="AE56" s="3">
        <v>23.846739127217464</v>
      </c>
      <c r="AF56" s="24">
        <v>32.613518487850001</v>
      </c>
      <c r="AG56" s="70"/>
      <c r="AH56" s="70"/>
    </row>
    <row r="57" spans="1:34" x14ac:dyDescent="0.25">
      <c r="A57" s="28">
        <v>183</v>
      </c>
      <c r="B57" s="22">
        <v>0</v>
      </c>
      <c r="C57" s="62">
        <v>37.299999999999997</v>
      </c>
      <c r="D57" s="23"/>
      <c r="E57" s="66"/>
      <c r="F57" s="28"/>
      <c r="G57" s="28"/>
      <c r="H57" s="28"/>
      <c r="I57" s="28"/>
      <c r="J57" s="28"/>
      <c r="K57" s="28"/>
      <c r="L57" s="22"/>
      <c r="M57" s="68" t="s">
        <v>97</v>
      </c>
      <c r="N57" s="4">
        <v>485</v>
      </c>
      <c r="O57" s="5">
        <v>0.23</v>
      </c>
      <c r="P57" s="29"/>
      <c r="Q57" s="74"/>
      <c r="R57" s="20"/>
      <c r="S57" s="20"/>
      <c r="T57" s="24">
        <v>5.6200227737426758</v>
      </c>
      <c r="U57" s="9">
        <v>0.38287499999999997</v>
      </c>
      <c r="V57" s="9">
        <v>1</v>
      </c>
      <c r="W57" s="9">
        <v>2.1517662194967269</v>
      </c>
      <c r="X57" s="9">
        <v>3.4682565542459489</v>
      </c>
      <c r="Y57" s="14">
        <v>0</v>
      </c>
      <c r="Z57" s="9">
        <f t="shared" si="0"/>
        <v>5.6200227737426758</v>
      </c>
      <c r="AA57" s="29"/>
      <c r="AC57" s="3">
        <v>41.267244062131766</v>
      </c>
      <c r="AD57" s="31" t="s">
        <v>110</v>
      </c>
      <c r="AE57" s="3">
        <v>0</v>
      </c>
      <c r="AF57" s="31" t="s">
        <v>110</v>
      </c>
      <c r="AG57" s="70"/>
      <c r="AH57" s="70"/>
    </row>
    <row r="58" spans="1:34" x14ac:dyDescent="0.25">
      <c r="A58" s="28">
        <v>184</v>
      </c>
      <c r="B58" s="38">
        <v>4</v>
      </c>
      <c r="C58" s="64"/>
      <c r="D58" s="23"/>
      <c r="E58" s="65">
        <v>26.862500000000004</v>
      </c>
      <c r="F58" s="27">
        <v>26.684316870250001</v>
      </c>
      <c r="G58" s="27">
        <v>19.729726516500001</v>
      </c>
      <c r="H58" s="27">
        <v>13.916867876200001</v>
      </c>
      <c r="I58" s="27">
        <v>12.015863403925</v>
      </c>
      <c r="J58" s="27">
        <v>11.27540781365</v>
      </c>
      <c r="K58" s="27">
        <v>14.518311632475001</v>
      </c>
      <c r="L58" s="22"/>
      <c r="M58" s="34"/>
      <c r="N58" s="4">
        <v>500</v>
      </c>
      <c r="O58" s="5">
        <v>0.25</v>
      </c>
      <c r="P58" s="29"/>
      <c r="Q58" s="74"/>
      <c r="R58" s="20"/>
      <c r="S58" s="20"/>
      <c r="T58" s="24">
        <v>6.3305130004882812</v>
      </c>
      <c r="U58" s="9">
        <v>0.40312499999999996</v>
      </c>
      <c r="V58" s="9">
        <v>1</v>
      </c>
      <c r="W58" s="9">
        <v>2.5519880533218382</v>
      </c>
      <c r="X58" s="9">
        <v>3.7221482027327788</v>
      </c>
      <c r="Y58" s="14">
        <v>0</v>
      </c>
      <c r="Z58" s="9">
        <f t="shared" si="0"/>
        <v>6.274136256054617</v>
      </c>
      <c r="AA58" s="29"/>
      <c r="AC58" s="3">
        <v>42.669232115453603</v>
      </c>
      <c r="AD58" s="24">
        <v>25.239715035149999</v>
      </c>
      <c r="AE58" s="3">
        <v>2.0753030498093379</v>
      </c>
      <c r="AF58" s="24">
        <v>1.8955333598749973</v>
      </c>
      <c r="AG58" s="70"/>
      <c r="AH58" s="70"/>
    </row>
    <row r="59" spans="1:34" x14ac:dyDescent="0.25">
      <c r="A59" s="28">
        <v>185</v>
      </c>
      <c r="B59" s="22">
        <v>0</v>
      </c>
      <c r="C59" s="64"/>
      <c r="D59" s="23"/>
      <c r="E59" s="61"/>
      <c r="F59" s="29"/>
      <c r="G59" s="29"/>
      <c r="H59" s="29"/>
      <c r="I59" s="29"/>
      <c r="J59" s="29"/>
      <c r="K59" s="29"/>
      <c r="L59" s="22"/>
      <c r="M59" s="34"/>
      <c r="N59" s="4">
        <v>520</v>
      </c>
      <c r="O59" s="5">
        <v>0.27</v>
      </c>
      <c r="P59" s="29"/>
      <c r="Q59" s="74"/>
      <c r="R59" s="20"/>
      <c r="S59" s="20"/>
      <c r="T59" s="24">
        <v>4.5404281616210938</v>
      </c>
      <c r="U59" s="9">
        <v>0.42337499999999995</v>
      </c>
      <c r="V59" s="9">
        <v>1</v>
      </c>
      <c r="W59" s="9">
        <v>1.9223037729263304</v>
      </c>
      <c r="X59" s="9">
        <v>0</v>
      </c>
      <c r="Y59" s="14">
        <v>0</v>
      </c>
      <c r="Z59" s="9">
        <f t="shared" si="0"/>
        <v>1.9223037729263304</v>
      </c>
      <c r="AA59" s="29"/>
      <c r="AC59" s="3">
        <v>44.591535888379937</v>
      </c>
      <c r="AD59" s="31" t="s">
        <v>110</v>
      </c>
      <c r="AE59" s="3">
        <v>4.8953601513856686</v>
      </c>
      <c r="AF59" s="31" t="s">
        <v>110</v>
      </c>
      <c r="AG59" s="70"/>
      <c r="AH59" s="70"/>
    </row>
    <row r="60" spans="1:34" x14ac:dyDescent="0.25">
      <c r="A60" s="28">
        <v>186</v>
      </c>
      <c r="B60" s="22">
        <v>0</v>
      </c>
      <c r="C60" s="64"/>
      <c r="D60" s="23"/>
      <c r="E60" s="66"/>
      <c r="F60" s="28"/>
      <c r="G60" s="28"/>
      <c r="H60" s="28"/>
      <c r="I60" s="28"/>
      <c r="J60" s="28"/>
      <c r="K60" s="28"/>
      <c r="L60" s="22"/>
      <c r="M60" s="35"/>
      <c r="N60" s="4">
        <v>540</v>
      </c>
      <c r="O60" s="5">
        <v>0.28999999999999998</v>
      </c>
      <c r="P60" s="29"/>
      <c r="Q60" s="74"/>
      <c r="R60" s="20"/>
      <c r="S60" s="20"/>
      <c r="T60" s="24">
        <v>7.9481420516967773</v>
      </c>
      <c r="U60" s="9">
        <v>0.44362499999999994</v>
      </c>
      <c r="V60" s="9">
        <v>1</v>
      </c>
      <c r="W60" s="9">
        <v>3.5259945176839822</v>
      </c>
      <c r="X60" s="9">
        <v>0</v>
      </c>
      <c r="Y60" s="14">
        <v>0</v>
      </c>
      <c r="Z60" s="9">
        <f t="shared" si="0"/>
        <v>3.5259945176839822</v>
      </c>
      <c r="AA60" s="29"/>
      <c r="AC60" s="3">
        <v>48.117530406063921</v>
      </c>
      <c r="AD60" s="31" t="s">
        <v>110</v>
      </c>
      <c r="AE60" s="3">
        <v>9.3191079977196498</v>
      </c>
      <c r="AF60" s="31" t="s">
        <v>110</v>
      </c>
      <c r="AG60" s="70"/>
      <c r="AH60" s="70"/>
    </row>
    <row r="61" spans="1:34" x14ac:dyDescent="0.25">
      <c r="A61" s="28">
        <v>187</v>
      </c>
      <c r="B61" s="22">
        <v>0</v>
      </c>
      <c r="C61" s="64"/>
      <c r="D61" s="23"/>
      <c r="E61" s="66"/>
      <c r="F61" s="28"/>
      <c r="G61" s="28"/>
      <c r="H61" s="28"/>
      <c r="I61" s="28"/>
      <c r="J61" s="28"/>
      <c r="K61" s="28"/>
      <c r="L61" s="22"/>
      <c r="M61" s="35"/>
      <c r="N61" s="4">
        <v>560</v>
      </c>
      <c r="O61" s="5">
        <v>0.32</v>
      </c>
      <c r="P61" s="29"/>
      <c r="Q61" s="74"/>
      <c r="R61" s="20"/>
      <c r="S61" s="20"/>
      <c r="T61" s="24">
        <v>8.8120498657226562</v>
      </c>
      <c r="U61" s="9">
        <v>0.47399999999999998</v>
      </c>
      <c r="V61" s="9">
        <v>1</v>
      </c>
      <c r="W61" s="9">
        <v>4.1769116363525391</v>
      </c>
      <c r="X61" s="9">
        <v>0</v>
      </c>
      <c r="Y61" s="14">
        <v>0</v>
      </c>
      <c r="Z61" s="9">
        <f t="shared" si="0"/>
        <v>4.1769116363525391</v>
      </c>
      <c r="AA61" s="29"/>
      <c r="AC61" s="3">
        <v>52.294442042416463</v>
      </c>
      <c r="AD61" s="31" t="s">
        <v>110</v>
      </c>
      <c r="AE61" s="3">
        <v>14.393772962722188</v>
      </c>
      <c r="AF61" s="31" t="s">
        <v>110</v>
      </c>
      <c r="AG61" s="70"/>
      <c r="AH61" s="70"/>
    </row>
    <row r="62" spans="1:34" x14ac:dyDescent="0.25">
      <c r="A62" s="28">
        <v>188</v>
      </c>
      <c r="B62" s="38">
        <v>5</v>
      </c>
      <c r="C62" s="64"/>
      <c r="D62" s="23"/>
      <c r="E62" s="66"/>
      <c r="F62" s="28"/>
      <c r="G62" s="28"/>
      <c r="H62" s="28"/>
      <c r="I62" s="28"/>
      <c r="J62" s="28"/>
      <c r="K62" s="28"/>
      <c r="L62" s="22"/>
      <c r="M62" s="34"/>
      <c r="N62" s="4">
        <v>580</v>
      </c>
      <c r="O62" s="5">
        <v>0.35</v>
      </c>
      <c r="P62" s="29"/>
      <c r="Q62" s="74"/>
      <c r="R62" s="20"/>
      <c r="S62" s="20"/>
      <c r="T62" s="24">
        <v>5.8325839042663574</v>
      </c>
      <c r="U62" s="9">
        <v>0.50437499999999991</v>
      </c>
      <c r="V62" s="9">
        <v>1</v>
      </c>
      <c r="W62" s="9">
        <v>2.9418095067143435</v>
      </c>
      <c r="X62" s="9">
        <v>2.8907743975520139</v>
      </c>
      <c r="Y62" s="14">
        <v>0</v>
      </c>
      <c r="Z62" s="9">
        <f t="shared" si="0"/>
        <v>5.8325839042663574</v>
      </c>
      <c r="AA62" s="29"/>
      <c r="AC62" s="3">
        <v>53.323751549130805</v>
      </c>
      <c r="AD62" s="31" t="s">
        <v>110</v>
      </c>
      <c r="AE62" s="3">
        <v>16.320835798086531</v>
      </c>
      <c r="AF62" s="31" t="s">
        <v>110</v>
      </c>
      <c r="AG62" s="70"/>
      <c r="AH62" s="70"/>
    </row>
    <row r="63" spans="1:34" x14ac:dyDescent="0.25">
      <c r="A63" s="28">
        <v>189</v>
      </c>
      <c r="B63" s="22">
        <v>0</v>
      </c>
      <c r="C63" s="64"/>
      <c r="D63" s="23"/>
      <c r="E63" s="65">
        <v>21.88333333325</v>
      </c>
      <c r="F63" s="27">
        <v>23.208140494750001</v>
      </c>
      <c r="G63" s="27">
        <v>20.262905605749999</v>
      </c>
      <c r="H63" s="27">
        <v>14.189759989250001</v>
      </c>
      <c r="I63" s="27">
        <v>12.497058280800001</v>
      </c>
      <c r="J63" s="27">
        <v>11.405251517749999</v>
      </c>
      <c r="K63" s="27">
        <v>14.172766887649999</v>
      </c>
      <c r="L63" s="22"/>
      <c r="M63" s="34"/>
      <c r="N63" s="4">
        <v>600</v>
      </c>
      <c r="O63" s="5">
        <v>0.38</v>
      </c>
      <c r="P63" s="29"/>
      <c r="Q63" s="74"/>
      <c r="R63" s="20"/>
      <c r="S63" s="20"/>
      <c r="T63" s="24">
        <v>4.9198784828186035</v>
      </c>
      <c r="U63" s="9">
        <v>0.53474999999999995</v>
      </c>
      <c r="V63" s="9">
        <v>1</v>
      </c>
      <c r="W63" s="9">
        <v>2.630905018687248</v>
      </c>
      <c r="X63" s="9">
        <v>0.19672560244798554</v>
      </c>
      <c r="Y63" s="14">
        <v>0</v>
      </c>
      <c r="Z63" s="9">
        <f t="shared" si="0"/>
        <v>2.8276306211352336</v>
      </c>
      <c r="AA63" s="29"/>
      <c r="AC63" s="3">
        <v>55.954656567818056</v>
      </c>
      <c r="AD63" s="24">
        <v>40.718780554874996</v>
      </c>
      <c r="AE63" s="3">
        <v>19.84949414542378</v>
      </c>
      <c r="AF63" s="24">
        <v>22.711443151874999</v>
      </c>
      <c r="AG63" s="70"/>
      <c r="AH63" s="70"/>
    </row>
    <row r="64" spans="1:34" x14ac:dyDescent="0.25">
      <c r="A64" s="28">
        <v>190</v>
      </c>
      <c r="B64" s="22">
        <v>0</v>
      </c>
      <c r="C64" s="62">
        <v>21.2</v>
      </c>
      <c r="D64" s="23"/>
      <c r="E64" s="66"/>
      <c r="F64" s="28"/>
      <c r="G64" s="28"/>
      <c r="H64" s="28"/>
      <c r="I64" s="28"/>
      <c r="J64" s="28"/>
      <c r="K64" s="28"/>
      <c r="L64" s="22"/>
      <c r="M64" s="26" t="s">
        <v>98</v>
      </c>
      <c r="N64" s="4">
        <v>620</v>
      </c>
      <c r="O64" s="69">
        <v>0.41</v>
      </c>
      <c r="P64" s="29"/>
      <c r="Q64" s="75">
        <v>49</v>
      </c>
      <c r="R64" s="20"/>
      <c r="S64" s="20"/>
      <c r="T64" s="24">
        <v>6.9451150894165039</v>
      </c>
      <c r="U64" s="9">
        <v>0.56512499999999999</v>
      </c>
      <c r="V64" s="9">
        <v>1</v>
      </c>
      <c r="W64" s="9">
        <v>3.9248581649065017</v>
      </c>
      <c r="X64" s="9">
        <v>1.4274770907744667</v>
      </c>
      <c r="Y64" s="14">
        <v>0</v>
      </c>
      <c r="Z64" s="9">
        <f t="shared" si="0"/>
        <v>5.352335255680968</v>
      </c>
      <c r="AA64" s="29"/>
      <c r="AC64" s="3">
        <v>40.10699182349903</v>
      </c>
      <c r="AD64" s="31" t="s">
        <v>110</v>
      </c>
      <c r="AE64" s="3">
        <v>4.8995827297547505</v>
      </c>
      <c r="AF64" s="31" t="s">
        <v>110</v>
      </c>
      <c r="AG64" s="70"/>
      <c r="AH64" s="70"/>
    </row>
    <row r="65" spans="1:34" x14ac:dyDescent="0.25">
      <c r="A65" s="28">
        <v>191</v>
      </c>
      <c r="B65" s="22">
        <v>0</v>
      </c>
      <c r="C65" s="64"/>
      <c r="D65" s="23"/>
      <c r="E65" s="66"/>
      <c r="F65" s="28"/>
      <c r="G65" s="28"/>
      <c r="H65" s="28"/>
      <c r="I65" s="28"/>
      <c r="J65" s="28"/>
      <c r="K65" s="28"/>
      <c r="L65" s="22"/>
      <c r="M65" s="32"/>
      <c r="N65" s="4">
        <v>640</v>
      </c>
      <c r="O65" s="5">
        <v>0.44</v>
      </c>
      <c r="P65" s="29"/>
      <c r="Q65" s="74"/>
      <c r="R65" s="20"/>
      <c r="S65" s="20"/>
      <c r="T65" s="24">
        <v>8.4624147415161133</v>
      </c>
      <c r="U65" s="9">
        <v>0.59550000000000003</v>
      </c>
      <c r="V65" s="9">
        <v>1</v>
      </c>
      <c r="W65" s="9">
        <v>5.0393679785728454</v>
      </c>
      <c r="X65" s="9">
        <v>0</v>
      </c>
      <c r="Y65" s="14">
        <v>0</v>
      </c>
      <c r="Z65" s="9">
        <f t="shared" si="0"/>
        <v>5.0393679785728454</v>
      </c>
      <c r="AA65" s="29"/>
      <c r="AC65" s="3">
        <v>45.146359802071878</v>
      </c>
      <c r="AD65" s="31" t="s">
        <v>110</v>
      </c>
      <c r="AE65" s="3">
        <v>10.836704036977595</v>
      </c>
      <c r="AF65" s="31" t="s">
        <v>110</v>
      </c>
      <c r="AG65" s="70"/>
      <c r="AH65" s="70"/>
    </row>
    <row r="66" spans="1:34" x14ac:dyDescent="0.25">
      <c r="A66" s="28">
        <v>192</v>
      </c>
      <c r="B66" s="22">
        <v>0</v>
      </c>
      <c r="C66" s="64"/>
      <c r="D66" s="23"/>
      <c r="E66" s="66"/>
      <c r="F66" s="28"/>
      <c r="G66" s="28"/>
      <c r="H66" s="28"/>
      <c r="I66" s="28"/>
      <c r="J66" s="28"/>
      <c r="K66" s="28"/>
      <c r="L66" s="22"/>
      <c r="M66" s="33"/>
      <c r="N66" s="4">
        <v>660</v>
      </c>
      <c r="O66" s="5">
        <v>0.47</v>
      </c>
      <c r="P66" s="29"/>
      <c r="Q66" s="74"/>
      <c r="R66" s="20"/>
      <c r="S66" s="20"/>
      <c r="T66" s="24">
        <v>7.8463726043701172</v>
      </c>
      <c r="U66" s="9">
        <v>0.62587499999999996</v>
      </c>
      <c r="V66" s="9">
        <v>1</v>
      </c>
      <c r="W66" s="9">
        <v>4.9108484537601464</v>
      </c>
      <c r="X66" s="9">
        <v>0</v>
      </c>
      <c r="Y66" s="14">
        <v>0</v>
      </c>
      <c r="Z66" s="9">
        <f t="shared" si="0"/>
        <v>4.9108484537601464</v>
      </c>
      <c r="AA66" s="29"/>
      <c r="AC66" s="3">
        <v>50.057208255832023</v>
      </c>
      <c r="AD66" s="31" t="s">
        <v>110</v>
      </c>
      <c r="AE66" s="3">
        <v>16.645305819387744</v>
      </c>
      <c r="AF66" s="31" t="s">
        <v>110</v>
      </c>
      <c r="AG66" s="70"/>
      <c r="AH66" s="70"/>
    </row>
    <row r="67" spans="1:34" x14ac:dyDescent="0.25">
      <c r="A67" s="28">
        <v>193</v>
      </c>
      <c r="B67" s="22">
        <v>0</v>
      </c>
      <c r="C67" s="64"/>
      <c r="D67" s="23"/>
      <c r="E67" s="66"/>
      <c r="F67" s="28"/>
      <c r="G67" s="28"/>
      <c r="H67" s="28"/>
      <c r="I67" s="28"/>
      <c r="J67" s="28"/>
      <c r="K67" s="28"/>
      <c r="L67" s="22"/>
      <c r="M67" s="32"/>
      <c r="N67" s="4">
        <v>680</v>
      </c>
      <c r="O67" s="5">
        <v>0.5</v>
      </c>
      <c r="P67" s="29"/>
      <c r="Q67" s="74"/>
      <c r="R67" s="20"/>
      <c r="S67" s="20"/>
      <c r="T67" s="24">
        <v>10.083926200866699</v>
      </c>
      <c r="U67" s="9">
        <v>0.65625</v>
      </c>
      <c r="V67" s="9">
        <v>1</v>
      </c>
      <c r="W67" s="9">
        <v>6.6175765693187714</v>
      </c>
      <c r="X67" s="9">
        <v>0</v>
      </c>
      <c r="Y67" s="14">
        <v>0</v>
      </c>
      <c r="Z67" s="9">
        <f t="shared" si="0"/>
        <v>6.6175765693187714</v>
      </c>
      <c r="AA67" s="29"/>
      <c r="AC67" s="3">
        <v>56.674784825150795</v>
      </c>
      <c r="AD67" s="31" t="s">
        <v>110</v>
      </c>
      <c r="AE67" s="3">
        <v>24.160635717356516</v>
      </c>
      <c r="AF67" s="31" t="s">
        <v>110</v>
      </c>
      <c r="AG67" s="70"/>
      <c r="AH67" s="70"/>
    </row>
    <row r="68" spans="1:34" x14ac:dyDescent="0.25">
      <c r="A68" s="28">
        <v>194</v>
      </c>
      <c r="B68" s="22">
        <v>0</v>
      </c>
      <c r="C68" s="64"/>
      <c r="D68" s="23"/>
      <c r="E68" s="66"/>
      <c r="F68" s="28"/>
      <c r="G68" s="28"/>
      <c r="H68" s="28"/>
      <c r="I68" s="28"/>
      <c r="J68" s="28"/>
      <c r="K68" s="28"/>
      <c r="L68" s="22"/>
      <c r="M68" s="32"/>
      <c r="N68" s="4">
        <v>700</v>
      </c>
      <c r="O68" s="5">
        <v>0.53</v>
      </c>
      <c r="P68" s="29"/>
      <c r="Q68" s="74"/>
      <c r="R68" s="20"/>
      <c r="S68" s="20"/>
      <c r="T68" s="24">
        <v>6.5245518684387207</v>
      </c>
      <c r="U68" s="9">
        <v>0.68662500000000004</v>
      </c>
      <c r="V68" s="9">
        <v>1</v>
      </c>
      <c r="W68" s="9">
        <v>4.4799204266667365</v>
      </c>
      <c r="X68" s="9">
        <v>0</v>
      </c>
      <c r="Y68" s="14">
        <v>0</v>
      </c>
      <c r="Z68" s="9">
        <f t="shared" si="0"/>
        <v>4.4799204266667365</v>
      </c>
      <c r="AA68" s="29"/>
      <c r="AC68" s="3">
        <v>61.154705251817532</v>
      </c>
      <c r="AD68" s="31" t="s">
        <v>110</v>
      </c>
      <c r="AE68" s="3">
        <v>29.538309472673255</v>
      </c>
      <c r="AF68" s="31" t="s">
        <v>110</v>
      </c>
      <c r="AG68" s="70"/>
      <c r="AH68" s="70"/>
    </row>
    <row r="69" spans="1:34" x14ac:dyDescent="0.25">
      <c r="A69" s="28">
        <v>195</v>
      </c>
      <c r="B69" s="22">
        <v>0</v>
      </c>
      <c r="C69" s="64"/>
      <c r="D69" s="23"/>
      <c r="E69" s="66"/>
      <c r="F69" s="28"/>
      <c r="G69" s="28"/>
      <c r="H69" s="28"/>
      <c r="I69" s="28"/>
      <c r="J69" s="28"/>
      <c r="K69" s="28"/>
      <c r="L69" s="22"/>
      <c r="M69" s="33"/>
      <c r="N69" s="4">
        <v>720</v>
      </c>
      <c r="O69" s="5">
        <v>0.56000000000000005</v>
      </c>
      <c r="P69" s="29"/>
      <c r="Q69" s="74"/>
      <c r="R69" s="20"/>
      <c r="S69" s="20"/>
      <c r="T69" s="24">
        <v>6.3653764724731445</v>
      </c>
      <c r="U69" s="9">
        <v>0.71700000000000008</v>
      </c>
      <c r="V69" s="9">
        <v>1</v>
      </c>
      <c r="W69" s="9">
        <v>4.5639749307632451</v>
      </c>
      <c r="X69" s="9">
        <v>0</v>
      </c>
      <c r="Y69" s="14">
        <v>0</v>
      </c>
      <c r="Z69" s="9">
        <f t="shared" ref="Z69:Z132" si="1">W69+X69</f>
        <v>4.5639749307632451</v>
      </c>
      <c r="AA69" s="29"/>
      <c r="AC69" s="3">
        <v>65.718680182580783</v>
      </c>
      <c r="AD69" s="31" t="s">
        <v>110</v>
      </c>
      <c r="AE69" s="3">
        <v>35.000037732086497</v>
      </c>
      <c r="AF69" s="31" t="s">
        <v>110</v>
      </c>
      <c r="AG69" s="70"/>
      <c r="AH69" s="70"/>
    </row>
    <row r="70" spans="1:34" x14ac:dyDescent="0.25">
      <c r="A70" s="28">
        <v>196</v>
      </c>
      <c r="B70" s="22">
        <v>0</v>
      </c>
      <c r="C70" s="64"/>
      <c r="D70" s="23"/>
      <c r="E70" s="65">
        <v>13.612500000000004</v>
      </c>
      <c r="F70" s="27">
        <v>18.44161603025</v>
      </c>
      <c r="G70" s="27">
        <v>19.534580555750001</v>
      </c>
      <c r="H70" s="27">
        <v>13.867616745875001</v>
      </c>
      <c r="I70" s="27">
        <v>11.83078142375</v>
      </c>
      <c r="J70" s="27">
        <v>10.668177507925002</v>
      </c>
      <c r="K70" s="27">
        <v>14.2</v>
      </c>
      <c r="L70" s="22"/>
      <c r="M70" s="23"/>
      <c r="N70" s="4">
        <v>740</v>
      </c>
      <c r="O70" s="5">
        <v>0.59</v>
      </c>
      <c r="P70" s="29"/>
      <c r="Q70" s="74"/>
      <c r="R70" s="20"/>
      <c r="S70" s="20"/>
      <c r="T70" s="24">
        <v>7.2740755081176758</v>
      </c>
      <c r="U70" s="9">
        <v>0.74737500000000001</v>
      </c>
      <c r="V70" s="9">
        <v>1</v>
      </c>
      <c r="W70" s="9">
        <v>5.4364621828794482</v>
      </c>
      <c r="X70" s="9">
        <v>0</v>
      </c>
      <c r="Y70" s="14">
        <v>0</v>
      </c>
      <c r="Z70" s="9">
        <f t="shared" si="1"/>
        <v>5.4364621828794482</v>
      </c>
      <c r="AA70" s="29"/>
      <c r="AC70" s="3">
        <v>71.155142365460236</v>
      </c>
      <c r="AD70" s="24">
        <v>70.576008828374995</v>
      </c>
      <c r="AE70" s="3">
        <v>41.33425324361594</v>
      </c>
      <c r="AF70" s="24">
        <v>55.988717484249996</v>
      </c>
      <c r="AG70" s="70"/>
      <c r="AH70" s="70"/>
    </row>
    <row r="71" spans="1:34" x14ac:dyDescent="0.25">
      <c r="A71" s="28">
        <v>197</v>
      </c>
      <c r="B71" s="22">
        <v>0</v>
      </c>
      <c r="C71" s="62">
        <v>27.7</v>
      </c>
      <c r="D71" s="23"/>
      <c r="E71" s="66"/>
      <c r="F71" s="28"/>
      <c r="G71" s="28"/>
      <c r="H71" s="28"/>
      <c r="I71" s="28"/>
      <c r="J71" s="28"/>
      <c r="K71" s="28"/>
      <c r="L71" s="22"/>
      <c r="M71" s="33"/>
      <c r="N71" s="4">
        <v>760</v>
      </c>
      <c r="O71" s="5">
        <v>0.62</v>
      </c>
      <c r="P71" s="29"/>
      <c r="Q71" s="74"/>
      <c r="R71" s="20"/>
      <c r="S71" s="20"/>
      <c r="T71" s="24">
        <v>6.2617835998535156</v>
      </c>
      <c r="U71" s="9">
        <v>0.77774999999999994</v>
      </c>
      <c r="V71" s="9">
        <v>1</v>
      </c>
      <c r="W71" s="9">
        <v>4.870102194786071</v>
      </c>
      <c r="X71" s="9">
        <v>0.60595499966249378</v>
      </c>
      <c r="Y71" s="14">
        <v>0</v>
      </c>
      <c r="Z71" s="9">
        <f t="shared" si="1"/>
        <v>5.4760571944485648</v>
      </c>
      <c r="AA71" s="29"/>
      <c r="AC71" s="3">
        <v>48.931199559908805</v>
      </c>
      <c r="AD71" s="31" t="s">
        <v>110</v>
      </c>
      <c r="AE71" s="3">
        <v>20.056706225939507</v>
      </c>
      <c r="AF71" s="31" t="s">
        <v>110</v>
      </c>
      <c r="AG71" s="70"/>
      <c r="AH71" s="70"/>
    </row>
    <row r="72" spans="1:34" x14ac:dyDescent="0.25">
      <c r="A72" s="28">
        <v>198</v>
      </c>
      <c r="B72" s="22">
        <v>0</v>
      </c>
      <c r="C72" s="64"/>
      <c r="D72" s="23"/>
      <c r="E72" s="65">
        <v>19.850000000000001</v>
      </c>
      <c r="F72" s="27">
        <v>20.520623335500002</v>
      </c>
      <c r="G72" s="27">
        <v>18.32638133175</v>
      </c>
      <c r="H72" s="27">
        <v>11.9597111884</v>
      </c>
      <c r="I72" s="27">
        <v>12.825054128250001</v>
      </c>
      <c r="J72" s="27">
        <v>11.821085194000002</v>
      </c>
      <c r="K72" s="27">
        <v>14.2</v>
      </c>
      <c r="L72" s="22"/>
      <c r="M72" s="23"/>
      <c r="N72" s="4">
        <v>780</v>
      </c>
      <c r="O72" s="5">
        <v>0.65</v>
      </c>
      <c r="P72" s="29"/>
      <c r="Q72" s="74"/>
      <c r="R72" s="20"/>
      <c r="S72" s="20"/>
      <c r="T72" s="24">
        <v>7.9158258438110352</v>
      </c>
      <c r="U72" s="9">
        <v>0.80812499999999998</v>
      </c>
      <c r="V72" s="9">
        <v>1</v>
      </c>
      <c r="W72" s="9">
        <v>6.3969767600297924</v>
      </c>
      <c r="X72" s="9">
        <v>0</v>
      </c>
      <c r="Y72" s="14">
        <v>0</v>
      </c>
      <c r="Z72" s="9">
        <f t="shared" si="1"/>
        <v>6.3969767600297924</v>
      </c>
      <c r="AA72" s="29"/>
      <c r="AC72" s="3">
        <v>55.328176319938599</v>
      </c>
      <c r="AD72" s="24">
        <v>64.331051257049992</v>
      </c>
      <c r="AE72" s="3">
        <v>27.400078773844303</v>
      </c>
      <c r="AF72" s="24">
        <v>46.403363115554995</v>
      </c>
      <c r="AG72" s="70"/>
      <c r="AH72" s="70"/>
    </row>
    <row r="73" spans="1:34" x14ac:dyDescent="0.25">
      <c r="A73" s="28">
        <v>199</v>
      </c>
      <c r="B73" s="22">
        <v>0</v>
      </c>
      <c r="C73" s="64"/>
      <c r="D73" s="23"/>
      <c r="E73" s="65">
        <v>17.412500000000001</v>
      </c>
      <c r="F73" s="27">
        <v>20.54640272975</v>
      </c>
      <c r="G73" s="27">
        <v>19.811995618499999</v>
      </c>
      <c r="H73" s="27">
        <v>14.059415684325002</v>
      </c>
      <c r="I73" s="27">
        <v>12.485652394150001</v>
      </c>
      <c r="J73" s="27">
        <v>11.057257746075001</v>
      </c>
      <c r="K73" s="27">
        <v>14.132218191825</v>
      </c>
      <c r="L73" s="22"/>
      <c r="M73" s="68" t="s">
        <v>118</v>
      </c>
      <c r="N73" s="4">
        <v>800</v>
      </c>
      <c r="O73" s="5">
        <v>0.68</v>
      </c>
      <c r="P73" s="29"/>
      <c r="Q73" s="74"/>
      <c r="R73" s="20"/>
      <c r="S73" s="20"/>
      <c r="T73" s="24">
        <v>7.6306653022766113</v>
      </c>
      <c r="U73" s="9">
        <v>0.83850000000000002</v>
      </c>
      <c r="V73" s="9">
        <v>1</v>
      </c>
      <c r="W73" s="9">
        <v>6.3983128559589391</v>
      </c>
      <c r="X73" s="9">
        <v>0</v>
      </c>
      <c r="Y73" s="14">
        <v>0</v>
      </c>
      <c r="Z73" s="9">
        <f t="shared" si="1"/>
        <v>6.3983128559589391</v>
      </c>
      <c r="AA73" s="29"/>
      <c r="AC73" s="3">
        <v>61.726489175897541</v>
      </c>
      <c r="AD73" s="24">
        <v>57.154006726275</v>
      </c>
      <c r="AE73" s="3">
        <v>34.744787417678239</v>
      </c>
      <c r="AF73" s="24">
        <v>45.803556723962494</v>
      </c>
      <c r="AG73" s="70"/>
      <c r="AH73" s="70"/>
    </row>
    <row r="74" spans="1:34" x14ac:dyDescent="0.25">
      <c r="A74" s="28">
        <v>200</v>
      </c>
      <c r="B74" s="22">
        <v>0</v>
      </c>
      <c r="C74" s="62">
        <v>17.7</v>
      </c>
      <c r="D74" s="23"/>
      <c r="E74" s="66"/>
      <c r="F74" s="28"/>
      <c r="G74" s="28"/>
      <c r="H74" s="28"/>
      <c r="I74" s="28"/>
      <c r="J74" s="28"/>
      <c r="K74" s="28"/>
      <c r="L74" s="22"/>
      <c r="M74" s="32"/>
      <c r="N74" s="4">
        <v>820</v>
      </c>
      <c r="O74" s="69">
        <v>0.71</v>
      </c>
      <c r="P74" s="29"/>
      <c r="Q74" s="74"/>
      <c r="R74" s="20"/>
      <c r="S74" s="20"/>
      <c r="T74" s="24">
        <v>8.7047395706176758</v>
      </c>
      <c r="U74" s="9">
        <v>0.86887499999999995</v>
      </c>
      <c r="V74" s="9">
        <v>1</v>
      </c>
      <c r="W74" s="9">
        <v>7.5633305944204325</v>
      </c>
      <c r="X74" s="9">
        <v>0</v>
      </c>
      <c r="Y74" s="14">
        <v>0</v>
      </c>
      <c r="Z74" s="9">
        <f t="shared" si="1"/>
        <v>7.5633305944204325</v>
      </c>
      <c r="AA74" s="29"/>
      <c r="AC74" s="3">
        <v>51.589819770317973</v>
      </c>
      <c r="AD74" s="31" t="s">
        <v>110</v>
      </c>
      <c r="AE74" s="3">
        <v>25.554513799973677</v>
      </c>
      <c r="AF74" s="31" t="s">
        <v>110</v>
      </c>
      <c r="AG74" s="70"/>
      <c r="AH74" s="70"/>
    </row>
    <row r="75" spans="1:34" x14ac:dyDescent="0.25">
      <c r="A75" s="28">
        <v>201</v>
      </c>
      <c r="B75" s="22">
        <v>0</v>
      </c>
      <c r="C75" s="64"/>
      <c r="D75" s="23"/>
      <c r="E75" s="66"/>
      <c r="F75" s="28"/>
      <c r="G75" s="28"/>
      <c r="H75" s="28"/>
      <c r="I75" s="28"/>
      <c r="J75" s="28"/>
      <c r="K75" s="28"/>
      <c r="L75" s="22"/>
      <c r="M75" s="32"/>
      <c r="N75" s="4">
        <v>840</v>
      </c>
      <c r="O75" s="5">
        <v>0.74</v>
      </c>
      <c r="P75" s="29"/>
      <c r="Q75" s="74"/>
      <c r="R75" s="20"/>
      <c r="S75" s="20"/>
      <c r="T75" s="24">
        <v>8.2755603790283203</v>
      </c>
      <c r="U75" s="9">
        <v>0.89924999999999999</v>
      </c>
      <c r="V75" s="9">
        <v>1</v>
      </c>
      <c r="W75" s="9">
        <v>7.4417976708412166</v>
      </c>
      <c r="X75" s="9">
        <v>0</v>
      </c>
      <c r="Y75" s="14">
        <v>0</v>
      </c>
      <c r="Z75" s="9">
        <f t="shared" si="1"/>
        <v>7.4417976708412166</v>
      </c>
      <c r="AA75" s="29"/>
      <c r="AC75" s="3">
        <v>59.031617441159192</v>
      </c>
      <c r="AD75" s="31" t="s">
        <v>110</v>
      </c>
      <c r="AE75" s="3">
        <v>33.942707258689893</v>
      </c>
      <c r="AF75" s="31" t="s">
        <v>110</v>
      </c>
      <c r="AG75" s="70"/>
      <c r="AH75" s="70"/>
    </row>
    <row r="76" spans="1:34" x14ac:dyDescent="0.25">
      <c r="A76" s="28">
        <v>202</v>
      </c>
      <c r="B76" s="22">
        <v>0</v>
      </c>
      <c r="C76" s="64"/>
      <c r="D76" s="23"/>
      <c r="E76" s="66"/>
      <c r="F76" s="28"/>
      <c r="G76" s="28"/>
      <c r="H76" s="28"/>
      <c r="I76" s="28"/>
      <c r="J76" s="28"/>
      <c r="K76" s="28"/>
      <c r="L76" s="22"/>
      <c r="M76" s="23"/>
      <c r="N76" s="4">
        <v>860</v>
      </c>
      <c r="O76" s="5">
        <v>0.77</v>
      </c>
      <c r="P76" s="29"/>
      <c r="Q76" s="74"/>
      <c r="R76" s="20"/>
      <c r="S76" s="20"/>
      <c r="T76" s="24">
        <v>7.1199173927307129</v>
      </c>
      <c r="U76" s="9">
        <v>0.92962500000000003</v>
      </c>
      <c r="V76" s="9">
        <v>1</v>
      </c>
      <c r="W76" s="9">
        <v>6.6188532062172891</v>
      </c>
      <c r="X76" s="9">
        <v>0</v>
      </c>
      <c r="Y76" s="14">
        <v>0</v>
      </c>
      <c r="Z76" s="9">
        <f t="shared" si="1"/>
        <v>6.6188532062172891</v>
      </c>
      <c r="AA76" s="29"/>
      <c r="AC76" s="3">
        <v>65.65047064737648</v>
      </c>
      <c r="AD76" s="31" t="s">
        <v>110</v>
      </c>
      <c r="AE76" s="3">
        <v>41.507956252782179</v>
      </c>
      <c r="AF76" s="31" t="s">
        <v>110</v>
      </c>
      <c r="AG76" s="70"/>
      <c r="AH76" s="70"/>
    </row>
    <row r="77" spans="1:34" x14ac:dyDescent="0.25">
      <c r="A77" s="28">
        <v>203</v>
      </c>
      <c r="B77" s="22">
        <v>0</v>
      </c>
      <c r="C77" s="64"/>
      <c r="D77" s="23"/>
      <c r="E77" s="65">
        <v>13.300000000000002</v>
      </c>
      <c r="F77" s="27">
        <v>17.684348269499999</v>
      </c>
      <c r="G77" s="27">
        <v>18.907834607250003</v>
      </c>
      <c r="H77" s="27">
        <v>14.014851100100001</v>
      </c>
      <c r="I77" s="27">
        <v>12.247988218</v>
      </c>
      <c r="J77" s="27">
        <v>10.824234878175</v>
      </c>
      <c r="K77" s="27">
        <v>14.5</v>
      </c>
      <c r="L77" s="22"/>
      <c r="M77" s="32"/>
      <c r="N77" s="4">
        <v>880</v>
      </c>
      <c r="O77" s="5">
        <v>0.8</v>
      </c>
      <c r="P77" s="29"/>
      <c r="Q77" s="74"/>
      <c r="R77" s="20"/>
      <c r="S77" s="20"/>
      <c r="T77" s="24">
        <v>8.3709468841552734</v>
      </c>
      <c r="U77" s="9">
        <v>0.96</v>
      </c>
      <c r="V77" s="9">
        <v>1</v>
      </c>
      <c r="W77" s="9">
        <v>8.0361090087890616</v>
      </c>
      <c r="X77" s="9">
        <v>0</v>
      </c>
      <c r="Y77" s="14">
        <v>0</v>
      </c>
      <c r="Z77" s="9">
        <f t="shared" si="1"/>
        <v>8.0361090087890616</v>
      </c>
      <c r="AA77" s="29"/>
      <c r="AC77" s="3">
        <v>73.686579656165549</v>
      </c>
      <c r="AD77" s="24">
        <v>74.755096893450002</v>
      </c>
      <c r="AE77" s="3">
        <v>50.490461049446239</v>
      </c>
      <c r="AF77" s="24">
        <v>66.961031098695003</v>
      </c>
      <c r="AG77" s="70"/>
      <c r="AH77" s="70"/>
    </row>
    <row r="78" spans="1:34" x14ac:dyDescent="0.25">
      <c r="A78" s="28">
        <v>204</v>
      </c>
      <c r="B78" s="22">
        <v>0</v>
      </c>
      <c r="C78" s="62">
        <v>22.7</v>
      </c>
      <c r="D78" s="23"/>
      <c r="E78" s="66"/>
      <c r="F78" s="28"/>
      <c r="G78" s="28"/>
      <c r="H78" s="28"/>
      <c r="I78" s="28"/>
      <c r="J78" s="28"/>
      <c r="K78" s="28"/>
      <c r="L78" s="22"/>
      <c r="M78" s="68" t="s">
        <v>100</v>
      </c>
      <c r="N78" s="4">
        <v>900</v>
      </c>
      <c r="O78" s="69">
        <v>0.83</v>
      </c>
      <c r="P78" s="29"/>
      <c r="Q78" s="75">
        <v>140</v>
      </c>
      <c r="R78" s="24">
        <v>16.8</v>
      </c>
      <c r="S78" s="20"/>
      <c r="T78" s="24">
        <v>9.4066486358642578</v>
      </c>
      <c r="U78" s="9">
        <v>0.96</v>
      </c>
      <c r="V78" s="9">
        <v>1</v>
      </c>
      <c r="W78" s="9">
        <v>9.030382690429688</v>
      </c>
      <c r="X78" s="9">
        <v>0</v>
      </c>
      <c r="Y78" s="14">
        <v>0</v>
      </c>
      <c r="Z78" s="9">
        <f t="shared" si="1"/>
        <v>9.030382690429688</v>
      </c>
      <c r="AA78" s="29"/>
      <c r="AC78" s="3">
        <v>60.016962346595236</v>
      </c>
      <c r="AD78" s="31" t="s">
        <v>110</v>
      </c>
      <c r="AE78" s="3">
        <v>37.767239527750924</v>
      </c>
      <c r="AF78" s="31" t="s">
        <v>110</v>
      </c>
      <c r="AG78" s="70"/>
      <c r="AH78" s="70"/>
    </row>
    <row r="79" spans="1:34" x14ac:dyDescent="0.25">
      <c r="A79" s="28">
        <v>205</v>
      </c>
      <c r="B79" s="22">
        <v>0</v>
      </c>
      <c r="C79" s="64"/>
      <c r="D79" s="23"/>
      <c r="E79" s="66"/>
      <c r="F79" s="28"/>
      <c r="G79" s="28"/>
      <c r="H79" s="28"/>
      <c r="I79" s="28"/>
      <c r="J79" s="28"/>
      <c r="K79" s="28"/>
      <c r="L79" s="22"/>
      <c r="M79" s="23"/>
      <c r="N79" s="4">
        <v>910</v>
      </c>
      <c r="O79" s="5">
        <v>0.84</v>
      </c>
      <c r="P79" s="29"/>
      <c r="Q79" s="74"/>
      <c r="R79" s="20"/>
      <c r="S79" s="20"/>
      <c r="T79" s="24">
        <v>5.0736746788024902</v>
      </c>
      <c r="U79" s="9">
        <v>0.96</v>
      </c>
      <c r="V79" s="9">
        <v>1</v>
      </c>
      <c r="W79" s="9">
        <v>4.8707276916503908</v>
      </c>
      <c r="X79" s="9">
        <v>0</v>
      </c>
      <c r="Y79" s="14">
        <v>0</v>
      </c>
      <c r="Z79" s="9">
        <f t="shared" si="1"/>
        <v>4.8707276916503908</v>
      </c>
      <c r="AA79" s="29"/>
      <c r="AC79" s="3">
        <v>64.887690038245623</v>
      </c>
      <c r="AD79" s="31" t="s">
        <v>110</v>
      </c>
      <c r="AE79" s="3">
        <v>43.111165113338821</v>
      </c>
      <c r="AF79" s="31" t="s">
        <v>110</v>
      </c>
      <c r="AG79" s="70"/>
      <c r="AH79" s="70"/>
    </row>
    <row r="80" spans="1:34" x14ac:dyDescent="0.25">
      <c r="A80" s="28">
        <v>206</v>
      </c>
      <c r="B80" s="22">
        <v>0</v>
      </c>
      <c r="C80" s="64"/>
      <c r="D80" s="23"/>
      <c r="E80" s="65">
        <v>18.287500000000001</v>
      </c>
      <c r="F80" s="27">
        <v>19.123629953666669</v>
      </c>
      <c r="G80" s="27">
        <v>19.449045803083333</v>
      </c>
      <c r="H80" s="27">
        <v>13.970146304483334</v>
      </c>
      <c r="I80" s="27">
        <v>12.906660710650002</v>
      </c>
      <c r="J80" s="27">
        <v>10.945746002633335</v>
      </c>
      <c r="K80" s="27">
        <v>14.772520845333332</v>
      </c>
      <c r="L80" s="22"/>
      <c r="M80" s="23"/>
      <c r="N80" s="4">
        <v>920</v>
      </c>
      <c r="O80" s="5">
        <v>0.85</v>
      </c>
      <c r="P80" s="29"/>
      <c r="Q80" s="74"/>
      <c r="R80" s="20"/>
      <c r="S80" s="20"/>
      <c r="T80" s="24">
        <v>8.3813533782958984</v>
      </c>
      <c r="U80" s="9">
        <v>0.96</v>
      </c>
      <c r="V80" s="9">
        <v>1</v>
      </c>
      <c r="W80" s="9">
        <v>8.046099243164063</v>
      </c>
      <c r="X80" s="9">
        <v>0</v>
      </c>
      <c r="Y80" s="14">
        <v>0</v>
      </c>
      <c r="Z80" s="9">
        <f t="shared" si="1"/>
        <v>8.046099243164063</v>
      </c>
      <c r="AA80" s="29"/>
      <c r="AC80" s="3">
        <v>72.933789281409688</v>
      </c>
      <c r="AD80" s="24">
        <v>61.466482640300001</v>
      </c>
      <c r="AE80" s="3">
        <v>51.630462250440388</v>
      </c>
      <c r="AF80" s="24">
        <v>55.448198445303333</v>
      </c>
      <c r="AG80" s="70"/>
      <c r="AH80" s="70"/>
    </row>
    <row r="81" spans="1:34" x14ac:dyDescent="0.25">
      <c r="A81" s="28">
        <v>207</v>
      </c>
      <c r="B81" s="22">
        <v>0</v>
      </c>
      <c r="C81" s="62">
        <v>21.3</v>
      </c>
      <c r="D81" s="23"/>
      <c r="E81" s="66"/>
      <c r="F81" s="28"/>
      <c r="G81" s="28"/>
      <c r="H81" s="28"/>
      <c r="I81" s="28"/>
      <c r="J81" s="28"/>
      <c r="K81" s="28"/>
      <c r="L81" s="22"/>
      <c r="M81" s="32"/>
      <c r="N81" s="4">
        <v>930</v>
      </c>
      <c r="O81" s="5">
        <v>0.86</v>
      </c>
      <c r="P81" s="29"/>
      <c r="Q81" s="74"/>
      <c r="R81" s="20"/>
      <c r="S81" s="20"/>
      <c r="T81" s="27">
        <v>6.7502274513244629</v>
      </c>
      <c r="U81" s="9">
        <v>0.96</v>
      </c>
      <c r="V81" s="9">
        <v>1</v>
      </c>
      <c r="W81" s="9">
        <v>6.4802183532714839</v>
      </c>
      <c r="X81" s="9">
        <v>0</v>
      </c>
      <c r="Y81" s="14">
        <v>0</v>
      </c>
      <c r="Z81" s="9">
        <f t="shared" si="1"/>
        <v>6.4802183532714839</v>
      </c>
      <c r="AA81" s="29"/>
      <c r="AC81" s="3">
        <v>58.114007634681172</v>
      </c>
      <c r="AD81" s="31" t="s">
        <v>110</v>
      </c>
      <c r="AE81" s="3">
        <v>37.283878497649376</v>
      </c>
      <c r="AF81" s="31" t="s">
        <v>110</v>
      </c>
      <c r="AG81" s="70"/>
      <c r="AH81" s="70"/>
    </row>
    <row r="82" spans="1:34" x14ac:dyDescent="0.25">
      <c r="A82" s="28">
        <v>208</v>
      </c>
      <c r="B82" s="22">
        <v>0</v>
      </c>
      <c r="C82" s="64"/>
      <c r="D82" s="23"/>
      <c r="E82" s="66"/>
      <c r="F82" s="28"/>
      <c r="G82" s="28"/>
      <c r="H82" s="28"/>
      <c r="I82" s="28"/>
      <c r="J82" s="28"/>
      <c r="K82" s="28"/>
      <c r="L82" s="22"/>
      <c r="M82" s="32"/>
      <c r="N82" s="4">
        <v>940</v>
      </c>
      <c r="O82" s="5">
        <v>0.87</v>
      </c>
      <c r="P82" s="29"/>
      <c r="Q82" s="74"/>
      <c r="R82" s="20"/>
      <c r="S82" s="20"/>
      <c r="T82" s="27">
        <v>5.9733052253723145</v>
      </c>
      <c r="U82" s="9">
        <v>0.96</v>
      </c>
      <c r="V82" s="9">
        <v>1</v>
      </c>
      <c r="W82" s="9">
        <v>5.7343730163574218</v>
      </c>
      <c r="X82" s="9">
        <v>0</v>
      </c>
      <c r="Y82" s="14">
        <v>0</v>
      </c>
      <c r="Z82" s="9">
        <f t="shared" si="1"/>
        <v>5.7343730163574218</v>
      </c>
      <c r="AA82" s="29"/>
      <c r="AC82" s="3">
        <v>63.848380651038596</v>
      </c>
      <c r="AD82" s="31" t="s">
        <v>110</v>
      </c>
      <c r="AE82" s="3">
        <v>43.491449407944302</v>
      </c>
      <c r="AF82" s="31" t="s">
        <v>110</v>
      </c>
      <c r="AG82" s="70"/>
      <c r="AH82" s="70"/>
    </row>
    <row r="83" spans="1:34" x14ac:dyDescent="0.25">
      <c r="A83" s="28">
        <v>209</v>
      </c>
      <c r="B83" s="22">
        <v>0</v>
      </c>
      <c r="C83" s="64"/>
      <c r="D83" s="23"/>
      <c r="E83" s="66"/>
      <c r="F83" s="28"/>
      <c r="G83" s="28"/>
      <c r="H83" s="28"/>
      <c r="I83" s="28"/>
      <c r="J83" s="28"/>
      <c r="K83" s="28"/>
      <c r="L83" s="22"/>
      <c r="M83" s="23"/>
      <c r="N83" s="4">
        <v>950</v>
      </c>
      <c r="O83" s="5">
        <v>0.88</v>
      </c>
      <c r="P83" s="29"/>
      <c r="Q83" s="74"/>
      <c r="R83" s="20"/>
      <c r="S83" s="20"/>
      <c r="T83" s="27">
        <v>7.6955480575561523</v>
      </c>
      <c r="U83" s="9">
        <v>0.96</v>
      </c>
      <c r="V83" s="9">
        <v>1</v>
      </c>
      <c r="W83" s="9">
        <v>7.3877261352539056</v>
      </c>
      <c r="X83" s="9">
        <v>0</v>
      </c>
      <c r="Y83" s="14">
        <v>0</v>
      </c>
      <c r="Z83" s="9">
        <f t="shared" si="1"/>
        <v>7.3877261352539056</v>
      </c>
      <c r="AA83" s="29"/>
      <c r="AC83" s="3">
        <v>71.236106786292495</v>
      </c>
      <c r="AD83" s="31" t="s">
        <v>110</v>
      </c>
      <c r="AE83" s="3">
        <v>51.352373437135711</v>
      </c>
      <c r="AF83" s="31" t="s">
        <v>110</v>
      </c>
      <c r="AG83" s="70"/>
      <c r="AH83" s="70"/>
    </row>
    <row r="84" spans="1:34" x14ac:dyDescent="0.25">
      <c r="A84" s="28">
        <v>210</v>
      </c>
      <c r="B84" s="22">
        <v>0</v>
      </c>
      <c r="C84" s="64"/>
      <c r="D84" s="23"/>
      <c r="E84" s="65">
        <v>14.750000000000002</v>
      </c>
      <c r="F84" s="27">
        <v>18.993254731250001</v>
      </c>
      <c r="G84" s="27">
        <v>18.9036287785</v>
      </c>
      <c r="H84" s="27">
        <v>13.920425807325001</v>
      </c>
      <c r="I84" s="27">
        <v>12.34843376825</v>
      </c>
      <c r="J84" s="27">
        <v>10.948382043650001</v>
      </c>
      <c r="K84" s="27">
        <v>14.2763351827</v>
      </c>
      <c r="L84" s="22"/>
      <c r="M84" s="32"/>
      <c r="N84" s="4">
        <v>955</v>
      </c>
      <c r="O84" s="5">
        <v>0.89</v>
      </c>
      <c r="P84" s="29"/>
      <c r="Q84" s="74"/>
      <c r="R84" s="20"/>
      <c r="S84" s="20"/>
      <c r="T84" s="27">
        <v>8.2677621841430664</v>
      </c>
      <c r="U84" s="9">
        <v>0.96</v>
      </c>
      <c r="V84" s="9">
        <v>1</v>
      </c>
      <c r="W84" s="9">
        <v>7.9370516967773437</v>
      </c>
      <c r="X84" s="9">
        <v>0</v>
      </c>
      <c r="Y84" s="14">
        <v>0</v>
      </c>
      <c r="Z84" s="9">
        <f t="shared" si="1"/>
        <v>7.9370516967773437</v>
      </c>
      <c r="AA84" s="29"/>
      <c r="AC84" s="3">
        <v>79.173158483069841</v>
      </c>
      <c r="AD84" s="24">
        <v>68.949270872775003</v>
      </c>
      <c r="AE84" s="3">
        <v>59.526024080881804</v>
      </c>
      <c r="AF84" s="24">
        <v>64.50405948874625</v>
      </c>
      <c r="AG84" s="70"/>
      <c r="AH84" s="70"/>
    </row>
    <row r="85" spans="1:34" x14ac:dyDescent="0.25">
      <c r="A85" s="28">
        <v>211</v>
      </c>
      <c r="B85" s="22">
        <v>0</v>
      </c>
      <c r="C85" s="62">
        <v>20.5</v>
      </c>
      <c r="D85" s="23"/>
      <c r="E85" s="61"/>
      <c r="F85" s="29"/>
      <c r="G85" s="29"/>
      <c r="H85" s="29"/>
      <c r="I85" s="29"/>
      <c r="J85" s="29"/>
      <c r="K85" s="29"/>
      <c r="L85" s="22"/>
      <c r="M85" s="68" t="s">
        <v>103</v>
      </c>
      <c r="N85" s="4">
        <v>960</v>
      </c>
      <c r="O85" s="5">
        <v>0.9</v>
      </c>
      <c r="P85" s="29"/>
      <c r="Q85" s="75">
        <v>180</v>
      </c>
      <c r="R85" s="20"/>
      <c r="S85" s="20"/>
      <c r="T85" s="27">
        <v>7.9065761566162109</v>
      </c>
      <c r="U85" s="9">
        <v>0.96</v>
      </c>
      <c r="V85" s="9">
        <v>1</v>
      </c>
      <c r="W85" s="9">
        <v>7.5903131103515626</v>
      </c>
      <c r="X85" s="9">
        <v>0</v>
      </c>
      <c r="Y85" s="14">
        <v>0</v>
      </c>
      <c r="Z85" s="9">
        <f t="shared" si="1"/>
        <v>7.5903131103515626</v>
      </c>
      <c r="AA85" s="29"/>
      <c r="AC85" s="3">
        <v>66.2634715934214</v>
      </c>
      <c r="AD85" s="31" t="s">
        <v>110</v>
      </c>
      <c r="AE85" s="3">
        <v>46.852936138202118</v>
      </c>
      <c r="AF85" s="31" t="s">
        <v>110</v>
      </c>
      <c r="AG85" s="70"/>
      <c r="AH85" s="70"/>
    </row>
    <row r="86" spans="1:34" x14ac:dyDescent="0.25">
      <c r="A86" s="28">
        <v>212</v>
      </c>
      <c r="B86" s="22">
        <v>0</v>
      </c>
      <c r="C86" s="64"/>
      <c r="D86" s="23"/>
      <c r="E86" s="65">
        <v>23.85</v>
      </c>
      <c r="F86" s="27">
        <v>18.853447160000002</v>
      </c>
      <c r="G86" s="27">
        <v>18.636795307500002</v>
      </c>
      <c r="H86" s="27">
        <v>14.021617927700001</v>
      </c>
      <c r="I86" s="27">
        <v>12.2487344601</v>
      </c>
      <c r="J86" s="27">
        <v>11.170169712950001</v>
      </c>
      <c r="K86" s="27">
        <v>14.329812816775</v>
      </c>
      <c r="L86" s="22"/>
      <c r="M86" s="23"/>
      <c r="N86" s="4">
        <v>965</v>
      </c>
      <c r="O86" s="69">
        <v>0.9</v>
      </c>
      <c r="P86" s="29"/>
      <c r="Q86" s="74"/>
      <c r="R86" s="20"/>
      <c r="S86" s="20"/>
      <c r="T86" s="27">
        <v>6.3176097869873047</v>
      </c>
      <c r="U86" s="9">
        <v>0.96</v>
      </c>
      <c r="V86" s="9">
        <v>1</v>
      </c>
      <c r="W86" s="9">
        <v>6.0649053955078127</v>
      </c>
      <c r="X86" s="9">
        <v>0</v>
      </c>
      <c r="Y86" s="14">
        <v>0</v>
      </c>
      <c r="Z86" s="9">
        <f t="shared" si="1"/>
        <v>6.0649053955078127</v>
      </c>
      <c r="AA86" s="29"/>
      <c r="AC86" s="3">
        <v>72.328376988929207</v>
      </c>
      <c r="AD86" s="24">
        <v>56.215617638399998</v>
      </c>
      <c r="AE86" s="3">
        <v>53.15444048067868</v>
      </c>
      <c r="AF86" s="24">
        <v>52.324336544482499</v>
      </c>
      <c r="AG86" s="70"/>
      <c r="AH86" s="70"/>
    </row>
    <row r="87" spans="1:34" x14ac:dyDescent="0.25">
      <c r="A87" s="28">
        <v>213</v>
      </c>
      <c r="B87" s="22">
        <v>0</v>
      </c>
      <c r="C87" s="64"/>
      <c r="D87" s="23"/>
      <c r="E87" s="61"/>
      <c r="F87" s="29"/>
      <c r="G87" s="29"/>
      <c r="H87" s="29"/>
      <c r="I87" s="29"/>
      <c r="J87" s="29"/>
      <c r="K87" s="29"/>
      <c r="L87" s="22"/>
      <c r="M87" s="23"/>
      <c r="N87" s="4">
        <v>970</v>
      </c>
      <c r="O87" s="5">
        <v>0.9</v>
      </c>
      <c r="P87" s="29"/>
      <c r="Q87" s="74"/>
      <c r="R87" s="20"/>
      <c r="S87" s="20"/>
      <c r="T87" s="27">
        <v>8.6835775375366211</v>
      </c>
      <c r="U87" s="9">
        <v>0.96</v>
      </c>
      <c r="V87" s="9">
        <v>1</v>
      </c>
      <c r="W87" s="9">
        <v>8.3362344360351557</v>
      </c>
      <c r="X87" s="9">
        <v>0</v>
      </c>
      <c r="Y87" s="14">
        <v>0</v>
      </c>
      <c r="Z87" s="9">
        <f t="shared" si="1"/>
        <v>8.3362344360351557</v>
      </c>
      <c r="AA87" s="29"/>
      <c r="AC87" s="3">
        <v>80.664611424964363</v>
      </c>
      <c r="AD87" s="31" t="s">
        <v>110</v>
      </c>
      <c r="AE87" s="3">
        <v>61.727273863682584</v>
      </c>
      <c r="AF87" s="31" t="s">
        <v>110</v>
      </c>
      <c r="AG87" s="70"/>
      <c r="AH87" s="70"/>
    </row>
    <row r="88" spans="1:34" x14ac:dyDescent="0.25">
      <c r="A88" s="28">
        <v>214</v>
      </c>
      <c r="B88" s="22">
        <v>0</v>
      </c>
      <c r="C88" s="62">
        <v>25.8</v>
      </c>
      <c r="D88" s="23"/>
      <c r="E88" s="66"/>
      <c r="F88" s="28"/>
      <c r="G88" s="28"/>
      <c r="H88" s="28"/>
      <c r="I88" s="28"/>
      <c r="J88" s="28"/>
      <c r="K88" s="28"/>
      <c r="L88" s="22"/>
      <c r="M88" s="32"/>
      <c r="N88" s="4">
        <v>975</v>
      </c>
      <c r="O88" s="5">
        <v>0.9</v>
      </c>
      <c r="P88" s="29"/>
      <c r="Q88" s="74"/>
      <c r="R88" s="24">
        <v>16.8</v>
      </c>
      <c r="S88" s="20"/>
      <c r="T88" s="27">
        <v>8.1385078430175781</v>
      </c>
      <c r="U88" s="9">
        <v>0.96</v>
      </c>
      <c r="V88" s="9">
        <v>1</v>
      </c>
      <c r="W88" s="9">
        <v>7.8129675292968743</v>
      </c>
      <c r="X88" s="9">
        <v>0</v>
      </c>
      <c r="Y88" s="14">
        <v>0</v>
      </c>
      <c r="Z88" s="9">
        <f t="shared" si="1"/>
        <v>7.8129675292968743</v>
      </c>
      <c r="AA88" s="29"/>
      <c r="AC88" s="3">
        <v>62.677578954261236</v>
      </c>
      <c r="AD88" s="31" t="s">
        <v>110</v>
      </c>
      <c r="AE88" s="3">
        <v>43.976840339948204</v>
      </c>
      <c r="AF88" s="31" t="s">
        <v>110</v>
      </c>
      <c r="AG88" s="70"/>
      <c r="AH88" s="70"/>
    </row>
    <row r="89" spans="1:34" x14ac:dyDescent="0.25">
      <c r="A89" s="28">
        <v>215</v>
      </c>
      <c r="B89" s="22">
        <v>0</v>
      </c>
      <c r="C89" s="64"/>
      <c r="D89" s="23"/>
      <c r="E89" s="66"/>
      <c r="F89" s="28"/>
      <c r="G89" s="28"/>
      <c r="H89" s="28"/>
      <c r="I89" s="28"/>
      <c r="J89" s="28"/>
      <c r="K89" s="28"/>
      <c r="L89" s="22"/>
      <c r="M89" s="23"/>
      <c r="N89" s="4">
        <v>980</v>
      </c>
      <c r="O89" s="5">
        <v>0.9</v>
      </c>
      <c r="P89" s="29"/>
      <c r="Q89" s="74"/>
      <c r="R89" s="20"/>
      <c r="S89" s="20"/>
      <c r="T89" s="27">
        <v>7.1104187965393066</v>
      </c>
      <c r="U89" s="9">
        <v>0.96</v>
      </c>
      <c r="V89" s="9">
        <v>1</v>
      </c>
      <c r="W89" s="9">
        <v>6.8260020446777343</v>
      </c>
      <c r="X89" s="9">
        <v>0</v>
      </c>
      <c r="Y89" s="14">
        <v>0</v>
      </c>
      <c r="Z89" s="9">
        <f t="shared" si="1"/>
        <v>6.8260020446777343</v>
      </c>
      <c r="AA89" s="29"/>
      <c r="AC89" s="3">
        <v>69.503580998938972</v>
      </c>
      <c r="AD89" s="31" t="s">
        <v>110</v>
      </c>
      <c r="AE89" s="3">
        <v>51.039441331594688</v>
      </c>
      <c r="AF89" s="31" t="s">
        <v>110</v>
      </c>
      <c r="AG89" s="70"/>
      <c r="AH89" s="70"/>
    </row>
    <row r="90" spans="1:34" x14ac:dyDescent="0.25">
      <c r="A90" s="28">
        <v>216</v>
      </c>
      <c r="B90" s="22">
        <v>0</v>
      </c>
      <c r="C90" s="64"/>
      <c r="D90" s="23"/>
      <c r="E90" s="66"/>
      <c r="F90" s="28"/>
      <c r="G90" s="28"/>
      <c r="H90" s="28"/>
      <c r="I90" s="28"/>
      <c r="J90" s="28"/>
      <c r="K90" s="28"/>
      <c r="L90" s="22"/>
      <c r="M90" s="23"/>
      <c r="N90" s="4">
        <v>985</v>
      </c>
      <c r="O90" s="5">
        <v>0.9</v>
      </c>
      <c r="P90" s="29"/>
      <c r="Q90" s="74"/>
      <c r="R90" s="20"/>
      <c r="S90" s="20"/>
      <c r="T90" s="27">
        <v>5.481086254119873</v>
      </c>
      <c r="U90" s="9">
        <v>0.96</v>
      </c>
      <c r="V90" s="9">
        <v>1</v>
      </c>
      <c r="W90" s="9">
        <v>5.2618428039550782</v>
      </c>
      <c r="X90" s="9">
        <v>0</v>
      </c>
      <c r="Y90" s="14">
        <v>0</v>
      </c>
      <c r="Z90" s="9">
        <f t="shared" si="1"/>
        <v>5.2618428039550782</v>
      </c>
      <c r="AA90" s="29"/>
      <c r="AC90" s="3">
        <v>74.765423802894048</v>
      </c>
      <c r="AD90" s="31" t="s">
        <v>110</v>
      </c>
      <c r="AE90" s="3">
        <v>56.537883082518512</v>
      </c>
      <c r="AF90" s="31" t="s">
        <v>110</v>
      </c>
      <c r="AG90" s="70"/>
      <c r="AH90" s="70"/>
    </row>
    <row r="91" spans="1:34" x14ac:dyDescent="0.25">
      <c r="A91" s="28">
        <v>217</v>
      </c>
      <c r="B91" s="22">
        <v>0</v>
      </c>
      <c r="C91" s="64"/>
      <c r="D91" s="23"/>
      <c r="E91" s="65">
        <v>15.362500000000002</v>
      </c>
      <c r="F91" s="27">
        <v>18.950630810250001</v>
      </c>
      <c r="G91" s="27">
        <v>18.517530755999999</v>
      </c>
      <c r="H91" s="27">
        <v>13.603609793450001</v>
      </c>
      <c r="I91" s="27">
        <v>12.088577654725</v>
      </c>
      <c r="J91" s="27">
        <v>10.847008583525001</v>
      </c>
      <c r="K91" s="27">
        <v>14.0154404979</v>
      </c>
      <c r="L91" s="22"/>
      <c r="M91" s="23"/>
      <c r="N91" s="4">
        <v>990</v>
      </c>
      <c r="O91" s="5">
        <v>0.9</v>
      </c>
      <c r="P91" s="29"/>
      <c r="Q91" s="74"/>
      <c r="R91" s="20"/>
      <c r="S91" s="20"/>
      <c r="T91" s="27">
        <v>5.3234491348266602</v>
      </c>
      <c r="U91" s="9">
        <v>0.96</v>
      </c>
      <c r="V91" s="9">
        <v>1</v>
      </c>
      <c r="W91" s="9">
        <v>5.1105111694335932</v>
      </c>
      <c r="X91" s="9">
        <v>0</v>
      </c>
      <c r="Y91" s="14">
        <v>0</v>
      </c>
      <c r="Z91" s="9">
        <f t="shared" si="1"/>
        <v>5.1105111694335932</v>
      </c>
      <c r="AA91" s="29"/>
      <c r="AC91" s="3">
        <v>79.875934972327642</v>
      </c>
      <c r="AD91" s="24">
        <v>70.267134744899991</v>
      </c>
      <c r="AE91" s="3">
        <v>61.884993198920853</v>
      </c>
      <c r="AF91" s="24">
        <v>67.26954320982</v>
      </c>
      <c r="AG91" s="70"/>
      <c r="AH91" s="70"/>
    </row>
    <row r="92" spans="1:34" x14ac:dyDescent="0.25">
      <c r="A92" s="28">
        <v>218</v>
      </c>
      <c r="B92" s="22">
        <v>0</v>
      </c>
      <c r="C92" s="62">
        <v>21.3</v>
      </c>
      <c r="D92" s="23"/>
      <c r="E92" s="65">
        <v>24.666666666750004</v>
      </c>
      <c r="F92" s="27">
        <v>20.324232276499998</v>
      </c>
      <c r="G92" s="27">
        <v>18.473634968500001</v>
      </c>
      <c r="H92" s="27">
        <v>14.093990123825002</v>
      </c>
      <c r="I92" s="27">
        <v>12.274263597525</v>
      </c>
      <c r="J92" s="27">
        <v>10.9937153013</v>
      </c>
      <c r="K92" s="27">
        <v>14.331765838075</v>
      </c>
      <c r="L92" s="22"/>
      <c r="M92" s="68" t="s">
        <v>105</v>
      </c>
      <c r="N92" s="4">
        <v>995</v>
      </c>
      <c r="O92" s="5">
        <v>0.9</v>
      </c>
      <c r="P92" s="29"/>
      <c r="Q92" s="75">
        <v>210</v>
      </c>
      <c r="R92" s="20"/>
      <c r="S92" s="20"/>
      <c r="T92" s="27">
        <v>7.1555318832397461</v>
      </c>
      <c r="U92" s="9">
        <v>0.96</v>
      </c>
      <c r="V92" s="9">
        <v>1</v>
      </c>
      <c r="W92" s="9">
        <v>6.8693106079101556</v>
      </c>
      <c r="X92" s="9">
        <v>0</v>
      </c>
      <c r="Y92" s="14">
        <v>0</v>
      </c>
      <c r="Z92" s="9">
        <f t="shared" si="1"/>
        <v>6.8693106079101556</v>
      </c>
      <c r="AA92" s="29"/>
      <c r="AC92" s="3">
        <v>65.445245580237795</v>
      </c>
      <c r="AD92" s="24">
        <v>50.850626717400004</v>
      </c>
      <c r="AE92" s="3">
        <v>47.690902753799755</v>
      </c>
      <c r="AF92" s="24">
        <v>48.372543658616252</v>
      </c>
      <c r="AG92" s="70"/>
      <c r="AH92" s="70"/>
    </row>
    <row r="93" spans="1:34" x14ac:dyDescent="0.25">
      <c r="A93" s="28">
        <v>219</v>
      </c>
      <c r="B93" s="38">
        <v>42</v>
      </c>
      <c r="C93" s="64"/>
      <c r="D93" s="23"/>
      <c r="E93" s="66"/>
      <c r="F93" s="28"/>
      <c r="G93" s="28"/>
      <c r="H93" s="28"/>
      <c r="I93" s="28"/>
      <c r="J93" s="28"/>
      <c r="K93" s="28"/>
      <c r="L93" s="22"/>
      <c r="M93" s="23"/>
      <c r="N93" s="4">
        <v>1000</v>
      </c>
      <c r="O93" s="69">
        <v>0.9</v>
      </c>
      <c r="P93" s="29"/>
      <c r="Q93" s="29"/>
      <c r="R93" s="20"/>
      <c r="S93" s="20"/>
      <c r="T93" s="27">
        <v>6.510465145111084</v>
      </c>
      <c r="U93" s="9">
        <v>0.96</v>
      </c>
      <c r="V93" s="9">
        <v>1</v>
      </c>
      <c r="W93" s="9">
        <v>6.2500465393066404</v>
      </c>
      <c r="X93" s="9">
        <v>0.26041860580444354</v>
      </c>
      <c r="Y93" s="14">
        <v>0</v>
      </c>
      <c r="Z93" s="9">
        <f t="shared" si="1"/>
        <v>6.510465145111084</v>
      </c>
      <c r="AA93" s="29"/>
      <c r="AC93" s="3">
        <v>30.835292119544434</v>
      </c>
      <c r="AD93" s="31" t="s">
        <v>110</v>
      </c>
      <c r="AE93" s="3">
        <v>13.317548240075142</v>
      </c>
      <c r="AF93" s="31" t="s">
        <v>110</v>
      </c>
      <c r="AG93" s="70"/>
      <c r="AH93" s="70"/>
    </row>
    <row r="94" spans="1:34" x14ac:dyDescent="0.25">
      <c r="A94" s="28">
        <v>220</v>
      </c>
      <c r="B94" s="22">
        <v>0</v>
      </c>
      <c r="C94" s="64"/>
      <c r="D94" s="23"/>
      <c r="E94" s="66"/>
      <c r="F94" s="28"/>
      <c r="G94" s="28"/>
      <c r="H94" s="28"/>
      <c r="I94" s="28"/>
      <c r="J94" s="28"/>
      <c r="K94" s="28"/>
      <c r="L94" s="22"/>
      <c r="M94" s="23"/>
      <c r="N94" s="4">
        <v>1005</v>
      </c>
      <c r="O94" s="5">
        <v>0.9</v>
      </c>
      <c r="P94" s="29"/>
      <c r="Q94" s="29"/>
      <c r="R94" s="20"/>
      <c r="S94" s="20"/>
      <c r="T94" s="27">
        <v>6.2485437393188477</v>
      </c>
      <c r="U94" s="9">
        <v>0.96</v>
      </c>
      <c r="V94" s="9">
        <v>1</v>
      </c>
      <c r="W94" s="9">
        <v>5.9986019897460938</v>
      </c>
      <c r="X94" s="9">
        <v>0.24994174957275384</v>
      </c>
      <c r="Y94" s="14">
        <v>0</v>
      </c>
      <c r="Z94" s="9">
        <f t="shared" si="1"/>
        <v>6.2485437393188477</v>
      </c>
      <c r="AA94" s="29"/>
      <c r="AC94" s="3">
        <v>36.833894109290526</v>
      </c>
      <c r="AD94" s="31" t="s">
        <v>110</v>
      </c>
      <c r="AE94" s="3">
        <v>19.552749176789987</v>
      </c>
      <c r="AF94" s="31" t="s">
        <v>110</v>
      </c>
      <c r="AG94" s="70"/>
      <c r="AH94" s="70"/>
    </row>
    <row r="95" spans="1:34" x14ac:dyDescent="0.25">
      <c r="A95" s="28">
        <v>221</v>
      </c>
      <c r="B95" s="22">
        <v>0</v>
      </c>
      <c r="C95" s="64"/>
      <c r="D95" s="23"/>
      <c r="E95" s="66"/>
      <c r="F95" s="28"/>
      <c r="G95" s="28"/>
      <c r="H95" s="28"/>
      <c r="I95" s="28"/>
      <c r="J95" s="28"/>
      <c r="K95" s="28"/>
      <c r="L95" s="22"/>
      <c r="M95" s="23"/>
      <c r="N95" s="4">
        <v>1010</v>
      </c>
      <c r="O95" s="5">
        <v>0.9</v>
      </c>
      <c r="P95" s="29"/>
      <c r="Q95" s="29"/>
      <c r="R95" s="20"/>
      <c r="S95" s="20"/>
      <c r="T95" s="27">
        <v>5.1188092231750488</v>
      </c>
      <c r="U95" s="9">
        <v>0.96</v>
      </c>
      <c r="V95" s="9">
        <v>1</v>
      </c>
      <c r="W95" s="9">
        <v>4.9140568542480469</v>
      </c>
      <c r="X95" s="9">
        <v>0.20475236892700188</v>
      </c>
      <c r="Y95" s="14">
        <v>0</v>
      </c>
      <c r="Z95" s="9">
        <f t="shared" si="1"/>
        <v>5.1188092231750488</v>
      </c>
      <c r="AA95" s="29"/>
      <c r="AC95" s="3">
        <v>41.747950963538571</v>
      </c>
      <c r="AD95" s="31" t="s">
        <v>110</v>
      </c>
      <c r="AE95" s="3">
        <v>24.703404978006784</v>
      </c>
      <c r="AF95" s="31" t="s">
        <v>110</v>
      </c>
      <c r="AG95" s="70"/>
      <c r="AH95" s="70"/>
    </row>
    <row r="96" spans="1:34" x14ac:dyDescent="0.25">
      <c r="A96" s="28">
        <v>222</v>
      </c>
      <c r="B96" s="22">
        <v>0</v>
      </c>
      <c r="C96" s="64"/>
      <c r="D96" s="23"/>
      <c r="E96" s="66"/>
      <c r="F96" s="28"/>
      <c r="G96" s="28"/>
      <c r="H96" s="28"/>
      <c r="I96" s="28"/>
      <c r="J96" s="28"/>
      <c r="K96" s="28"/>
      <c r="L96" s="22"/>
      <c r="M96" s="23"/>
      <c r="N96" s="4">
        <v>1015</v>
      </c>
      <c r="O96" s="5">
        <v>0.9</v>
      </c>
      <c r="P96" s="29"/>
      <c r="Q96" s="29"/>
      <c r="R96" s="20"/>
      <c r="S96" s="20"/>
      <c r="T96" s="27">
        <v>5.9741659164428711</v>
      </c>
      <c r="U96" s="9">
        <v>0.96</v>
      </c>
      <c r="V96" s="9">
        <v>1</v>
      </c>
      <c r="W96" s="9">
        <v>5.7351992797851556</v>
      </c>
      <c r="X96" s="9">
        <v>0.23896663665771545</v>
      </c>
      <c r="Y96" s="14">
        <v>0</v>
      </c>
      <c r="Z96" s="9">
        <f t="shared" si="1"/>
        <v>5.9741659164428711</v>
      </c>
      <c r="AA96" s="29"/>
      <c r="AC96" s="3">
        <v>47.483150243323728</v>
      </c>
      <c r="AD96" s="31" t="s">
        <v>110</v>
      </c>
      <c r="AE96" s="3">
        <v>30.675203204760692</v>
      </c>
      <c r="AF96" s="31" t="s">
        <v>110</v>
      </c>
      <c r="AG96" s="70"/>
      <c r="AH96" s="70"/>
    </row>
    <row r="97" spans="1:34" x14ac:dyDescent="0.25">
      <c r="A97" s="28">
        <v>223</v>
      </c>
      <c r="B97" s="22">
        <v>0</v>
      </c>
      <c r="C97" s="64"/>
      <c r="D97" s="23"/>
      <c r="E97" s="66"/>
      <c r="F97" s="28"/>
      <c r="G97" s="28"/>
      <c r="H97" s="28"/>
      <c r="I97" s="28"/>
      <c r="J97" s="28"/>
      <c r="K97" s="28"/>
      <c r="L97" s="22"/>
      <c r="M97" s="23"/>
      <c r="N97" s="4">
        <v>1020</v>
      </c>
      <c r="O97" s="5">
        <v>0.9</v>
      </c>
      <c r="P97" s="29"/>
      <c r="Q97" s="29"/>
      <c r="R97" s="20"/>
      <c r="S97" s="20"/>
      <c r="T97" s="27">
        <v>4.0110526084899902</v>
      </c>
      <c r="U97" s="9">
        <v>0.96</v>
      </c>
      <c r="V97" s="9">
        <v>1</v>
      </c>
      <c r="W97" s="9">
        <v>3.8506105041503904</v>
      </c>
      <c r="X97" s="9">
        <v>0.16044210433959982</v>
      </c>
      <c r="Y97" s="14">
        <v>0</v>
      </c>
      <c r="Z97" s="9">
        <f t="shared" si="1"/>
        <v>4.0110526084899902</v>
      </c>
      <c r="AA97" s="29"/>
      <c r="AC97" s="3">
        <v>51.333760747474116</v>
      </c>
      <c r="AD97" s="31" t="s">
        <v>110</v>
      </c>
      <c r="AE97" s="3">
        <v>34.762412655879828</v>
      </c>
      <c r="AF97" s="31" t="s">
        <v>110</v>
      </c>
      <c r="AG97" s="70"/>
      <c r="AH97" s="70"/>
    </row>
    <row r="98" spans="1:34" x14ac:dyDescent="0.25">
      <c r="A98" s="28">
        <v>224</v>
      </c>
      <c r="B98" s="22">
        <v>0</v>
      </c>
      <c r="C98" s="64"/>
      <c r="D98" s="23"/>
      <c r="E98" s="65">
        <v>18.995833333250005</v>
      </c>
      <c r="F98" s="27">
        <v>24.49923009375</v>
      </c>
      <c r="G98" s="27">
        <v>20.358100292250001</v>
      </c>
      <c r="H98" s="27">
        <v>14.113327980050002</v>
      </c>
      <c r="I98" s="27">
        <v>12.377162525225</v>
      </c>
      <c r="J98" s="27">
        <v>11.0779020433</v>
      </c>
      <c r="K98" s="27">
        <v>14.250781229975001</v>
      </c>
      <c r="L98" s="22"/>
      <c r="M98" s="23"/>
      <c r="N98" s="4">
        <v>1025</v>
      </c>
      <c r="O98" s="5">
        <v>0.9</v>
      </c>
      <c r="P98" s="29"/>
      <c r="Q98" s="29"/>
      <c r="R98" s="20"/>
      <c r="S98" s="20"/>
      <c r="T98" s="27">
        <v>6.4615507125854492</v>
      </c>
      <c r="U98" s="9">
        <v>0.96</v>
      </c>
      <c r="V98" s="9">
        <v>1</v>
      </c>
      <c r="W98" s="9">
        <v>6.2030886840820312</v>
      </c>
      <c r="X98" s="9">
        <v>2.5478534698486044E-2</v>
      </c>
      <c r="Y98" s="14">
        <v>0</v>
      </c>
      <c r="Z98" s="9">
        <f t="shared" si="1"/>
        <v>6.2285672187805172</v>
      </c>
      <c r="AA98" s="29"/>
      <c r="AC98" s="3">
        <v>57.536849431556149</v>
      </c>
      <c r="AD98" s="24">
        <v>41.120473725975003</v>
      </c>
      <c r="AE98" s="3">
        <v>41.202100286930609</v>
      </c>
      <c r="AF98" s="24">
        <v>39.998906799674998</v>
      </c>
      <c r="AG98" s="70"/>
      <c r="AH98" s="70"/>
    </row>
    <row r="99" spans="1:34" x14ac:dyDescent="0.25">
      <c r="A99" s="28">
        <v>225</v>
      </c>
      <c r="B99" s="22">
        <v>0</v>
      </c>
      <c r="C99" s="64"/>
      <c r="D99" s="23"/>
      <c r="E99" s="66"/>
      <c r="F99" s="28"/>
      <c r="G99" s="28"/>
      <c r="H99" s="28"/>
      <c r="I99" s="28"/>
      <c r="J99" s="28"/>
      <c r="K99" s="28"/>
      <c r="L99" s="22"/>
      <c r="M99" s="23"/>
      <c r="N99" s="4">
        <v>1030</v>
      </c>
      <c r="O99" s="5">
        <v>0.9</v>
      </c>
      <c r="P99" s="29"/>
      <c r="Q99" s="29"/>
      <c r="R99" s="20"/>
      <c r="S99" s="20"/>
      <c r="T99" s="27">
        <v>6.6274981498718262</v>
      </c>
      <c r="U99" s="9">
        <v>0.96</v>
      </c>
      <c r="V99" s="9">
        <v>1</v>
      </c>
      <c r="W99" s="9">
        <v>6.3623982238769532</v>
      </c>
      <c r="X99" s="9">
        <v>0</v>
      </c>
      <c r="Y99" s="14">
        <v>0</v>
      </c>
      <c r="Z99" s="9">
        <f t="shared" si="1"/>
        <v>6.3623982238769532</v>
      </c>
      <c r="AA99" s="29"/>
      <c r="AC99" s="3">
        <v>63.899247655433101</v>
      </c>
      <c r="AD99" s="31" t="s">
        <v>110</v>
      </c>
      <c r="AE99" s="3">
        <v>47.801097457776308</v>
      </c>
      <c r="AF99" s="31" t="s">
        <v>110</v>
      </c>
      <c r="AG99" s="70"/>
      <c r="AH99" s="70"/>
    </row>
    <row r="100" spans="1:34" x14ac:dyDescent="0.25">
      <c r="A100" s="28">
        <v>226</v>
      </c>
      <c r="B100" s="22">
        <v>0</v>
      </c>
      <c r="C100" s="62">
        <v>23</v>
      </c>
      <c r="D100" s="23"/>
      <c r="E100" s="66"/>
      <c r="F100" s="28"/>
      <c r="G100" s="28"/>
      <c r="H100" s="28"/>
      <c r="I100" s="28"/>
      <c r="J100" s="28"/>
      <c r="K100" s="28"/>
      <c r="L100" s="22"/>
      <c r="M100" s="32"/>
      <c r="N100" s="4">
        <v>1035</v>
      </c>
      <c r="O100" s="5">
        <v>0.9</v>
      </c>
      <c r="P100" s="29"/>
      <c r="Q100" s="29"/>
      <c r="R100" s="20"/>
      <c r="S100" s="20"/>
      <c r="T100" s="27">
        <v>7.1851387023925781</v>
      </c>
      <c r="U100" s="9">
        <v>0.96</v>
      </c>
      <c r="V100" s="9">
        <v>1</v>
      </c>
      <c r="W100" s="9">
        <v>6.8977331542968745</v>
      </c>
      <c r="X100" s="9">
        <v>0</v>
      </c>
      <c r="Y100" s="14">
        <v>0</v>
      </c>
      <c r="Z100" s="9">
        <f t="shared" si="1"/>
        <v>6.8977331542968745</v>
      </c>
      <c r="AA100" s="29"/>
      <c r="AC100" s="3">
        <v>47.796980809729973</v>
      </c>
      <c r="AD100" s="31" t="s">
        <v>110</v>
      </c>
      <c r="AE100" s="3">
        <v>31.935429559041932</v>
      </c>
      <c r="AF100" s="31" t="s">
        <v>110</v>
      </c>
      <c r="AG100" s="70"/>
      <c r="AH100" s="70"/>
    </row>
    <row r="101" spans="1:34" x14ac:dyDescent="0.25">
      <c r="A101" s="28">
        <v>227</v>
      </c>
      <c r="B101" s="38">
        <v>8.6</v>
      </c>
      <c r="C101" s="64"/>
      <c r="D101" s="23"/>
      <c r="E101" s="66"/>
      <c r="F101" s="28"/>
      <c r="G101" s="28"/>
      <c r="H101" s="28"/>
      <c r="I101" s="28"/>
      <c r="J101" s="28"/>
      <c r="K101" s="28"/>
      <c r="L101" s="22"/>
      <c r="M101" s="68" t="s">
        <v>119</v>
      </c>
      <c r="N101" s="4">
        <v>1040</v>
      </c>
      <c r="O101" s="5">
        <v>0.9</v>
      </c>
      <c r="P101" s="29"/>
      <c r="Q101" s="29"/>
      <c r="R101" s="20"/>
      <c r="S101" s="20"/>
      <c r="T101" s="27">
        <v>5.2429423332214355</v>
      </c>
      <c r="U101" s="9">
        <v>0.95039999999999991</v>
      </c>
      <c r="V101" s="9">
        <v>1</v>
      </c>
      <c r="W101" s="9">
        <v>4.9828923934936515</v>
      </c>
      <c r="X101" s="9">
        <v>0.26004993972778401</v>
      </c>
      <c r="Y101" s="14">
        <v>0</v>
      </c>
      <c r="Z101" s="9">
        <f t="shared" si="1"/>
        <v>5.2429423332214355</v>
      </c>
      <c r="AA101" s="29"/>
      <c r="AC101" s="3">
        <v>44.996873203223622</v>
      </c>
      <c r="AD101" s="31" t="s">
        <v>110</v>
      </c>
      <c r="AE101" s="3">
        <v>29.371920899504335</v>
      </c>
      <c r="AF101" s="31" t="s">
        <v>110</v>
      </c>
      <c r="AG101" s="70"/>
      <c r="AH101" s="70"/>
    </row>
    <row r="102" spans="1:34" x14ac:dyDescent="0.25">
      <c r="A102" s="28">
        <v>228</v>
      </c>
      <c r="B102" s="38">
        <v>55.9</v>
      </c>
      <c r="C102" s="64"/>
      <c r="D102" s="23"/>
      <c r="E102" s="66"/>
      <c r="F102" s="28"/>
      <c r="G102" s="28"/>
      <c r="H102" s="28"/>
      <c r="I102" s="28"/>
      <c r="J102" s="28"/>
      <c r="K102" s="28"/>
      <c r="L102" s="22"/>
      <c r="M102" s="32"/>
      <c r="N102" s="4">
        <v>1045</v>
      </c>
      <c r="O102" s="5">
        <v>0.9</v>
      </c>
      <c r="P102" s="29"/>
      <c r="Q102" s="29"/>
      <c r="R102" s="20"/>
      <c r="S102" s="20"/>
      <c r="T102" s="27">
        <v>0.63815367221832275</v>
      </c>
      <c r="U102" s="9">
        <v>0.94079999999999997</v>
      </c>
      <c r="V102" s="9">
        <v>1</v>
      </c>
      <c r="W102" s="9">
        <v>0.60037497482299806</v>
      </c>
      <c r="X102" s="9">
        <v>3.777869739532469E-2</v>
      </c>
      <c r="Y102" s="14">
        <v>9.9419731245580536</v>
      </c>
      <c r="Z102" s="9">
        <f t="shared" si="1"/>
        <v>0.63815367221832275</v>
      </c>
      <c r="AA102" s="29"/>
      <c r="AC102" s="3">
        <v>0</v>
      </c>
      <c r="AD102" s="31" t="s">
        <v>110</v>
      </c>
      <c r="AE102" s="3">
        <v>0</v>
      </c>
      <c r="AF102" s="31" t="s">
        <v>110</v>
      </c>
      <c r="AG102" s="70"/>
      <c r="AH102" s="70"/>
    </row>
    <row r="103" spans="1:34" x14ac:dyDescent="0.25">
      <c r="A103" s="28">
        <v>229</v>
      </c>
      <c r="B103" s="38">
        <v>30</v>
      </c>
      <c r="C103" s="64"/>
      <c r="D103" s="23"/>
      <c r="E103" s="66"/>
      <c r="F103" s="28"/>
      <c r="G103" s="28"/>
      <c r="H103" s="28"/>
      <c r="I103" s="28"/>
      <c r="J103" s="28"/>
      <c r="K103" s="28"/>
      <c r="L103" s="22"/>
      <c r="M103" s="23"/>
      <c r="N103" s="4">
        <v>1050</v>
      </c>
      <c r="O103" s="5">
        <v>0.9</v>
      </c>
      <c r="P103" s="29"/>
      <c r="Q103" s="29"/>
      <c r="R103" s="20"/>
      <c r="S103" s="20"/>
      <c r="T103" s="27">
        <v>1.1880297660827637</v>
      </c>
      <c r="U103" s="9">
        <v>0.93119999999999992</v>
      </c>
      <c r="V103" s="9">
        <v>1</v>
      </c>
      <c r="W103" s="9">
        <v>1.1062933181762695</v>
      </c>
      <c r="X103" s="9">
        <v>8.1736447906494147E-2</v>
      </c>
      <c r="Y103" s="14">
        <v>28.032748931312561</v>
      </c>
      <c r="Z103" s="9">
        <f t="shared" si="1"/>
        <v>1.1880297660827637</v>
      </c>
      <c r="AA103" s="29"/>
      <c r="AC103" s="3">
        <v>0</v>
      </c>
      <c r="AD103" s="31" t="s">
        <v>110</v>
      </c>
      <c r="AE103" s="3">
        <v>0</v>
      </c>
      <c r="AF103" s="31" t="s">
        <v>110</v>
      </c>
      <c r="AG103" s="70"/>
      <c r="AH103" s="70"/>
    </row>
    <row r="104" spans="1:34" x14ac:dyDescent="0.25">
      <c r="A104" s="28">
        <v>230</v>
      </c>
      <c r="B104" s="38">
        <v>0.76</v>
      </c>
      <c r="C104" s="64"/>
      <c r="D104" s="23"/>
      <c r="E104" s="66"/>
      <c r="F104" s="28"/>
      <c r="G104" s="28"/>
      <c r="H104" s="28"/>
      <c r="I104" s="28"/>
      <c r="J104" s="28"/>
      <c r="K104" s="28"/>
      <c r="L104" s="22"/>
      <c r="M104" s="23"/>
      <c r="N104" s="4">
        <v>1050</v>
      </c>
      <c r="O104" s="5">
        <v>0.9</v>
      </c>
      <c r="P104" s="29"/>
      <c r="Q104" s="29"/>
      <c r="R104" s="20"/>
      <c r="S104" s="20"/>
      <c r="T104" s="27">
        <v>3.9197099208831787</v>
      </c>
      <c r="U104" s="9">
        <v>0.92159999999999997</v>
      </c>
      <c r="V104" s="9">
        <v>1</v>
      </c>
      <c r="W104" s="9">
        <v>3.6124046630859374</v>
      </c>
      <c r="X104" s="9">
        <v>0.30730525779724127</v>
      </c>
      <c r="Y104" s="14">
        <v>0</v>
      </c>
      <c r="Z104" s="9">
        <f t="shared" si="1"/>
        <v>3.9197099208831787</v>
      </c>
      <c r="AA104" s="29"/>
      <c r="AC104" s="3">
        <v>2.3709521703720098</v>
      </c>
      <c r="AD104" s="31" t="s">
        <v>110</v>
      </c>
      <c r="AE104" s="3">
        <v>2.3709521703720098</v>
      </c>
      <c r="AF104" s="31" t="s">
        <v>110</v>
      </c>
      <c r="AG104" s="70"/>
      <c r="AH104" s="70"/>
    </row>
    <row r="105" spans="1:34" x14ac:dyDescent="0.25">
      <c r="A105" s="28">
        <v>231</v>
      </c>
      <c r="B105" s="22">
        <v>0</v>
      </c>
      <c r="C105" s="64"/>
      <c r="D105" s="23"/>
      <c r="E105" s="66"/>
      <c r="F105" s="28"/>
      <c r="G105" s="28"/>
      <c r="H105" s="28"/>
      <c r="I105" s="28"/>
      <c r="J105" s="28"/>
      <c r="K105" s="28"/>
      <c r="L105" s="22"/>
      <c r="M105" s="23"/>
      <c r="N105" s="4">
        <v>1050</v>
      </c>
      <c r="O105" s="5">
        <v>0.9</v>
      </c>
      <c r="P105" s="29"/>
      <c r="Q105" s="29"/>
      <c r="R105" s="20"/>
      <c r="S105" s="20"/>
      <c r="T105" s="27">
        <v>5.1879348754882812</v>
      </c>
      <c r="U105" s="9">
        <v>0.91199999999999992</v>
      </c>
      <c r="V105" s="9">
        <v>1</v>
      </c>
      <c r="W105" s="9">
        <v>4.7313966064453119</v>
      </c>
      <c r="X105" s="9">
        <v>0.45653826904296935</v>
      </c>
      <c r="Y105" s="14">
        <v>0</v>
      </c>
      <c r="Z105" s="9">
        <f t="shared" si="1"/>
        <v>5.1879348754882812</v>
      </c>
      <c r="AA105" s="29"/>
      <c r="AC105" s="3">
        <v>7.1023487768173217</v>
      </c>
      <c r="AD105" s="31" t="s">
        <v>110</v>
      </c>
      <c r="AE105" s="3">
        <v>7.1023487768173217</v>
      </c>
      <c r="AF105" s="31" t="s">
        <v>110</v>
      </c>
      <c r="AG105" s="70"/>
      <c r="AH105" s="70"/>
    </row>
    <row r="106" spans="1:34" x14ac:dyDescent="0.25">
      <c r="A106" s="28">
        <v>232</v>
      </c>
      <c r="B106" s="22">
        <v>0</v>
      </c>
      <c r="C106" s="64"/>
      <c r="D106" s="23"/>
      <c r="E106" s="65">
        <v>26.35</v>
      </c>
      <c r="F106" s="27">
        <v>26.702678107000001</v>
      </c>
      <c r="G106" s="27">
        <v>23.44812581575</v>
      </c>
      <c r="H106" s="27">
        <v>18.599595685250002</v>
      </c>
      <c r="I106" s="27">
        <v>18.540434571750001</v>
      </c>
      <c r="J106" s="27">
        <v>17.409927945</v>
      </c>
      <c r="K106" s="27">
        <v>18.5</v>
      </c>
      <c r="L106" s="22"/>
      <c r="M106" s="68" t="s">
        <v>119</v>
      </c>
      <c r="N106" s="4">
        <v>1050</v>
      </c>
      <c r="O106" s="69">
        <v>0.9</v>
      </c>
      <c r="P106" s="29"/>
      <c r="Q106" s="29"/>
      <c r="R106" s="20"/>
      <c r="S106" s="20"/>
      <c r="T106" s="27">
        <v>5.5760006904602051</v>
      </c>
      <c r="U106" s="9">
        <v>0.90239999999999987</v>
      </c>
      <c r="V106" s="9">
        <v>1</v>
      </c>
      <c r="W106" s="9">
        <v>5.0317830230712888</v>
      </c>
      <c r="X106" s="9">
        <v>0.41387534332275333</v>
      </c>
      <c r="Y106" s="14">
        <v>0</v>
      </c>
      <c r="Z106" s="9">
        <f t="shared" si="1"/>
        <v>5.4456583663940421</v>
      </c>
      <c r="AA106" s="29"/>
      <c r="AC106" s="3">
        <v>12.13413179988861</v>
      </c>
      <c r="AD106" s="24">
        <v>0.75</v>
      </c>
      <c r="AE106" s="3">
        <v>12.13413179988861</v>
      </c>
      <c r="AF106" s="24">
        <v>0.75</v>
      </c>
      <c r="AG106" s="70"/>
      <c r="AH106" s="70"/>
    </row>
    <row r="107" spans="1:34" x14ac:dyDescent="0.25">
      <c r="A107" s="28">
        <v>233</v>
      </c>
      <c r="B107" s="22">
        <v>0</v>
      </c>
      <c r="C107" s="64"/>
      <c r="D107" s="23"/>
      <c r="E107" s="66"/>
      <c r="F107" s="28"/>
      <c r="G107" s="28"/>
      <c r="H107" s="28"/>
      <c r="I107" s="28"/>
      <c r="J107" s="28"/>
      <c r="K107" s="28"/>
      <c r="L107" s="22"/>
      <c r="M107" s="23"/>
      <c r="N107" s="4">
        <v>1050</v>
      </c>
      <c r="O107" s="5">
        <v>0.9</v>
      </c>
      <c r="P107" s="29"/>
      <c r="Q107" s="29"/>
      <c r="R107" s="20"/>
      <c r="S107" s="20"/>
      <c r="T107" s="27">
        <v>5.023158073425293</v>
      </c>
      <c r="U107" s="9">
        <v>0.89280000000000004</v>
      </c>
      <c r="V107" s="9">
        <v>1</v>
      </c>
      <c r="W107" s="9">
        <v>4.484675527954102</v>
      </c>
      <c r="X107" s="9">
        <v>0</v>
      </c>
      <c r="Y107" s="14">
        <v>0</v>
      </c>
      <c r="Z107" s="9">
        <f t="shared" si="1"/>
        <v>4.484675527954102</v>
      </c>
      <c r="AA107" s="29"/>
      <c r="AC107" s="3">
        <v>16.618807327842713</v>
      </c>
      <c r="AD107" s="31" t="s">
        <v>110</v>
      </c>
      <c r="AE107" s="3">
        <v>16.618807327842713</v>
      </c>
      <c r="AF107" s="31" t="s">
        <v>110</v>
      </c>
      <c r="AG107" s="70"/>
      <c r="AH107" s="70"/>
    </row>
    <row r="108" spans="1:34" x14ac:dyDescent="0.25">
      <c r="A108" s="28">
        <v>234</v>
      </c>
      <c r="B108" s="22">
        <v>0</v>
      </c>
      <c r="C108" s="64"/>
      <c r="D108" s="23"/>
      <c r="E108" s="66"/>
      <c r="F108" s="28"/>
      <c r="G108" s="28"/>
      <c r="H108" s="28"/>
      <c r="I108" s="28"/>
      <c r="J108" s="28"/>
      <c r="K108" s="28"/>
      <c r="L108" s="22"/>
      <c r="M108" s="23"/>
      <c r="N108" s="4">
        <v>1050</v>
      </c>
      <c r="O108" s="5">
        <v>0.9</v>
      </c>
      <c r="P108" s="29"/>
      <c r="Q108" s="29"/>
      <c r="R108" s="20"/>
      <c r="S108" s="20"/>
      <c r="T108" s="27">
        <v>7.2308754920959473</v>
      </c>
      <c r="U108" s="9">
        <v>0.88319999999999999</v>
      </c>
      <c r="V108" s="9">
        <v>1</v>
      </c>
      <c r="W108" s="9">
        <v>6.3863092346191408</v>
      </c>
      <c r="X108" s="9">
        <v>0</v>
      </c>
      <c r="Y108" s="14">
        <v>0</v>
      </c>
      <c r="Z108" s="9">
        <f t="shared" si="1"/>
        <v>6.3863092346191408</v>
      </c>
      <c r="AA108" s="29"/>
      <c r="AC108" s="3">
        <v>23.005116562461854</v>
      </c>
      <c r="AD108" s="31" t="s">
        <v>110</v>
      </c>
      <c r="AE108" s="3">
        <v>23.005116562461854</v>
      </c>
      <c r="AF108" s="31" t="s">
        <v>110</v>
      </c>
      <c r="AG108" s="70"/>
      <c r="AH108" s="70"/>
    </row>
    <row r="109" spans="1:34" x14ac:dyDescent="0.25">
      <c r="A109" s="28">
        <v>235</v>
      </c>
      <c r="B109" s="22">
        <v>0</v>
      </c>
      <c r="C109" s="64"/>
      <c r="D109" s="23"/>
      <c r="E109" s="66"/>
      <c r="F109" s="28"/>
      <c r="G109" s="28"/>
      <c r="H109" s="28"/>
      <c r="I109" s="28"/>
      <c r="J109" s="28"/>
      <c r="K109" s="28"/>
      <c r="L109" s="22"/>
      <c r="M109" s="32"/>
      <c r="N109" s="4">
        <v>1050</v>
      </c>
      <c r="O109" s="5">
        <v>0.9</v>
      </c>
      <c r="P109" s="29"/>
      <c r="Q109" s="29"/>
      <c r="R109" s="20"/>
      <c r="S109" s="20"/>
      <c r="T109" s="27">
        <v>6.3770761489868164</v>
      </c>
      <c r="U109" s="9">
        <v>0.87360000000000004</v>
      </c>
      <c r="V109" s="9">
        <v>1</v>
      </c>
      <c r="W109" s="9">
        <v>5.5710137237548834</v>
      </c>
      <c r="X109" s="9">
        <v>0</v>
      </c>
      <c r="Y109" s="14">
        <v>0</v>
      </c>
      <c r="Z109" s="9">
        <f t="shared" si="1"/>
        <v>5.5710137237548834</v>
      </c>
      <c r="AA109" s="29"/>
      <c r="AC109" s="3">
        <v>28.576130286216738</v>
      </c>
      <c r="AD109" s="31" t="s">
        <v>110</v>
      </c>
      <c r="AE109" s="3">
        <v>28.576130286216738</v>
      </c>
      <c r="AF109" s="31" t="s">
        <v>110</v>
      </c>
      <c r="AG109" s="70"/>
      <c r="AH109" s="70"/>
    </row>
    <row r="110" spans="1:34" x14ac:dyDescent="0.25">
      <c r="A110" s="28">
        <v>236</v>
      </c>
      <c r="B110" s="22">
        <v>0</v>
      </c>
      <c r="C110" s="64"/>
      <c r="D110" s="23"/>
      <c r="E110" s="66"/>
      <c r="F110" s="28"/>
      <c r="G110" s="28"/>
      <c r="H110" s="28"/>
      <c r="I110" s="28"/>
      <c r="J110" s="28"/>
      <c r="K110" s="28"/>
      <c r="L110" s="22"/>
      <c r="M110" s="23"/>
      <c r="N110" s="4">
        <v>1050</v>
      </c>
      <c r="O110" s="5">
        <v>0.9</v>
      </c>
      <c r="P110" s="29"/>
      <c r="Q110" s="29"/>
      <c r="R110" s="20"/>
      <c r="S110" s="20"/>
      <c r="T110" s="27">
        <v>5.6761913299560547</v>
      </c>
      <c r="U110" s="9">
        <v>0.86399999999999999</v>
      </c>
      <c r="V110" s="9">
        <v>1</v>
      </c>
      <c r="W110" s="9">
        <v>4.904229309082031</v>
      </c>
      <c r="X110" s="9">
        <v>0</v>
      </c>
      <c r="Y110" s="14">
        <v>0</v>
      </c>
      <c r="Z110" s="9">
        <f t="shared" si="1"/>
        <v>4.904229309082031</v>
      </c>
      <c r="AA110" s="29"/>
      <c r="AC110" s="3">
        <v>33.480359595298772</v>
      </c>
      <c r="AD110" s="31" t="s">
        <v>110</v>
      </c>
      <c r="AE110" s="3">
        <v>33.480359595298772</v>
      </c>
      <c r="AF110" s="31" t="s">
        <v>110</v>
      </c>
      <c r="AG110" s="70"/>
      <c r="AH110" s="70"/>
    </row>
    <row r="111" spans="1:34" x14ac:dyDescent="0.25">
      <c r="A111" s="28">
        <v>237</v>
      </c>
      <c r="B111" s="22">
        <v>0</v>
      </c>
      <c r="C111" s="64"/>
      <c r="D111" s="23"/>
      <c r="E111" s="66"/>
      <c r="F111" s="28"/>
      <c r="G111" s="28"/>
      <c r="H111" s="28"/>
      <c r="I111" s="28"/>
      <c r="J111" s="28"/>
      <c r="K111" s="28"/>
      <c r="L111" s="22"/>
      <c r="M111" s="23"/>
      <c r="N111" s="4">
        <v>1050</v>
      </c>
      <c r="O111" s="5">
        <v>0.9</v>
      </c>
      <c r="P111" s="29"/>
      <c r="Q111" s="29"/>
      <c r="R111" s="20"/>
      <c r="S111" s="20"/>
      <c r="T111" s="27">
        <v>5.1983861923217773</v>
      </c>
      <c r="U111" s="9">
        <v>0.86399999999999999</v>
      </c>
      <c r="V111" s="9">
        <v>1</v>
      </c>
      <c r="W111" s="9">
        <v>4.4914056701660154</v>
      </c>
      <c r="X111" s="9">
        <v>0</v>
      </c>
      <c r="Y111" s="14">
        <v>0</v>
      </c>
      <c r="Z111" s="9">
        <f t="shared" si="1"/>
        <v>4.4914056701660154</v>
      </c>
      <c r="AA111" s="29"/>
      <c r="AC111" s="3">
        <v>37.971765265464789</v>
      </c>
      <c r="AD111" s="31" t="s">
        <v>110</v>
      </c>
      <c r="AE111" s="3">
        <v>37.971765265464789</v>
      </c>
      <c r="AF111" s="31" t="s">
        <v>110</v>
      </c>
      <c r="AG111" s="70"/>
      <c r="AH111" s="70"/>
    </row>
    <row r="112" spans="1:34" x14ac:dyDescent="0.25">
      <c r="A112" s="28">
        <v>238</v>
      </c>
      <c r="B112" s="22">
        <v>0</v>
      </c>
      <c r="C112" s="64"/>
      <c r="D112" s="23"/>
      <c r="E112" s="66"/>
      <c r="F112" s="28"/>
      <c r="G112" s="28"/>
      <c r="H112" s="28"/>
      <c r="I112" s="28"/>
      <c r="J112" s="28"/>
      <c r="K112" s="28"/>
      <c r="L112" s="22"/>
      <c r="M112" s="68" t="s">
        <v>106</v>
      </c>
      <c r="N112" s="4">
        <v>1050</v>
      </c>
      <c r="O112" s="5">
        <v>0.9</v>
      </c>
      <c r="P112" s="29"/>
      <c r="Q112" s="29"/>
      <c r="R112" s="20"/>
      <c r="S112" s="20"/>
      <c r="T112" s="27">
        <v>4.8408083915710449</v>
      </c>
      <c r="U112" s="9">
        <v>0.86399999999999999</v>
      </c>
      <c r="V112" s="9">
        <v>1</v>
      </c>
      <c r="W112" s="9">
        <v>4.1824584503173829</v>
      </c>
      <c r="X112" s="9">
        <v>0</v>
      </c>
      <c r="Y112" s="14">
        <v>0</v>
      </c>
      <c r="Z112" s="9">
        <f t="shared" si="1"/>
        <v>4.1824584503173829</v>
      </c>
      <c r="AA112" s="29"/>
      <c r="AC112" s="3">
        <v>42.154223715782173</v>
      </c>
      <c r="AD112" s="31" t="s">
        <v>110</v>
      </c>
      <c r="AE112" s="3">
        <v>42.154223715782173</v>
      </c>
      <c r="AF112" s="31" t="s">
        <v>110</v>
      </c>
      <c r="AG112" s="70"/>
      <c r="AH112" s="70"/>
    </row>
    <row r="113" spans="1:34" x14ac:dyDescent="0.25">
      <c r="A113" s="28">
        <v>239</v>
      </c>
      <c r="B113" s="22">
        <v>0</v>
      </c>
      <c r="C113" s="64"/>
      <c r="D113" s="23"/>
      <c r="E113" s="65">
        <v>14.650000000000002</v>
      </c>
      <c r="F113" s="27">
        <v>22.043655969500001</v>
      </c>
      <c r="G113" s="27">
        <v>21.85138305525</v>
      </c>
      <c r="H113" s="27">
        <v>17.396164980750001</v>
      </c>
      <c r="I113" s="27">
        <v>16.654641007750001</v>
      </c>
      <c r="J113" s="27">
        <v>15.85774804225</v>
      </c>
      <c r="K113" s="27">
        <v>18.805153979499998</v>
      </c>
      <c r="L113" s="22"/>
      <c r="M113" s="23"/>
      <c r="N113" s="4">
        <v>1050</v>
      </c>
      <c r="O113" s="5">
        <v>0.9</v>
      </c>
      <c r="P113" s="29"/>
      <c r="Q113" s="29"/>
      <c r="R113" s="20"/>
      <c r="S113" s="20"/>
      <c r="T113" s="27">
        <v>5.8619394302368164</v>
      </c>
      <c r="U113" s="9">
        <v>0.86399999999999999</v>
      </c>
      <c r="V113" s="9">
        <v>1</v>
      </c>
      <c r="W113" s="9">
        <v>5.0647156677246095</v>
      </c>
      <c r="X113" s="9">
        <v>0</v>
      </c>
      <c r="Y113" s="14">
        <v>0</v>
      </c>
      <c r="Z113" s="9">
        <f t="shared" si="1"/>
        <v>5.0647156677246095</v>
      </c>
      <c r="AA113" s="29"/>
      <c r="AC113" s="3">
        <v>47.218939383506779</v>
      </c>
      <c r="AD113" s="24">
        <v>40.677586807499999</v>
      </c>
      <c r="AE113" s="3">
        <v>47.218939383506779</v>
      </c>
      <c r="AF113" s="24">
        <v>40.677586807499999</v>
      </c>
      <c r="AG113" s="70"/>
      <c r="AH113" s="70"/>
    </row>
    <row r="114" spans="1:34" x14ac:dyDescent="0.25">
      <c r="A114" s="28">
        <v>240</v>
      </c>
      <c r="B114" s="22">
        <v>0</v>
      </c>
      <c r="C114" s="62">
        <v>14.3</v>
      </c>
      <c r="D114" s="23"/>
      <c r="E114" s="66"/>
      <c r="F114" s="28"/>
      <c r="G114" s="28"/>
      <c r="H114" s="28"/>
      <c r="I114" s="28"/>
      <c r="J114" s="28"/>
      <c r="K114" s="28"/>
      <c r="L114" s="22"/>
      <c r="M114" s="23"/>
      <c r="N114" s="4">
        <v>1050</v>
      </c>
      <c r="O114" s="5">
        <v>0.9</v>
      </c>
      <c r="P114" s="29"/>
      <c r="Q114" s="29"/>
      <c r="R114" s="24">
        <v>22.4</v>
      </c>
      <c r="S114" s="20"/>
      <c r="T114" s="27">
        <v>4.7452034950256348</v>
      </c>
      <c r="U114" s="9">
        <v>0.86399999999999999</v>
      </c>
      <c r="V114" s="9">
        <v>1</v>
      </c>
      <c r="W114" s="9">
        <v>4.0998558197021486</v>
      </c>
      <c r="X114" s="9">
        <v>0</v>
      </c>
      <c r="Y114" s="14">
        <v>0</v>
      </c>
      <c r="Z114" s="9">
        <f t="shared" si="1"/>
        <v>4.0998558197021486</v>
      </c>
      <c r="AA114" s="29"/>
      <c r="AC114" s="3">
        <v>37.018795203208924</v>
      </c>
      <c r="AD114" s="31" t="s">
        <v>110</v>
      </c>
      <c r="AE114" s="3">
        <v>37.018795203208924</v>
      </c>
      <c r="AF114" s="31" t="s">
        <v>110</v>
      </c>
      <c r="AG114" s="70"/>
      <c r="AH114" s="70"/>
    </row>
    <row r="115" spans="1:34" x14ac:dyDescent="0.25">
      <c r="A115" s="28">
        <v>241</v>
      </c>
      <c r="B115" s="22">
        <v>0</v>
      </c>
      <c r="C115" s="64"/>
      <c r="D115" s="23"/>
      <c r="E115" s="66"/>
      <c r="F115" s="28"/>
      <c r="G115" s="28"/>
      <c r="H115" s="28"/>
      <c r="I115" s="28"/>
      <c r="J115" s="28"/>
      <c r="K115" s="28"/>
      <c r="L115" s="22"/>
      <c r="M115" s="23"/>
      <c r="N115" s="4">
        <v>1050</v>
      </c>
      <c r="O115" s="5">
        <v>0.9</v>
      </c>
      <c r="P115" s="29"/>
      <c r="Q115" s="29"/>
      <c r="R115" s="20"/>
      <c r="S115" s="20"/>
      <c r="T115" s="27">
        <v>5.8414783477783203</v>
      </c>
      <c r="U115" s="9">
        <v>0.86399999999999999</v>
      </c>
      <c r="V115" s="9">
        <v>1</v>
      </c>
      <c r="W115" s="9">
        <v>5.0470372924804687</v>
      </c>
      <c r="X115" s="9">
        <v>0</v>
      </c>
      <c r="Y115" s="14">
        <v>0</v>
      </c>
      <c r="Z115" s="9">
        <f t="shared" si="1"/>
        <v>5.0470372924804687</v>
      </c>
      <c r="AA115" s="29"/>
      <c r="AC115" s="3">
        <v>42.065832495689392</v>
      </c>
      <c r="AD115" s="31" t="s">
        <v>110</v>
      </c>
      <c r="AE115" s="3">
        <v>42.065832495689392</v>
      </c>
      <c r="AF115" s="31" t="s">
        <v>110</v>
      </c>
      <c r="AG115" s="70"/>
      <c r="AH115" s="70"/>
    </row>
    <row r="116" spans="1:34" x14ac:dyDescent="0.25">
      <c r="A116" s="28">
        <v>242</v>
      </c>
      <c r="B116" s="22">
        <v>0</v>
      </c>
      <c r="C116" s="64"/>
      <c r="D116" s="23"/>
      <c r="E116" s="66"/>
      <c r="F116" s="28"/>
      <c r="G116" s="28"/>
      <c r="H116" s="28"/>
      <c r="I116" s="28"/>
      <c r="J116" s="28"/>
      <c r="K116" s="28"/>
      <c r="L116" s="22"/>
      <c r="M116" s="23"/>
      <c r="N116" s="4">
        <v>1050</v>
      </c>
      <c r="O116" s="5">
        <v>0.9</v>
      </c>
      <c r="P116" s="29"/>
      <c r="Q116" s="29"/>
      <c r="R116" s="20"/>
      <c r="S116" s="20"/>
      <c r="T116" s="27">
        <v>5.8819212913513184</v>
      </c>
      <c r="U116" s="9">
        <v>0.86399999999999999</v>
      </c>
      <c r="V116" s="9">
        <v>1</v>
      </c>
      <c r="W116" s="9">
        <v>5.0819799957275391</v>
      </c>
      <c r="X116" s="9">
        <v>0</v>
      </c>
      <c r="Y116" s="14">
        <v>0</v>
      </c>
      <c r="Z116" s="9">
        <f t="shared" si="1"/>
        <v>5.0819799957275391</v>
      </c>
      <c r="AA116" s="29"/>
      <c r="AC116" s="3">
        <v>47.147812491416929</v>
      </c>
      <c r="AD116" s="31" t="s">
        <v>110</v>
      </c>
      <c r="AE116" s="3">
        <v>47.147812491416929</v>
      </c>
      <c r="AF116" s="31" t="s">
        <v>110</v>
      </c>
      <c r="AG116" s="70"/>
      <c r="AH116" s="70"/>
    </row>
    <row r="117" spans="1:34" x14ac:dyDescent="0.25">
      <c r="A117" s="28">
        <v>243</v>
      </c>
      <c r="B117" s="22">
        <v>0</v>
      </c>
      <c r="C117" s="64"/>
      <c r="D117" s="23"/>
      <c r="E117" s="66"/>
      <c r="F117" s="28"/>
      <c r="G117" s="28"/>
      <c r="H117" s="28"/>
      <c r="I117" s="28"/>
      <c r="J117" s="28"/>
      <c r="K117" s="28"/>
      <c r="L117" s="22"/>
      <c r="M117" s="32"/>
      <c r="N117" s="4">
        <v>1050</v>
      </c>
      <c r="O117" s="5">
        <v>0.9</v>
      </c>
      <c r="P117" s="29"/>
      <c r="Q117" s="29"/>
      <c r="R117" s="20"/>
      <c r="S117" s="20"/>
      <c r="T117" s="27">
        <v>6.0894756317138672</v>
      </c>
      <c r="U117" s="9">
        <v>0.86399999999999999</v>
      </c>
      <c r="V117" s="9">
        <v>1</v>
      </c>
      <c r="W117" s="9">
        <v>5.2613069458007811</v>
      </c>
      <c r="X117" s="9">
        <v>0</v>
      </c>
      <c r="Y117" s="14">
        <v>0</v>
      </c>
      <c r="Z117" s="9">
        <f t="shared" si="1"/>
        <v>5.2613069458007811</v>
      </c>
      <c r="AA117" s="29"/>
      <c r="AC117" s="3">
        <v>52.409119437217711</v>
      </c>
      <c r="AD117" s="31" t="s">
        <v>110</v>
      </c>
      <c r="AE117" s="3">
        <v>52.409119437217711</v>
      </c>
      <c r="AF117" s="31" t="s">
        <v>110</v>
      </c>
      <c r="AG117" s="70"/>
      <c r="AH117" s="70"/>
    </row>
    <row r="118" spans="1:34" x14ac:dyDescent="0.25">
      <c r="A118" s="28">
        <v>244</v>
      </c>
      <c r="B118" s="38">
        <v>4.32</v>
      </c>
      <c r="C118" s="64"/>
      <c r="D118" s="23"/>
      <c r="E118" s="66"/>
      <c r="F118" s="28"/>
      <c r="G118" s="28"/>
      <c r="H118" s="28"/>
      <c r="I118" s="28"/>
      <c r="J118" s="28"/>
      <c r="K118" s="28"/>
      <c r="L118" s="22"/>
      <c r="M118" s="23"/>
      <c r="N118" s="4">
        <v>1050</v>
      </c>
      <c r="O118" s="5">
        <v>0.9</v>
      </c>
      <c r="P118" s="29"/>
      <c r="Q118" s="29"/>
      <c r="R118" s="20"/>
      <c r="S118" s="20"/>
      <c r="T118" s="27">
        <v>5.6503558158874512</v>
      </c>
      <c r="U118" s="9">
        <v>0.86399999999999999</v>
      </c>
      <c r="V118" s="9">
        <v>1</v>
      </c>
      <c r="W118" s="9">
        <v>4.8819074249267578</v>
      </c>
      <c r="X118" s="9">
        <v>0.4104000000000001</v>
      </c>
      <c r="Y118" s="14">
        <v>0</v>
      </c>
      <c r="Z118" s="9">
        <f t="shared" si="1"/>
        <v>5.2923074249267579</v>
      </c>
      <c r="AA118" s="29"/>
      <c r="AC118" s="3">
        <v>53.381426862144473</v>
      </c>
      <c r="AD118" s="31" t="s">
        <v>110</v>
      </c>
      <c r="AE118" s="3">
        <v>53.381426862144473</v>
      </c>
      <c r="AF118" s="31" t="s">
        <v>110</v>
      </c>
      <c r="AG118" s="70"/>
      <c r="AH118" s="70"/>
    </row>
    <row r="119" spans="1:34" x14ac:dyDescent="0.25">
      <c r="A119" s="28">
        <v>245</v>
      </c>
      <c r="B119" s="22">
        <v>0</v>
      </c>
      <c r="C119" s="21"/>
      <c r="D119" s="23"/>
      <c r="E119" s="66"/>
      <c r="F119" s="28"/>
      <c r="G119" s="28"/>
      <c r="H119" s="28"/>
      <c r="I119" s="28"/>
      <c r="J119" s="28"/>
      <c r="K119" s="28"/>
      <c r="L119" s="22"/>
      <c r="M119" s="23"/>
      <c r="N119" s="4">
        <v>1050</v>
      </c>
      <c r="O119" s="5">
        <v>0.9</v>
      </c>
      <c r="P119" s="29"/>
      <c r="Q119" s="29"/>
      <c r="R119" s="20"/>
      <c r="S119" s="20"/>
      <c r="T119" s="27">
        <v>7.2837777137756348</v>
      </c>
      <c r="U119" s="9">
        <v>0.86399999999999999</v>
      </c>
      <c r="V119" s="9">
        <v>1</v>
      </c>
      <c r="W119" s="9">
        <v>6.2931839447021485</v>
      </c>
      <c r="X119" s="9">
        <v>0</v>
      </c>
      <c r="Y119" s="14">
        <v>0</v>
      </c>
      <c r="Z119" s="9">
        <f t="shared" si="1"/>
        <v>6.2931839447021485</v>
      </c>
      <c r="AA119" s="29"/>
      <c r="AC119" s="3">
        <v>59.674610806846623</v>
      </c>
      <c r="AD119" s="31" t="s">
        <v>110</v>
      </c>
      <c r="AE119" s="3">
        <v>59.674610806846623</v>
      </c>
      <c r="AF119" s="31" t="s">
        <v>110</v>
      </c>
      <c r="AG119" s="70"/>
      <c r="AH119" s="70"/>
    </row>
    <row r="120" spans="1:34" x14ac:dyDescent="0.25">
      <c r="A120" s="28">
        <v>246</v>
      </c>
      <c r="B120" s="22">
        <v>0</v>
      </c>
      <c r="C120" s="21"/>
      <c r="D120" s="23"/>
      <c r="E120" s="65">
        <v>14.312500000000004</v>
      </c>
      <c r="F120" s="27">
        <v>19.793074441999998</v>
      </c>
      <c r="G120" s="27">
        <v>20.6081415375</v>
      </c>
      <c r="H120" s="27">
        <v>16.475596178500002</v>
      </c>
      <c r="I120" s="27">
        <v>15.209566981250001</v>
      </c>
      <c r="J120" s="27">
        <v>14.608052560500001</v>
      </c>
      <c r="K120" s="27">
        <v>18.094612659750002</v>
      </c>
      <c r="L120" s="22"/>
      <c r="M120" s="23"/>
      <c r="N120" s="4">
        <v>1050</v>
      </c>
      <c r="O120" s="5">
        <v>0.9</v>
      </c>
      <c r="P120" s="29"/>
      <c r="Q120" s="29"/>
      <c r="R120" s="20"/>
      <c r="S120" s="20"/>
      <c r="T120" s="27">
        <v>3.89805006980896</v>
      </c>
      <c r="U120" s="9">
        <v>0.86399999999999999</v>
      </c>
      <c r="V120" s="9">
        <v>1</v>
      </c>
      <c r="W120" s="9">
        <v>3.3679152603149412</v>
      </c>
      <c r="X120" s="9">
        <v>0</v>
      </c>
      <c r="Y120" s="14">
        <v>0</v>
      </c>
      <c r="Z120" s="9">
        <f t="shared" si="1"/>
        <v>3.3679152603149412</v>
      </c>
      <c r="AA120" s="29"/>
      <c r="AC120" s="3">
        <v>63.04252606716156</v>
      </c>
      <c r="AD120" s="24">
        <v>54.427012349999998</v>
      </c>
      <c r="AE120" s="3">
        <v>63.04252606716156</v>
      </c>
      <c r="AF120" s="24">
        <v>54.427012349999998</v>
      </c>
      <c r="AG120" s="70"/>
      <c r="AH120" s="70"/>
    </row>
    <row r="121" spans="1:34" x14ac:dyDescent="0.25">
      <c r="A121" s="28">
        <v>247</v>
      </c>
      <c r="B121" s="22">
        <v>0</v>
      </c>
      <c r="C121" s="37">
        <v>26.8</v>
      </c>
      <c r="D121" s="23"/>
      <c r="E121" s="66"/>
      <c r="F121" s="28"/>
      <c r="G121" s="28"/>
      <c r="H121" s="28"/>
      <c r="I121" s="28"/>
      <c r="J121" s="28"/>
      <c r="K121" s="28"/>
      <c r="L121" s="22"/>
      <c r="M121" s="68" t="s">
        <v>106</v>
      </c>
      <c r="N121" s="4">
        <v>1050</v>
      </c>
      <c r="O121" s="69">
        <v>0.9</v>
      </c>
      <c r="P121" s="29"/>
      <c r="Q121" s="29"/>
      <c r="R121" s="20"/>
      <c r="S121" s="20"/>
      <c r="T121" s="27">
        <v>7.1620512008666992</v>
      </c>
      <c r="U121" s="9">
        <v>0.86399999999999999</v>
      </c>
      <c r="V121" s="9">
        <v>1</v>
      </c>
      <c r="W121" s="9">
        <v>6.1880122375488282</v>
      </c>
      <c r="X121" s="9">
        <v>0</v>
      </c>
      <c r="Y121" s="14">
        <v>0</v>
      </c>
      <c r="Z121" s="9">
        <f t="shared" si="1"/>
        <v>6.1880122375488282</v>
      </c>
      <c r="AA121" s="29"/>
      <c r="AC121" s="3">
        <v>42.430538304710396</v>
      </c>
      <c r="AD121" s="31" t="s">
        <v>110</v>
      </c>
      <c r="AE121" s="3">
        <v>42.430538304710396</v>
      </c>
      <c r="AF121" s="31" t="s">
        <v>110</v>
      </c>
      <c r="AG121" s="70"/>
      <c r="AH121" s="70"/>
    </row>
    <row r="122" spans="1:34" x14ac:dyDescent="0.25">
      <c r="A122" s="28">
        <v>248</v>
      </c>
      <c r="B122" s="22">
        <v>0</v>
      </c>
      <c r="C122" s="21"/>
      <c r="D122" s="23"/>
      <c r="E122" s="66"/>
      <c r="F122" s="28"/>
      <c r="G122" s="28"/>
      <c r="H122" s="28"/>
      <c r="I122" s="28"/>
      <c r="J122" s="28"/>
      <c r="K122" s="28"/>
      <c r="L122" s="22"/>
      <c r="M122" s="23"/>
      <c r="N122" s="4">
        <v>1050</v>
      </c>
      <c r="O122" s="5">
        <v>0.9</v>
      </c>
      <c r="P122" s="29"/>
      <c r="Q122" s="29"/>
      <c r="R122" s="20"/>
      <c r="S122" s="20"/>
      <c r="T122" s="27">
        <v>5.6956048011779785</v>
      </c>
      <c r="U122" s="9">
        <v>0.86399999999999999</v>
      </c>
      <c r="V122" s="9">
        <v>1</v>
      </c>
      <c r="W122" s="9">
        <v>4.9210025482177731</v>
      </c>
      <c r="X122" s="9">
        <v>0</v>
      </c>
      <c r="Y122" s="14">
        <v>0</v>
      </c>
      <c r="Z122" s="9">
        <f t="shared" si="1"/>
        <v>4.9210025482177731</v>
      </c>
      <c r="AA122" s="29"/>
      <c r="AC122" s="3">
        <v>47.351540852928167</v>
      </c>
      <c r="AD122" s="31" t="s">
        <v>110</v>
      </c>
      <c r="AE122" s="3">
        <v>47.351540852928167</v>
      </c>
      <c r="AF122" s="31" t="s">
        <v>110</v>
      </c>
      <c r="AG122" s="70"/>
      <c r="AH122" s="70"/>
    </row>
    <row r="123" spans="1:34" x14ac:dyDescent="0.25">
      <c r="A123" s="28">
        <v>249</v>
      </c>
      <c r="B123" s="38">
        <v>5.6</v>
      </c>
      <c r="C123" s="21"/>
      <c r="D123" s="23"/>
      <c r="E123" s="66"/>
      <c r="F123" s="28"/>
      <c r="G123" s="28"/>
      <c r="H123" s="28"/>
      <c r="I123" s="28"/>
      <c r="J123" s="28"/>
      <c r="K123" s="28"/>
      <c r="L123" s="22"/>
      <c r="M123" s="32"/>
      <c r="N123" s="4">
        <v>1050</v>
      </c>
      <c r="O123" s="5">
        <v>0.9</v>
      </c>
      <c r="P123" s="29"/>
      <c r="Q123" s="29"/>
      <c r="R123" s="20"/>
      <c r="S123" s="20"/>
      <c r="T123" s="27">
        <v>2.1091039180755615</v>
      </c>
      <c r="U123" s="9">
        <v>0.8448</v>
      </c>
      <c r="V123" s="9">
        <v>1</v>
      </c>
      <c r="W123" s="9">
        <v>1.7817709899902343</v>
      </c>
      <c r="X123" s="9">
        <v>0.32733292808532721</v>
      </c>
      <c r="Y123" s="14">
        <v>0</v>
      </c>
      <c r="Z123" s="9">
        <f t="shared" si="1"/>
        <v>2.1091039180755615</v>
      </c>
      <c r="AA123" s="29"/>
      <c r="AC123" s="3">
        <v>44.065311842918405</v>
      </c>
      <c r="AD123" s="31" t="s">
        <v>110</v>
      </c>
      <c r="AE123" s="3">
        <v>44.065311842918405</v>
      </c>
      <c r="AF123" s="31" t="s">
        <v>110</v>
      </c>
      <c r="AG123" s="70"/>
      <c r="AH123" s="70"/>
    </row>
    <row r="124" spans="1:34" x14ac:dyDescent="0.25">
      <c r="A124" s="28">
        <v>250</v>
      </c>
      <c r="B124" s="22">
        <v>0</v>
      </c>
      <c r="C124" s="21"/>
      <c r="D124" s="23"/>
      <c r="E124" s="66"/>
      <c r="F124" s="28"/>
      <c r="G124" s="28"/>
      <c r="H124" s="28"/>
      <c r="I124" s="28"/>
      <c r="J124" s="28"/>
      <c r="K124" s="28"/>
      <c r="L124" s="22"/>
      <c r="M124" s="23"/>
      <c r="N124" s="4">
        <v>1050</v>
      </c>
      <c r="O124" s="5">
        <v>0.9</v>
      </c>
      <c r="P124" s="29"/>
      <c r="Q124" s="29"/>
      <c r="R124" s="20"/>
      <c r="S124" s="20"/>
      <c r="T124" s="27">
        <v>4.4087615013122559</v>
      </c>
      <c r="U124" s="9">
        <v>0.8256</v>
      </c>
      <c r="V124" s="9">
        <v>1</v>
      </c>
      <c r="W124" s="9">
        <v>3.6398734954833984</v>
      </c>
      <c r="X124" s="9">
        <v>0.20466707191467282</v>
      </c>
      <c r="Y124" s="14">
        <v>0</v>
      </c>
      <c r="Z124" s="9">
        <f t="shared" si="1"/>
        <v>3.844540567398071</v>
      </c>
      <c r="AA124" s="29"/>
      <c r="AC124" s="3">
        <v>47.705185338401805</v>
      </c>
      <c r="AD124" s="31" t="s">
        <v>110</v>
      </c>
      <c r="AE124" s="3">
        <v>47.705185338401805</v>
      </c>
      <c r="AF124" s="31" t="s">
        <v>110</v>
      </c>
      <c r="AG124" s="70"/>
      <c r="AH124" s="70"/>
    </row>
    <row r="125" spans="1:34" x14ac:dyDescent="0.25">
      <c r="A125" s="28">
        <v>251</v>
      </c>
      <c r="B125" s="22">
        <v>0</v>
      </c>
      <c r="C125" s="21"/>
      <c r="D125" s="23"/>
      <c r="E125" s="66"/>
      <c r="F125" s="28"/>
      <c r="G125" s="28"/>
      <c r="H125" s="28"/>
      <c r="I125" s="28"/>
      <c r="J125" s="28"/>
      <c r="K125" s="28"/>
      <c r="L125" s="22"/>
      <c r="M125" s="23"/>
      <c r="N125" s="4">
        <v>1050</v>
      </c>
      <c r="O125" s="5">
        <v>0.9</v>
      </c>
      <c r="P125" s="29"/>
      <c r="Q125" s="29"/>
      <c r="R125" s="20"/>
      <c r="S125" s="20"/>
      <c r="T125" s="27">
        <v>5.4102320671081543</v>
      </c>
      <c r="U125" s="9">
        <v>0.80639999999999989</v>
      </c>
      <c r="V125" s="9">
        <v>1</v>
      </c>
      <c r="W125" s="9">
        <v>4.3628111389160154</v>
      </c>
      <c r="X125" s="9">
        <v>0</v>
      </c>
      <c r="Y125" s="14">
        <v>0</v>
      </c>
      <c r="Z125" s="9">
        <f t="shared" si="1"/>
        <v>4.3628111389160154</v>
      </c>
      <c r="AA125" s="29"/>
      <c r="AC125" s="3">
        <v>52.06799647731782</v>
      </c>
      <c r="AD125" s="31" t="s">
        <v>110</v>
      </c>
      <c r="AE125" s="3">
        <v>52.06799647731782</v>
      </c>
      <c r="AF125" s="31" t="s">
        <v>110</v>
      </c>
      <c r="AG125" s="70"/>
      <c r="AH125" s="70"/>
    </row>
    <row r="126" spans="1:34" x14ac:dyDescent="0.25">
      <c r="A126" s="28">
        <v>252</v>
      </c>
      <c r="B126" s="22">
        <v>0</v>
      </c>
      <c r="C126" s="21"/>
      <c r="D126" s="23"/>
      <c r="E126" s="66"/>
      <c r="F126" s="28"/>
      <c r="G126" s="28"/>
      <c r="H126" s="28"/>
      <c r="I126" s="28"/>
      <c r="J126" s="28"/>
      <c r="K126" s="28"/>
      <c r="L126" s="22"/>
      <c r="M126" s="32"/>
      <c r="N126" s="4">
        <v>1050</v>
      </c>
      <c r="O126" s="5">
        <v>0.9</v>
      </c>
      <c r="P126" s="29"/>
      <c r="Q126" s="29"/>
      <c r="R126" s="20"/>
      <c r="S126" s="20"/>
      <c r="T126" s="27">
        <v>1.4793562889099121</v>
      </c>
      <c r="U126" s="9">
        <v>0.7871999999999999</v>
      </c>
      <c r="V126" s="9">
        <v>1</v>
      </c>
      <c r="W126" s="9">
        <v>1.1645492706298826</v>
      </c>
      <c r="X126" s="9">
        <v>0</v>
      </c>
      <c r="Y126" s="14">
        <v>0</v>
      </c>
      <c r="Z126" s="9">
        <f t="shared" si="1"/>
        <v>1.1645492706298826</v>
      </c>
      <c r="AA126" s="29"/>
      <c r="AC126" s="3">
        <v>53.232545747947704</v>
      </c>
      <c r="AD126" s="31" t="s">
        <v>110</v>
      </c>
      <c r="AE126" s="3">
        <v>53.232545747947704</v>
      </c>
      <c r="AF126" s="31" t="s">
        <v>110</v>
      </c>
      <c r="AG126" s="70"/>
      <c r="AH126" s="70"/>
    </row>
    <row r="127" spans="1:34" x14ac:dyDescent="0.25">
      <c r="A127" s="28">
        <v>253</v>
      </c>
      <c r="B127" s="22">
        <v>0</v>
      </c>
      <c r="C127" s="21"/>
      <c r="D127" s="23"/>
      <c r="E127" s="65">
        <v>18.850000000000001</v>
      </c>
      <c r="F127" s="27">
        <v>21.535953029249999</v>
      </c>
      <c r="G127" s="27">
        <v>20.776329128</v>
      </c>
      <c r="H127" s="27">
        <v>15.677298232000002</v>
      </c>
      <c r="I127" s="27">
        <v>14.761452876500002</v>
      </c>
      <c r="J127" s="27">
        <v>14.073751558250001</v>
      </c>
      <c r="K127" s="27">
        <v>17.5</v>
      </c>
      <c r="L127" s="22"/>
      <c r="M127" s="68" t="s">
        <v>120</v>
      </c>
      <c r="N127" s="4">
        <v>1050</v>
      </c>
      <c r="O127" s="69">
        <v>0.9</v>
      </c>
      <c r="P127" s="29"/>
      <c r="Q127" s="29"/>
      <c r="R127" s="20"/>
      <c r="S127" s="20"/>
      <c r="T127" s="27">
        <v>5.1724038124084473</v>
      </c>
      <c r="U127" s="9">
        <v>0.76800000000000002</v>
      </c>
      <c r="V127" s="9">
        <v>1</v>
      </c>
      <c r="W127" s="9">
        <v>3.9724061279296876</v>
      </c>
      <c r="X127" s="9">
        <v>0</v>
      </c>
      <c r="Y127" s="14">
        <v>0</v>
      </c>
      <c r="Z127" s="9">
        <f t="shared" si="1"/>
        <v>3.9724061279296876</v>
      </c>
      <c r="AA127" s="29"/>
      <c r="AC127" s="3">
        <v>57.204951875877391</v>
      </c>
      <c r="AD127" s="24">
        <v>44.282457656250003</v>
      </c>
      <c r="AE127" s="3">
        <v>57.204951875877391</v>
      </c>
      <c r="AF127" s="24">
        <v>44.282457656249996</v>
      </c>
      <c r="AG127" s="70"/>
      <c r="AH127" s="70"/>
    </row>
    <row r="128" spans="1:34" x14ac:dyDescent="0.25">
      <c r="A128" s="28">
        <v>254</v>
      </c>
      <c r="B128" s="22">
        <v>0</v>
      </c>
      <c r="C128" s="37">
        <v>25.9</v>
      </c>
      <c r="D128" s="23"/>
      <c r="E128" s="66"/>
      <c r="F128" s="28"/>
      <c r="G128" s="28"/>
      <c r="H128" s="28"/>
      <c r="I128" s="28"/>
      <c r="J128" s="28"/>
      <c r="K128" s="28"/>
      <c r="L128" s="22"/>
      <c r="M128" s="23"/>
      <c r="N128" s="4">
        <v>1050</v>
      </c>
      <c r="O128" s="5">
        <v>0.89</v>
      </c>
      <c r="P128" s="29"/>
      <c r="Q128" s="29"/>
      <c r="R128" s="20"/>
      <c r="S128" s="20"/>
      <c r="T128" s="27">
        <v>4.6817221641540527</v>
      </c>
      <c r="U128" s="9">
        <v>0.74880000000000002</v>
      </c>
      <c r="V128" s="9">
        <v>1</v>
      </c>
      <c r="W128" s="9">
        <v>3.5056735565185546</v>
      </c>
      <c r="X128" s="9">
        <v>0</v>
      </c>
      <c r="Y128" s="14">
        <v>0</v>
      </c>
      <c r="Z128" s="9">
        <f t="shared" si="1"/>
        <v>3.5056735565185546</v>
      </c>
      <c r="AA128" s="29"/>
      <c r="AC128" s="3">
        <v>34.810625432395945</v>
      </c>
      <c r="AD128" s="31" t="s">
        <v>110</v>
      </c>
      <c r="AE128" s="3">
        <v>34.810625432395945</v>
      </c>
      <c r="AF128" s="31" t="s">
        <v>110</v>
      </c>
      <c r="AG128" s="70"/>
      <c r="AH128" s="70"/>
    </row>
    <row r="129" spans="1:34" x14ac:dyDescent="0.25">
      <c r="A129" s="28">
        <v>255</v>
      </c>
      <c r="B129" s="38">
        <v>3.8</v>
      </c>
      <c r="C129" s="21"/>
      <c r="D129" s="23"/>
      <c r="E129" s="65">
        <v>25.85</v>
      </c>
      <c r="F129" s="27">
        <v>25.757628600250001</v>
      </c>
      <c r="G129" s="27">
        <v>20.308582953750001</v>
      </c>
      <c r="H129" s="27">
        <v>15.604319123250001</v>
      </c>
      <c r="I129" s="27">
        <v>14.7070531525</v>
      </c>
      <c r="J129" s="27">
        <v>13.823944766250001</v>
      </c>
      <c r="K129" s="27">
        <v>17.170705062</v>
      </c>
      <c r="L129" s="22"/>
      <c r="M129" s="23"/>
      <c r="N129" s="4">
        <v>1050</v>
      </c>
      <c r="O129" s="5">
        <v>0.88</v>
      </c>
      <c r="P129" s="29"/>
      <c r="Q129" s="29"/>
      <c r="R129" s="20"/>
      <c r="S129" s="20"/>
      <c r="T129" s="27">
        <v>2.7936842441558838</v>
      </c>
      <c r="U129" s="9">
        <v>0.72960000000000003</v>
      </c>
      <c r="V129" s="9">
        <v>1</v>
      </c>
      <c r="W129" s="9">
        <v>2.0382720245361328</v>
      </c>
      <c r="X129" s="9">
        <v>0.43319999999999981</v>
      </c>
      <c r="Y129" s="14">
        <v>0</v>
      </c>
      <c r="Z129" s="9">
        <f t="shared" si="1"/>
        <v>2.4714720245361326</v>
      </c>
      <c r="AA129" s="29"/>
      <c r="AC129" s="3">
        <v>33.482097456932081</v>
      </c>
      <c r="AD129" s="24">
        <v>22.739606792250004</v>
      </c>
      <c r="AE129" s="3">
        <v>33.482097456932081</v>
      </c>
      <c r="AF129" s="24">
        <v>22.739606792250004</v>
      </c>
      <c r="AG129" s="70"/>
      <c r="AH129" s="70"/>
    </row>
    <row r="130" spans="1:34" x14ac:dyDescent="0.25">
      <c r="A130" s="28">
        <v>256</v>
      </c>
      <c r="B130" s="38">
        <v>30</v>
      </c>
      <c r="C130" s="21"/>
      <c r="D130" s="23"/>
      <c r="E130" s="66"/>
      <c r="F130" s="28"/>
      <c r="G130" s="28"/>
      <c r="H130" s="28"/>
      <c r="I130" s="28"/>
      <c r="J130" s="28"/>
      <c r="K130" s="28"/>
      <c r="L130" s="22"/>
      <c r="M130" s="23"/>
      <c r="N130" s="4">
        <v>1050</v>
      </c>
      <c r="O130" s="5">
        <v>0.87</v>
      </c>
      <c r="P130" s="29"/>
      <c r="Q130" s="29"/>
      <c r="R130" s="20"/>
      <c r="S130" s="20"/>
      <c r="T130" s="27">
        <v>1.4331575632095337</v>
      </c>
      <c r="U130" s="9">
        <v>0.71039999999999992</v>
      </c>
      <c r="V130" s="9">
        <v>1</v>
      </c>
      <c r="W130" s="9">
        <v>1.0181151329040525</v>
      </c>
      <c r="X130" s="9">
        <v>0.41504243030548116</v>
      </c>
      <c r="Y130" s="14">
        <v>0</v>
      </c>
      <c r="Z130" s="9">
        <f t="shared" si="1"/>
        <v>1.4331575632095337</v>
      </c>
      <c r="AA130" s="29"/>
      <c r="AC130" s="3">
        <v>5.9640550201416112</v>
      </c>
      <c r="AD130" s="31" t="s">
        <v>110</v>
      </c>
      <c r="AE130" s="3">
        <v>5.9640550201416112</v>
      </c>
      <c r="AF130" s="31" t="s">
        <v>110</v>
      </c>
      <c r="AG130" s="70"/>
      <c r="AH130" s="70"/>
    </row>
    <row r="131" spans="1:34" x14ac:dyDescent="0.25">
      <c r="A131" s="28">
        <v>257</v>
      </c>
      <c r="B131" s="22">
        <v>0</v>
      </c>
      <c r="C131" s="21"/>
      <c r="D131" s="23"/>
      <c r="E131" s="66"/>
      <c r="F131" s="28"/>
      <c r="G131" s="28"/>
      <c r="H131" s="28"/>
      <c r="I131" s="28"/>
      <c r="J131" s="28"/>
      <c r="K131" s="28"/>
      <c r="L131" s="22"/>
      <c r="M131" s="23"/>
      <c r="N131" s="4">
        <v>1050</v>
      </c>
      <c r="O131" s="5">
        <v>0.86</v>
      </c>
      <c r="P131" s="29"/>
      <c r="Q131" s="29"/>
      <c r="R131" s="20"/>
      <c r="S131" s="20"/>
      <c r="T131" s="39">
        <v>5.655970573425293</v>
      </c>
      <c r="U131" s="9">
        <v>0.69119999999999993</v>
      </c>
      <c r="V131" s="9">
        <v>1</v>
      </c>
      <c r="W131" s="9">
        <v>3.9094068603515622</v>
      </c>
      <c r="X131" s="9">
        <v>1.0487999999999986</v>
      </c>
      <c r="Y131" s="14">
        <v>0</v>
      </c>
      <c r="Z131" s="9">
        <f t="shared" si="1"/>
        <v>4.9582068603515612</v>
      </c>
      <c r="AA131" s="29"/>
      <c r="AC131" s="3">
        <v>9.8734618804931742</v>
      </c>
      <c r="AD131" s="31" t="s">
        <v>110</v>
      </c>
      <c r="AE131" s="3">
        <v>9.8734618804931742</v>
      </c>
      <c r="AF131" s="31" t="s">
        <v>110</v>
      </c>
      <c r="AG131" s="70"/>
      <c r="AH131" s="70"/>
    </row>
    <row r="132" spans="1:34" x14ac:dyDescent="0.25">
      <c r="A132" s="28">
        <v>258</v>
      </c>
      <c r="B132" s="22">
        <v>0</v>
      </c>
      <c r="C132" s="21"/>
      <c r="D132" s="23"/>
      <c r="E132" s="66"/>
      <c r="F132" s="28"/>
      <c r="G132" s="28"/>
      <c r="H132" s="28"/>
      <c r="I132" s="28"/>
      <c r="J132" s="28"/>
      <c r="K132" s="28"/>
      <c r="L132" s="22"/>
      <c r="M132" s="32"/>
      <c r="N132" s="4">
        <v>1050</v>
      </c>
      <c r="O132" s="5">
        <v>0.85</v>
      </c>
      <c r="P132" s="29"/>
      <c r="Q132" s="29"/>
      <c r="R132" s="20"/>
      <c r="S132" s="20"/>
      <c r="T132" s="27">
        <v>3.0997328758239746</v>
      </c>
      <c r="U132" s="9">
        <v>0.67199999999999993</v>
      </c>
      <c r="V132" s="9">
        <v>1</v>
      </c>
      <c r="W132" s="9">
        <v>2.0830204925537106</v>
      </c>
      <c r="X132" s="9">
        <v>0</v>
      </c>
      <c r="Y132" s="14">
        <v>0</v>
      </c>
      <c r="Z132" s="9">
        <f t="shared" si="1"/>
        <v>2.0830204925537106</v>
      </c>
      <c r="AA132" s="29"/>
      <c r="AC132" s="3">
        <v>11.956482373046885</v>
      </c>
      <c r="AD132" s="31" t="s">
        <v>110</v>
      </c>
      <c r="AE132" s="3">
        <v>11.956482373046885</v>
      </c>
      <c r="AF132" s="31" t="s">
        <v>110</v>
      </c>
      <c r="AG132" s="70"/>
      <c r="AH132" s="70"/>
    </row>
    <row r="133" spans="1:34" x14ac:dyDescent="0.25">
      <c r="A133" s="28">
        <v>259</v>
      </c>
      <c r="B133" s="22">
        <v>0</v>
      </c>
      <c r="C133" s="21"/>
      <c r="D133" s="23"/>
      <c r="E133" s="66"/>
      <c r="F133" s="28"/>
      <c r="G133" s="28"/>
      <c r="H133" s="28"/>
      <c r="I133" s="28"/>
      <c r="J133" s="28"/>
      <c r="K133" s="28"/>
      <c r="L133" s="22"/>
      <c r="M133" s="23"/>
      <c r="N133" s="4">
        <v>1050</v>
      </c>
      <c r="O133" s="5">
        <v>0.83</v>
      </c>
      <c r="P133" s="29"/>
      <c r="Q133" s="29"/>
      <c r="R133" s="20"/>
      <c r="S133" s="20"/>
      <c r="T133" s="27">
        <v>4.0919394493103027</v>
      </c>
      <c r="U133" s="9">
        <v>0.67199999999999993</v>
      </c>
      <c r="V133" s="9">
        <v>1</v>
      </c>
      <c r="W133" s="9">
        <v>2.749783309936523</v>
      </c>
      <c r="X133" s="9">
        <v>0</v>
      </c>
      <c r="Y133" s="14">
        <v>0</v>
      </c>
      <c r="Z133" s="9">
        <f t="shared" ref="Z133:Z171" si="2">W133+X133</f>
        <v>2.749783309936523</v>
      </c>
      <c r="AA133" s="29"/>
      <c r="AC133" s="3">
        <v>14.706265682983409</v>
      </c>
      <c r="AD133" s="31" t="s">
        <v>110</v>
      </c>
      <c r="AE133" s="3">
        <v>14.706265682983409</v>
      </c>
      <c r="AF133" s="31" t="s">
        <v>110</v>
      </c>
      <c r="AG133" s="70"/>
      <c r="AH133" s="70"/>
    </row>
    <row r="134" spans="1:34" x14ac:dyDescent="0.25">
      <c r="A134" s="28">
        <v>260</v>
      </c>
      <c r="B134" s="22">
        <v>0</v>
      </c>
      <c r="C134" s="21"/>
      <c r="D134" s="23"/>
      <c r="E134" s="66"/>
      <c r="F134" s="28"/>
      <c r="G134" s="28"/>
      <c r="H134" s="28"/>
      <c r="I134" s="28"/>
      <c r="J134" s="28"/>
      <c r="K134" s="28"/>
      <c r="L134" s="22"/>
      <c r="M134" s="23"/>
      <c r="N134" s="4">
        <v>1050</v>
      </c>
      <c r="O134" s="5">
        <v>0.81</v>
      </c>
      <c r="P134" s="29"/>
      <c r="Q134" s="29"/>
      <c r="R134" s="20"/>
      <c r="S134" s="20"/>
      <c r="T134" s="27">
        <v>4.1377253532409668</v>
      </c>
      <c r="U134" s="9">
        <v>0.67199999999999993</v>
      </c>
      <c r="V134" s="9">
        <v>1</v>
      </c>
      <c r="W134" s="9">
        <v>2.7805514373779294</v>
      </c>
      <c r="X134" s="9">
        <v>0</v>
      </c>
      <c r="Y134" s="14">
        <v>0</v>
      </c>
      <c r="Z134" s="9">
        <f t="shared" si="2"/>
        <v>2.7805514373779294</v>
      </c>
      <c r="AA134" s="29"/>
      <c r="AC134" s="3">
        <v>17.486817120361337</v>
      </c>
      <c r="AD134" s="31" t="s">
        <v>110</v>
      </c>
      <c r="AE134" s="3">
        <v>17.486817120361337</v>
      </c>
      <c r="AF134" s="31" t="s">
        <v>110</v>
      </c>
      <c r="AG134" s="70"/>
      <c r="AH134" s="70"/>
    </row>
    <row r="135" spans="1:34" x14ac:dyDescent="0.25">
      <c r="A135" s="28">
        <v>261</v>
      </c>
      <c r="B135" s="22">
        <v>0</v>
      </c>
      <c r="C135" s="21"/>
      <c r="D135" s="23"/>
      <c r="E135" s="65">
        <v>25.325000000000003</v>
      </c>
      <c r="F135" s="27">
        <v>25.69139063075</v>
      </c>
      <c r="G135" s="27">
        <v>22.8190722525</v>
      </c>
      <c r="H135" s="27">
        <v>17.526971619000001</v>
      </c>
      <c r="I135" s="27">
        <v>15.473991558000002</v>
      </c>
      <c r="J135" s="27">
        <v>14.13654224525</v>
      </c>
      <c r="K135" s="27">
        <v>17.12911983975</v>
      </c>
      <c r="L135" s="22"/>
      <c r="M135" s="68" t="s">
        <v>154</v>
      </c>
      <c r="N135" s="4">
        <v>1050</v>
      </c>
      <c r="O135" s="69">
        <v>0.9</v>
      </c>
      <c r="P135" s="29"/>
      <c r="Q135" s="29"/>
      <c r="R135" s="20"/>
      <c r="S135" s="20"/>
      <c r="T135" s="27">
        <v>5.0147743225097656</v>
      </c>
      <c r="U135" s="9">
        <v>0.67199999999999993</v>
      </c>
      <c r="V135" s="9">
        <v>1</v>
      </c>
      <c r="W135" s="9">
        <v>3.3699283447265622</v>
      </c>
      <c r="X135" s="9">
        <v>0</v>
      </c>
      <c r="Y135" s="14">
        <v>0</v>
      </c>
      <c r="Z135" s="9">
        <f t="shared" si="2"/>
        <v>3.3699283447265622</v>
      </c>
      <c r="AA135" s="29"/>
      <c r="AC135" s="3">
        <v>20.856745465087901</v>
      </c>
      <c r="AD135" s="24">
        <v>10.426395317250002</v>
      </c>
      <c r="AE135" s="3">
        <v>20.856745465087901</v>
      </c>
      <c r="AF135" s="24">
        <v>10.426395317250002</v>
      </c>
      <c r="AG135" s="70"/>
      <c r="AH135" s="70"/>
    </row>
    <row r="136" spans="1:34" x14ac:dyDescent="0.25">
      <c r="A136" s="28">
        <v>262</v>
      </c>
      <c r="B136" s="22">
        <v>0</v>
      </c>
      <c r="C136" s="21"/>
      <c r="D136" s="23"/>
      <c r="E136" s="66"/>
      <c r="F136" s="28"/>
      <c r="G136" s="28"/>
      <c r="H136" s="28"/>
      <c r="I136" s="28"/>
      <c r="J136" s="28"/>
      <c r="K136" s="28"/>
      <c r="L136" s="22"/>
      <c r="M136" s="23"/>
      <c r="N136" s="4">
        <v>1050</v>
      </c>
      <c r="O136" s="5">
        <v>0.77</v>
      </c>
      <c r="P136" s="29"/>
      <c r="Q136" s="29"/>
      <c r="R136" s="20"/>
      <c r="S136" s="20"/>
      <c r="T136" s="27">
        <v>4.5494465827941895</v>
      </c>
      <c r="U136" s="9">
        <v>0.65073749999999997</v>
      </c>
      <c r="V136" s="9">
        <v>1</v>
      </c>
      <c r="W136" s="9">
        <v>2.9604954956710339</v>
      </c>
      <c r="X136" s="9">
        <v>0</v>
      </c>
      <c r="Y136" s="14">
        <v>0</v>
      </c>
      <c r="Z136" s="9">
        <f t="shared" si="2"/>
        <v>2.9604954956710339</v>
      </c>
      <c r="AA136" s="29"/>
      <c r="AC136" s="3">
        <v>23.817240960758934</v>
      </c>
      <c r="AD136" s="31" t="s">
        <v>110</v>
      </c>
      <c r="AE136" s="3">
        <v>23.817240960758934</v>
      </c>
      <c r="AF136" s="31" t="s">
        <v>110</v>
      </c>
      <c r="AG136" s="70"/>
      <c r="AH136" s="70"/>
    </row>
    <row r="137" spans="1:34" x14ac:dyDescent="0.25">
      <c r="A137" s="28">
        <v>263</v>
      </c>
      <c r="B137" s="22">
        <v>0</v>
      </c>
      <c r="C137" s="21"/>
      <c r="D137" s="23"/>
      <c r="E137" s="66"/>
      <c r="F137" s="28"/>
      <c r="G137" s="28"/>
      <c r="H137" s="28"/>
      <c r="I137" s="28"/>
      <c r="J137" s="28"/>
      <c r="K137" s="28"/>
      <c r="L137" s="22"/>
      <c r="M137" s="23"/>
      <c r="N137" s="4">
        <v>1050</v>
      </c>
      <c r="O137" s="5">
        <v>0.75</v>
      </c>
      <c r="P137" s="29"/>
      <c r="Q137" s="29"/>
      <c r="R137" s="20"/>
      <c r="S137" s="20"/>
      <c r="T137" s="27">
        <v>4.8524765968322754</v>
      </c>
      <c r="U137" s="9">
        <v>0.63656249999999992</v>
      </c>
      <c r="V137" s="9">
        <v>1</v>
      </c>
      <c r="W137" s="9">
        <v>3.0889046336710448</v>
      </c>
      <c r="X137" s="9">
        <v>0</v>
      </c>
      <c r="Y137" s="14">
        <v>0</v>
      </c>
      <c r="Z137" s="9">
        <f t="shared" si="2"/>
        <v>3.0889046336710448</v>
      </c>
      <c r="AA137" s="29"/>
      <c r="AC137" s="3">
        <v>26.906145594429979</v>
      </c>
      <c r="AD137" s="31" t="s">
        <v>110</v>
      </c>
      <c r="AE137" s="3">
        <v>26.906145594429979</v>
      </c>
      <c r="AF137" s="31" t="s">
        <v>110</v>
      </c>
      <c r="AG137" s="70"/>
      <c r="AH137" s="70"/>
    </row>
    <row r="138" spans="1:34" x14ac:dyDescent="0.25">
      <c r="A138" s="28">
        <v>264</v>
      </c>
      <c r="B138" s="22">
        <v>0</v>
      </c>
      <c r="C138" s="21"/>
      <c r="D138" s="23"/>
      <c r="E138" s="66"/>
      <c r="F138" s="28"/>
      <c r="G138" s="28"/>
      <c r="H138" s="28"/>
      <c r="I138" s="28"/>
      <c r="J138" s="28"/>
      <c r="K138" s="28"/>
      <c r="L138" s="22"/>
      <c r="M138" s="23"/>
      <c r="N138" s="4">
        <v>1050</v>
      </c>
      <c r="O138" s="5">
        <v>0.73</v>
      </c>
      <c r="P138" s="29"/>
      <c r="Q138" s="29"/>
      <c r="R138" s="20"/>
      <c r="S138" s="20"/>
      <c r="T138" s="27">
        <v>5.3506274223327637</v>
      </c>
      <c r="U138" s="9">
        <v>0.62238749999999987</v>
      </c>
      <c r="V138" s="9">
        <v>1</v>
      </c>
      <c r="W138" s="9">
        <v>3.3301636248171325</v>
      </c>
      <c r="X138" s="9">
        <v>0</v>
      </c>
      <c r="Y138" s="14">
        <v>0</v>
      </c>
      <c r="Z138" s="9">
        <f t="shared" si="2"/>
        <v>3.3301636248171325</v>
      </c>
      <c r="AA138" s="29"/>
      <c r="AC138" s="3">
        <v>30.236309219247111</v>
      </c>
      <c r="AD138" s="31" t="s">
        <v>110</v>
      </c>
      <c r="AE138" s="3">
        <v>30.236309219247111</v>
      </c>
      <c r="AF138" s="31" t="s">
        <v>110</v>
      </c>
      <c r="AG138" s="70"/>
      <c r="AH138" s="70"/>
    </row>
    <row r="139" spans="1:34" x14ac:dyDescent="0.25">
      <c r="A139" s="28">
        <v>265</v>
      </c>
      <c r="B139" s="22">
        <v>0</v>
      </c>
      <c r="C139" s="21"/>
      <c r="D139" s="23"/>
      <c r="E139" s="66"/>
      <c r="F139" s="28"/>
      <c r="G139" s="28"/>
      <c r="H139" s="28"/>
      <c r="I139" s="28"/>
      <c r="J139" s="28"/>
      <c r="K139" s="28"/>
      <c r="L139" s="22"/>
      <c r="M139" s="23"/>
      <c r="N139" s="4">
        <v>1050</v>
      </c>
      <c r="O139" s="5">
        <v>0.7</v>
      </c>
      <c r="P139" s="29"/>
      <c r="Q139" s="29"/>
      <c r="R139" s="20"/>
      <c r="S139" s="20"/>
      <c r="T139" s="27">
        <v>4.0097775459289551</v>
      </c>
      <c r="U139" s="9">
        <v>0.60112499999999991</v>
      </c>
      <c r="V139" s="9">
        <v>1</v>
      </c>
      <c r="W139" s="9">
        <v>2.4103775272965429</v>
      </c>
      <c r="X139" s="9">
        <v>0</v>
      </c>
      <c r="Y139" s="14">
        <v>0</v>
      </c>
      <c r="Z139" s="9">
        <f t="shared" si="2"/>
        <v>2.4103775272965429</v>
      </c>
      <c r="AA139" s="29"/>
      <c r="AC139" s="3">
        <v>32.646686746543651</v>
      </c>
      <c r="AD139" s="31" t="s">
        <v>110</v>
      </c>
      <c r="AE139" s="3">
        <v>32.646686746543651</v>
      </c>
      <c r="AF139" s="31" t="s">
        <v>110</v>
      </c>
      <c r="AG139" s="70"/>
      <c r="AH139" s="70"/>
    </row>
    <row r="140" spans="1:34" x14ac:dyDescent="0.25">
      <c r="A140" s="28">
        <v>266</v>
      </c>
      <c r="B140" s="22">
        <v>0</v>
      </c>
      <c r="C140" s="21"/>
      <c r="D140" s="23"/>
      <c r="E140" s="66"/>
      <c r="F140" s="28"/>
      <c r="G140" s="28"/>
      <c r="H140" s="28"/>
      <c r="I140" s="28"/>
      <c r="J140" s="28"/>
      <c r="K140" s="28"/>
      <c r="L140" s="22"/>
      <c r="M140" s="23"/>
      <c r="N140" s="4">
        <v>1050</v>
      </c>
      <c r="O140" s="5">
        <v>0.67</v>
      </c>
      <c r="P140" s="29"/>
      <c r="Q140" s="29"/>
      <c r="R140" s="20"/>
      <c r="S140" s="20"/>
      <c r="T140" s="27">
        <v>4.8951025009155273</v>
      </c>
      <c r="U140" s="9">
        <v>0.57986250000000006</v>
      </c>
      <c r="V140" s="9">
        <v>1</v>
      </c>
      <c r="W140" s="9">
        <v>2.8384863739371302</v>
      </c>
      <c r="X140" s="9">
        <v>0</v>
      </c>
      <c r="Y140" s="14">
        <v>0</v>
      </c>
      <c r="Z140" s="9">
        <f t="shared" si="2"/>
        <v>2.8384863739371302</v>
      </c>
      <c r="AA140" s="29"/>
      <c r="AC140" s="3">
        <v>35.485173120480781</v>
      </c>
      <c r="AD140" s="31" t="s">
        <v>110</v>
      </c>
      <c r="AE140" s="3">
        <v>35.485173120480781</v>
      </c>
      <c r="AF140" s="31" t="s">
        <v>110</v>
      </c>
      <c r="AG140" s="70"/>
      <c r="AH140" s="70"/>
    </row>
    <row r="141" spans="1:34" x14ac:dyDescent="0.25">
      <c r="A141" s="28">
        <v>267</v>
      </c>
      <c r="B141" s="22">
        <v>0</v>
      </c>
      <c r="C141" s="21"/>
      <c r="D141" s="23"/>
      <c r="E141" s="66"/>
      <c r="F141" s="28"/>
      <c r="G141" s="28"/>
      <c r="H141" s="28"/>
      <c r="I141" s="28"/>
      <c r="J141" s="28"/>
      <c r="K141" s="28"/>
      <c r="L141" s="22"/>
      <c r="M141" s="23"/>
      <c r="N141" s="4">
        <v>1050</v>
      </c>
      <c r="O141" s="5">
        <v>0.64</v>
      </c>
      <c r="P141" s="29"/>
      <c r="Q141" s="29"/>
      <c r="R141" s="20"/>
      <c r="S141" s="20"/>
      <c r="T141" s="27">
        <v>4.9664773941040039</v>
      </c>
      <c r="U141" s="9">
        <v>0.55859999999999999</v>
      </c>
      <c r="V141" s="9">
        <v>1</v>
      </c>
      <c r="W141" s="9">
        <v>2.7742742723464966</v>
      </c>
      <c r="X141" s="9">
        <v>0</v>
      </c>
      <c r="Y141" s="14">
        <v>0</v>
      </c>
      <c r="Z141" s="9">
        <f t="shared" si="2"/>
        <v>2.7742742723464966</v>
      </c>
      <c r="AA141" s="29"/>
      <c r="AC141" s="3">
        <v>38.259447392827276</v>
      </c>
      <c r="AD141" s="31" t="s">
        <v>110</v>
      </c>
      <c r="AE141" s="3">
        <v>38.259447392827276</v>
      </c>
      <c r="AF141" s="31" t="s">
        <v>110</v>
      </c>
      <c r="AG141" s="70"/>
      <c r="AH141" s="70"/>
    </row>
    <row r="142" spans="1:34" x14ac:dyDescent="0.25">
      <c r="A142" s="28">
        <v>268</v>
      </c>
      <c r="B142" s="22">
        <v>0</v>
      </c>
      <c r="C142" s="21"/>
      <c r="D142" s="23"/>
      <c r="E142" s="66"/>
      <c r="F142" s="28"/>
      <c r="G142" s="28"/>
      <c r="H142" s="28"/>
      <c r="I142" s="28"/>
      <c r="J142" s="28"/>
      <c r="K142" s="28"/>
      <c r="L142" s="22"/>
      <c r="M142" s="23"/>
      <c r="N142" s="4">
        <v>1050</v>
      </c>
      <c r="O142" s="5">
        <v>0.61</v>
      </c>
      <c r="P142" s="29"/>
      <c r="Q142" s="29"/>
      <c r="R142" s="20"/>
      <c r="S142" s="20"/>
      <c r="T142" s="27">
        <v>4.0430750846862793</v>
      </c>
      <c r="U142" s="9">
        <v>0.53733749999999991</v>
      </c>
      <c r="V142" s="9">
        <v>1</v>
      </c>
      <c r="W142" s="9">
        <v>2.172495858317613</v>
      </c>
      <c r="X142" s="9">
        <v>0</v>
      </c>
      <c r="Y142" s="14">
        <v>0</v>
      </c>
      <c r="Z142" s="9">
        <f t="shared" si="2"/>
        <v>2.172495858317613</v>
      </c>
      <c r="AA142" s="29"/>
      <c r="AC142" s="3">
        <v>40.431943251144887</v>
      </c>
      <c r="AD142" s="31" t="s">
        <v>110</v>
      </c>
      <c r="AE142" s="3">
        <v>40.431943251144887</v>
      </c>
      <c r="AF142" s="31" t="s">
        <v>110</v>
      </c>
      <c r="AG142" s="70"/>
      <c r="AH142" s="70"/>
    </row>
    <row r="143" spans="1:34" x14ac:dyDescent="0.25">
      <c r="A143" s="28">
        <v>269</v>
      </c>
      <c r="B143" s="22">
        <v>0</v>
      </c>
      <c r="C143" s="21"/>
      <c r="D143" s="23"/>
      <c r="E143" s="66"/>
      <c r="F143" s="28"/>
      <c r="G143" s="28"/>
      <c r="H143" s="28"/>
      <c r="I143" s="28"/>
      <c r="J143" s="28"/>
      <c r="K143" s="28"/>
      <c r="L143" s="22"/>
      <c r="M143" s="23"/>
      <c r="N143" s="4">
        <v>1050</v>
      </c>
      <c r="O143" s="5">
        <v>0.57999999999999996</v>
      </c>
      <c r="P143" s="29"/>
      <c r="Q143" s="29"/>
      <c r="R143" s="20"/>
      <c r="S143" s="20"/>
      <c r="T143" s="27">
        <v>5.107689380645752</v>
      </c>
      <c r="U143" s="9">
        <v>0.51607499999999995</v>
      </c>
      <c r="V143" s="9">
        <v>1</v>
      </c>
      <c r="W143" s="9">
        <v>2.6359507971167564</v>
      </c>
      <c r="X143" s="9">
        <v>0</v>
      </c>
      <c r="Y143" s="14">
        <v>0</v>
      </c>
      <c r="Z143" s="9">
        <f t="shared" si="2"/>
        <v>2.6359507971167564</v>
      </c>
      <c r="AA143" s="29"/>
      <c r="AC143" s="3">
        <v>43.067894048261643</v>
      </c>
      <c r="AD143" s="31" t="s">
        <v>110</v>
      </c>
      <c r="AE143" s="3">
        <v>43.067894048261643</v>
      </c>
      <c r="AF143" s="31" t="s">
        <v>110</v>
      </c>
      <c r="AG143" s="70"/>
      <c r="AH143" s="70"/>
    </row>
    <row r="144" spans="1:34" x14ac:dyDescent="0.25">
      <c r="A144" s="28">
        <v>270</v>
      </c>
      <c r="B144" s="22">
        <v>0</v>
      </c>
      <c r="C144" s="21"/>
      <c r="D144" s="23"/>
      <c r="E144" s="66"/>
      <c r="F144" s="28"/>
      <c r="G144" s="28"/>
      <c r="H144" s="28"/>
      <c r="I144" s="28"/>
      <c r="J144" s="28"/>
      <c r="K144" s="28"/>
      <c r="L144" s="22"/>
      <c r="M144" s="23"/>
      <c r="N144" s="4">
        <v>1050</v>
      </c>
      <c r="O144" s="5">
        <v>0.55000000000000004</v>
      </c>
      <c r="P144" s="29"/>
      <c r="Q144" s="29"/>
      <c r="R144" s="20"/>
      <c r="S144" s="20"/>
      <c r="T144" s="27">
        <v>5.0550665855407715</v>
      </c>
      <c r="U144" s="9">
        <v>0.49481249999999999</v>
      </c>
      <c r="V144" s="9">
        <v>1</v>
      </c>
      <c r="W144" s="9">
        <v>2.501310134857893</v>
      </c>
      <c r="X144" s="9">
        <v>0</v>
      </c>
      <c r="Y144" s="14">
        <v>0</v>
      </c>
      <c r="Z144" s="9">
        <f t="shared" si="2"/>
        <v>2.501310134857893</v>
      </c>
      <c r="AA144" s="29"/>
      <c r="AC144" s="3">
        <v>45.569204183119538</v>
      </c>
      <c r="AD144" s="31" t="s">
        <v>110</v>
      </c>
      <c r="AE144" s="3">
        <v>45.569204183119538</v>
      </c>
      <c r="AF144" s="31" t="s">
        <v>110</v>
      </c>
      <c r="AG144" s="70"/>
      <c r="AH144" s="70"/>
    </row>
    <row r="145" spans="1:34" x14ac:dyDescent="0.25">
      <c r="A145" s="28">
        <v>271</v>
      </c>
      <c r="B145" s="22">
        <v>0</v>
      </c>
      <c r="C145" s="21"/>
      <c r="D145" s="23"/>
      <c r="E145" s="66"/>
      <c r="F145" s="28"/>
      <c r="G145" s="28"/>
      <c r="H145" s="28"/>
      <c r="I145" s="28"/>
      <c r="J145" s="28"/>
      <c r="K145" s="28"/>
      <c r="L145" s="22"/>
      <c r="M145" s="23"/>
      <c r="N145" s="4">
        <v>1050</v>
      </c>
      <c r="O145" s="5">
        <v>0.52</v>
      </c>
      <c r="P145" s="29"/>
      <c r="Q145" s="29"/>
      <c r="R145" s="20"/>
      <c r="S145" s="20"/>
      <c r="T145" s="27">
        <v>3.1456451416015625</v>
      </c>
      <c r="U145" s="9">
        <v>0.47354999999999997</v>
      </c>
      <c r="V145" s="9">
        <v>1</v>
      </c>
      <c r="W145" s="9">
        <v>1.4896202568054198</v>
      </c>
      <c r="X145" s="9">
        <v>0</v>
      </c>
      <c r="Y145" s="14">
        <v>0</v>
      </c>
      <c r="Z145" s="9">
        <f t="shared" si="2"/>
        <v>1.4896202568054198</v>
      </c>
      <c r="AA145" s="29"/>
      <c r="AC145" s="3">
        <v>47.058824439924955</v>
      </c>
      <c r="AD145" s="31" t="s">
        <v>110</v>
      </c>
      <c r="AE145" s="3">
        <v>47.058824439924955</v>
      </c>
      <c r="AF145" s="31" t="s">
        <v>110</v>
      </c>
      <c r="AG145" s="70"/>
      <c r="AH145" s="70"/>
    </row>
    <row r="146" spans="1:34" x14ac:dyDescent="0.25">
      <c r="A146" s="28">
        <v>272</v>
      </c>
      <c r="B146" s="22">
        <v>0</v>
      </c>
      <c r="C146" s="21"/>
      <c r="D146" s="23"/>
      <c r="E146" s="66"/>
      <c r="F146" s="28"/>
      <c r="G146" s="28"/>
      <c r="H146" s="28"/>
      <c r="I146" s="28"/>
      <c r="J146" s="28"/>
      <c r="K146" s="28"/>
      <c r="L146" s="22"/>
      <c r="M146" s="23"/>
      <c r="N146" s="4">
        <v>1050</v>
      </c>
      <c r="O146" s="5">
        <v>0.49</v>
      </c>
      <c r="P146" s="29"/>
      <c r="Q146" s="29"/>
      <c r="R146" s="20"/>
      <c r="S146" s="20"/>
      <c r="T146" s="27">
        <v>5.9732680320739746</v>
      </c>
      <c r="U146" s="9">
        <v>0.45228749999999995</v>
      </c>
      <c r="V146" s="9">
        <v>1</v>
      </c>
      <c r="W146" s="9">
        <v>2.7016344650566575</v>
      </c>
      <c r="X146" s="9">
        <v>0</v>
      </c>
      <c r="Y146" s="14">
        <v>0</v>
      </c>
      <c r="Z146" s="9">
        <f t="shared" si="2"/>
        <v>2.7016344650566575</v>
      </c>
      <c r="AA146" s="29"/>
      <c r="AC146" s="3">
        <v>49.760458904981611</v>
      </c>
      <c r="AD146" s="31" t="s">
        <v>110</v>
      </c>
      <c r="AE146" s="3">
        <v>49.760458904981611</v>
      </c>
      <c r="AF146" s="31" t="s">
        <v>110</v>
      </c>
      <c r="AG146" s="70"/>
      <c r="AH146" s="70"/>
    </row>
    <row r="147" spans="1:34" x14ac:dyDescent="0.25">
      <c r="A147" s="28">
        <v>273</v>
      </c>
      <c r="B147" s="22">
        <v>0</v>
      </c>
      <c r="C147" s="21"/>
      <c r="D147" s="23"/>
      <c r="E147" s="66"/>
      <c r="F147" s="28"/>
      <c r="G147" s="28"/>
      <c r="H147" s="28"/>
      <c r="I147" s="28"/>
      <c r="J147" s="28"/>
      <c r="K147" s="28"/>
      <c r="L147" s="22"/>
      <c r="M147" s="23"/>
      <c r="N147" s="4">
        <v>1050</v>
      </c>
      <c r="O147" s="5">
        <v>0.46</v>
      </c>
      <c r="P147" s="29"/>
      <c r="Q147" s="29"/>
      <c r="R147" s="20"/>
      <c r="S147" s="20"/>
      <c r="T147" s="27">
        <v>3.9665093421936035</v>
      </c>
      <c r="U147" s="9">
        <v>0.43102499999999999</v>
      </c>
      <c r="V147" s="9">
        <v>1</v>
      </c>
      <c r="W147" s="9">
        <v>1.7096646892189979</v>
      </c>
      <c r="X147" s="9">
        <v>0</v>
      </c>
      <c r="Y147" s="14">
        <v>0</v>
      </c>
      <c r="Z147" s="9">
        <f t="shared" si="2"/>
        <v>1.7096646892189979</v>
      </c>
      <c r="AA147" s="29"/>
      <c r="AC147" s="3">
        <v>51.470123594200608</v>
      </c>
      <c r="AD147" s="31" t="s">
        <v>110</v>
      </c>
      <c r="AE147" s="3">
        <v>51.470123594200608</v>
      </c>
      <c r="AF147" s="31" t="s">
        <v>110</v>
      </c>
      <c r="AG147" s="70"/>
      <c r="AH147" s="70"/>
    </row>
    <row r="148" spans="1:34" x14ac:dyDescent="0.25">
      <c r="A148" s="28">
        <v>274</v>
      </c>
      <c r="B148" s="22">
        <v>0</v>
      </c>
      <c r="C148" s="21"/>
      <c r="D148" s="23"/>
      <c r="E148" s="66"/>
      <c r="F148" s="28"/>
      <c r="G148" s="28"/>
      <c r="H148" s="28"/>
      <c r="I148" s="28"/>
      <c r="J148" s="28"/>
      <c r="K148" s="28"/>
      <c r="L148" s="22"/>
      <c r="M148" s="23"/>
      <c r="N148" s="4">
        <v>1050</v>
      </c>
      <c r="O148" s="5">
        <v>0.43</v>
      </c>
      <c r="P148" s="29"/>
      <c r="Q148" s="29"/>
      <c r="R148" s="20"/>
      <c r="S148" s="20"/>
      <c r="T148" s="27">
        <v>4.2685360908508301</v>
      </c>
      <c r="U148" s="9">
        <v>0.40976249999999997</v>
      </c>
      <c r="V148" s="9">
        <v>1</v>
      </c>
      <c r="W148" s="9">
        <v>1.7490860199272631</v>
      </c>
      <c r="X148" s="9">
        <v>0</v>
      </c>
      <c r="Y148" s="14">
        <v>0</v>
      </c>
      <c r="Z148" s="9">
        <f t="shared" si="2"/>
        <v>1.7490860199272631</v>
      </c>
      <c r="AA148" s="29"/>
      <c r="AC148" s="3">
        <v>53.21920961412787</v>
      </c>
      <c r="AD148" s="31" t="s">
        <v>110</v>
      </c>
      <c r="AE148" s="3">
        <v>53.21920961412787</v>
      </c>
      <c r="AF148" s="31" t="s">
        <v>110</v>
      </c>
      <c r="AG148" s="70"/>
      <c r="AH148" s="70"/>
    </row>
    <row r="149" spans="1:34" x14ac:dyDescent="0.25">
      <c r="A149" s="28">
        <v>275</v>
      </c>
      <c r="B149" s="22">
        <v>0</v>
      </c>
      <c r="C149" s="21"/>
      <c r="D149" s="23"/>
      <c r="E149" s="66"/>
      <c r="F149" s="28"/>
      <c r="G149" s="28"/>
      <c r="H149" s="28"/>
      <c r="I149" s="28"/>
      <c r="J149" s="28"/>
      <c r="K149" s="28"/>
      <c r="L149" s="22"/>
      <c r="M149" s="68" t="s">
        <v>121</v>
      </c>
      <c r="N149" s="4">
        <v>1050</v>
      </c>
      <c r="O149" s="69">
        <v>0.8</v>
      </c>
      <c r="P149" s="29"/>
      <c r="Q149" s="29"/>
      <c r="R149" s="20"/>
      <c r="S149" s="20"/>
      <c r="T149" s="27">
        <v>4.9226303100585937</v>
      </c>
      <c r="U149" s="9">
        <v>0.67199999999999993</v>
      </c>
      <c r="V149" s="9">
        <v>1</v>
      </c>
      <c r="W149" s="9">
        <v>3.3080075683593746</v>
      </c>
      <c r="X149" s="9">
        <v>0</v>
      </c>
      <c r="Y149" s="14">
        <v>0</v>
      </c>
      <c r="Z149" s="9">
        <f t="shared" si="2"/>
        <v>3.3080075683593746</v>
      </c>
      <c r="AA149" s="29"/>
      <c r="AC149" s="3">
        <v>56.527217182487242</v>
      </c>
      <c r="AD149" s="31" t="s">
        <v>110</v>
      </c>
      <c r="AE149" s="3">
        <v>56.527217182487242</v>
      </c>
      <c r="AF149" s="31" t="s">
        <v>110</v>
      </c>
      <c r="AG149" s="70"/>
      <c r="AH149" s="70"/>
    </row>
    <row r="150" spans="1:34" x14ac:dyDescent="0.25">
      <c r="A150" s="28">
        <v>276</v>
      </c>
      <c r="B150" s="22">
        <v>0</v>
      </c>
      <c r="C150" s="21"/>
      <c r="D150" s="23"/>
      <c r="E150" s="66"/>
      <c r="F150" s="28"/>
      <c r="G150" s="28"/>
      <c r="H150" s="28"/>
      <c r="I150" s="28"/>
      <c r="J150" s="28"/>
      <c r="K150" s="28"/>
      <c r="L150" s="22"/>
      <c r="M150" s="23"/>
      <c r="N150" s="4">
        <v>1050</v>
      </c>
      <c r="O150" s="5">
        <v>0.35</v>
      </c>
      <c r="P150" s="29"/>
      <c r="Q150" s="29"/>
      <c r="R150" s="20"/>
      <c r="S150" s="20"/>
      <c r="T150" s="27">
        <v>4.9688377380371094</v>
      </c>
      <c r="U150" s="9">
        <v>0.35306249999999989</v>
      </c>
      <c r="V150" s="9">
        <v>1</v>
      </c>
      <c r="W150" s="9">
        <v>1.7543102738857264</v>
      </c>
      <c r="X150" s="9">
        <v>0</v>
      </c>
      <c r="Y150" s="14">
        <v>0</v>
      </c>
      <c r="Z150" s="9">
        <f t="shared" si="2"/>
        <v>1.7543102738857264</v>
      </c>
      <c r="AA150" s="29"/>
      <c r="AC150" s="3">
        <v>58.28152745637297</v>
      </c>
      <c r="AD150" s="31" t="s">
        <v>110</v>
      </c>
      <c r="AE150" s="3">
        <v>58.28152745637297</v>
      </c>
      <c r="AF150" s="31" t="s">
        <v>110</v>
      </c>
      <c r="AG150" s="70"/>
      <c r="AH150" s="70"/>
    </row>
    <row r="151" spans="1:34" x14ac:dyDescent="0.25">
      <c r="A151" s="28">
        <v>277</v>
      </c>
      <c r="B151" s="22">
        <v>0</v>
      </c>
      <c r="C151" s="21"/>
      <c r="D151" s="23"/>
      <c r="E151" s="66"/>
      <c r="F151" s="28"/>
      <c r="G151" s="28"/>
      <c r="H151" s="28"/>
      <c r="I151" s="28"/>
      <c r="J151" s="28"/>
      <c r="K151" s="28"/>
      <c r="L151" s="22"/>
      <c r="M151" s="23"/>
      <c r="N151" s="4">
        <v>1050</v>
      </c>
      <c r="O151" s="5">
        <v>0.31</v>
      </c>
      <c r="P151" s="29"/>
      <c r="Q151" s="29"/>
      <c r="R151" s="20"/>
      <c r="S151" s="20"/>
      <c r="T151" s="27">
        <v>4.302645206451416</v>
      </c>
      <c r="U151" s="9">
        <v>0.3247124999999999</v>
      </c>
      <c r="V151" s="9">
        <v>1</v>
      </c>
      <c r="W151" s="9">
        <v>1.397122681599855</v>
      </c>
      <c r="X151" s="9">
        <v>0</v>
      </c>
      <c r="Y151" s="14">
        <v>0</v>
      </c>
      <c r="Z151" s="9">
        <f t="shared" si="2"/>
        <v>1.397122681599855</v>
      </c>
      <c r="AA151" s="29"/>
      <c r="AC151" s="3">
        <v>59.678650137972824</v>
      </c>
      <c r="AD151" s="31" t="s">
        <v>110</v>
      </c>
      <c r="AE151" s="3">
        <v>59.678650137972824</v>
      </c>
      <c r="AF151" s="31" t="s">
        <v>110</v>
      </c>
      <c r="AG151" s="70"/>
      <c r="AH151" s="70"/>
    </row>
    <row r="152" spans="1:34" x14ac:dyDescent="0.25">
      <c r="A152" s="28">
        <v>278</v>
      </c>
      <c r="B152" s="22">
        <v>0</v>
      </c>
      <c r="C152" s="21"/>
      <c r="D152" s="23"/>
      <c r="E152" s="66"/>
      <c r="F152" s="28"/>
      <c r="G152" s="28"/>
      <c r="H152" s="28"/>
      <c r="I152" s="28"/>
      <c r="J152" s="28"/>
      <c r="K152" s="28"/>
      <c r="L152" s="22"/>
      <c r="M152" s="23"/>
      <c r="N152" s="4">
        <v>1050</v>
      </c>
      <c r="O152" s="5">
        <v>0.27</v>
      </c>
      <c r="P152" s="29"/>
      <c r="Q152" s="29"/>
      <c r="R152" s="20"/>
      <c r="S152" s="20"/>
      <c r="T152" s="27">
        <v>3.3050484657287598</v>
      </c>
      <c r="U152" s="9">
        <v>0.29636249999999992</v>
      </c>
      <c r="V152" s="9">
        <v>1</v>
      </c>
      <c r="W152" s="9">
        <v>0.97949242592453933</v>
      </c>
      <c r="X152" s="9">
        <v>0</v>
      </c>
      <c r="Y152" s="14">
        <v>0</v>
      </c>
      <c r="Z152" s="9">
        <f t="shared" si="2"/>
        <v>0.97949242592453933</v>
      </c>
      <c r="AA152" s="29"/>
      <c r="AC152" s="3">
        <v>60.658142563897364</v>
      </c>
      <c r="AD152" s="31" t="s">
        <v>110</v>
      </c>
      <c r="AE152" s="3">
        <v>60.658142563897364</v>
      </c>
      <c r="AF152" s="31" t="s">
        <v>110</v>
      </c>
      <c r="AG152" s="70"/>
      <c r="AH152" s="70"/>
    </row>
    <row r="153" spans="1:34" x14ac:dyDescent="0.25">
      <c r="A153" s="28">
        <v>279</v>
      </c>
      <c r="B153" s="38">
        <v>1.27</v>
      </c>
      <c r="C153" s="21"/>
      <c r="D153" s="23"/>
      <c r="E153" s="66"/>
      <c r="F153" s="28"/>
      <c r="G153" s="28"/>
      <c r="H153" s="28"/>
      <c r="I153" s="28"/>
      <c r="J153" s="28"/>
      <c r="K153" s="28"/>
      <c r="L153" s="22"/>
      <c r="M153" s="23"/>
      <c r="N153" s="4">
        <v>1050</v>
      </c>
      <c r="O153" s="5">
        <v>0.23</v>
      </c>
      <c r="P153" s="29"/>
      <c r="Q153" s="29"/>
      <c r="R153" s="20"/>
      <c r="S153" s="20"/>
      <c r="T153" s="27">
        <v>3.0902934074401855</v>
      </c>
      <c r="U153" s="9">
        <v>0.26801249999999993</v>
      </c>
      <c r="V153" s="9">
        <v>1</v>
      </c>
      <c r="W153" s="9">
        <v>0.82823726186156255</v>
      </c>
      <c r="X153" s="9">
        <v>0.92900499999999997</v>
      </c>
      <c r="Y153" s="14">
        <v>0</v>
      </c>
      <c r="Z153" s="9">
        <f t="shared" si="2"/>
        <v>1.7572422618615624</v>
      </c>
      <c r="AA153" s="29"/>
      <c r="AC153" s="3">
        <v>61.145384825758924</v>
      </c>
      <c r="AD153" s="31" t="s">
        <v>110</v>
      </c>
      <c r="AE153" s="3">
        <v>61.145384825758924</v>
      </c>
      <c r="AF153" s="31" t="s">
        <v>110</v>
      </c>
      <c r="AG153" s="70"/>
      <c r="AH153" s="70"/>
    </row>
    <row r="154" spans="1:34" x14ac:dyDescent="0.25">
      <c r="A154" s="28">
        <v>280</v>
      </c>
      <c r="B154" s="22">
        <v>0</v>
      </c>
      <c r="C154" s="21"/>
      <c r="D154" s="23"/>
      <c r="E154" s="66"/>
      <c r="F154" s="28"/>
      <c r="G154" s="28"/>
      <c r="H154" s="28"/>
      <c r="I154" s="28"/>
      <c r="J154" s="28"/>
      <c r="K154" s="28"/>
      <c r="L154" s="22"/>
      <c r="M154" s="23"/>
      <c r="N154" s="4">
        <v>1050</v>
      </c>
      <c r="O154" s="5">
        <v>0.19</v>
      </c>
      <c r="P154" s="29"/>
      <c r="Q154" s="29"/>
      <c r="R154" s="20"/>
      <c r="S154" s="20"/>
      <c r="T154" s="27">
        <v>5.8554940223693848</v>
      </c>
      <c r="U154" s="9">
        <v>0.23966249999999997</v>
      </c>
      <c r="V154" s="9">
        <v>1</v>
      </c>
      <c r="W154" s="9">
        <v>1.4033423361361026</v>
      </c>
      <c r="X154" s="9">
        <v>0</v>
      </c>
      <c r="Y154" s="14">
        <v>0</v>
      </c>
      <c r="Z154" s="9">
        <f t="shared" si="2"/>
        <v>1.4033423361361026</v>
      </c>
      <c r="AA154" s="29"/>
      <c r="AC154" s="3">
        <v>62.54872716189503</v>
      </c>
      <c r="AD154" s="31" t="s">
        <v>110</v>
      </c>
      <c r="AE154" s="3">
        <v>62.54872716189503</v>
      </c>
      <c r="AF154" s="31" t="s">
        <v>110</v>
      </c>
      <c r="AG154" s="70"/>
      <c r="AH154" s="70"/>
    </row>
    <row r="155" spans="1:34" x14ac:dyDescent="0.25">
      <c r="A155" s="28">
        <v>281</v>
      </c>
      <c r="B155" s="22">
        <v>0</v>
      </c>
      <c r="C155" s="21"/>
      <c r="D155" s="23"/>
      <c r="E155" s="66"/>
      <c r="F155" s="28"/>
      <c r="G155" s="28"/>
      <c r="H155" s="28"/>
      <c r="I155" s="28"/>
      <c r="J155" s="28"/>
      <c r="K155" s="28"/>
      <c r="L155" s="22"/>
      <c r="M155" s="23"/>
      <c r="N155" s="4">
        <v>1050</v>
      </c>
      <c r="O155" s="5">
        <v>0.15</v>
      </c>
      <c r="P155" s="29"/>
      <c r="Q155" s="29"/>
      <c r="R155" s="20"/>
      <c r="S155" s="20"/>
      <c r="T155" s="27">
        <v>3.5559251308441162</v>
      </c>
      <c r="U155" s="9">
        <v>0.21131249999999999</v>
      </c>
      <c r="V155" s="9">
        <v>1</v>
      </c>
      <c r="W155" s="9">
        <v>0.75141142921149728</v>
      </c>
      <c r="X155" s="9">
        <v>0</v>
      </c>
      <c r="Y155" s="14">
        <v>0</v>
      </c>
      <c r="Z155" s="9">
        <f t="shared" si="2"/>
        <v>0.75141142921149728</v>
      </c>
      <c r="AA155" s="29"/>
      <c r="AC155" s="3">
        <v>63.300138591106524</v>
      </c>
      <c r="AD155" s="31" t="s">
        <v>110</v>
      </c>
      <c r="AE155" s="3">
        <v>63.300138591106524</v>
      </c>
      <c r="AF155" s="31" t="s">
        <v>110</v>
      </c>
      <c r="AG155" s="70"/>
      <c r="AH155" s="70"/>
    </row>
    <row r="156" spans="1:34" x14ac:dyDescent="0.25">
      <c r="A156" s="28">
        <v>282</v>
      </c>
      <c r="B156" s="22">
        <v>0</v>
      </c>
      <c r="C156" s="21"/>
      <c r="D156" s="23"/>
      <c r="E156" s="66"/>
      <c r="F156" s="28"/>
      <c r="G156" s="28"/>
      <c r="H156" s="28"/>
      <c r="I156" s="28"/>
      <c r="J156" s="28"/>
      <c r="K156" s="28"/>
      <c r="L156" s="22"/>
      <c r="M156" s="23"/>
      <c r="N156" s="4">
        <v>1050</v>
      </c>
      <c r="O156" s="5">
        <v>0.12</v>
      </c>
      <c r="P156" s="29"/>
      <c r="Q156" s="29"/>
      <c r="R156" s="20"/>
      <c r="S156" s="20"/>
      <c r="T156" s="27">
        <v>5.5090866088867187</v>
      </c>
      <c r="U156" s="9">
        <v>0.19004999999999997</v>
      </c>
      <c r="V156" s="9">
        <v>1</v>
      </c>
      <c r="W156" s="9">
        <v>1.0470019100189207</v>
      </c>
      <c r="X156" s="9">
        <v>0</v>
      </c>
      <c r="Y156" s="14">
        <v>0</v>
      </c>
      <c r="Z156" s="9">
        <f t="shared" si="2"/>
        <v>1.0470019100189207</v>
      </c>
      <c r="AA156" s="29"/>
      <c r="AC156" s="3">
        <v>64.347140501125452</v>
      </c>
      <c r="AD156" s="31" t="s">
        <v>110</v>
      </c>
      <c r="AE156" s="3">
        <v>64.347140501125452</v>
      </c>
      <c r="AF156" s="31" t="s">
        <v>110</v>
      </c>
      <c r="AG156" s="70"/>
      <c r="AH156" s="70"/>
    </row>
    <row r="157" spans="1:34" x14ac:dyDescent="0.25">
      <c r="A157" s="28">
        <v>283</v>
      </c>
      <c r="B157" s="22">
        <v>0</v>
      </c>
      <c r="C157" s="21"/>
      <c r="D157" s="23"/>
      <c r="E157" s="65">
        <v>13.037500000000003</v>
      </c>
      <c r="F157" s="27">
        <v>19.222019388</v>
      </c>
      <c r="G157" s="27">
        <v>19.559614422750002</v>
      </c>
      <c r="H157" s="27">
        <v>14.848844429000001</v>
      </c>
      <c r="I157" s="27">
        <v>14.001361369500001</v>
      </c>
      <c r="J157" s="27">
        <v>12.9635441682</v>
      </c>
      <c r="K157" s="27">
        <v>16.390009738</v>
      </c>
      <c r="L157" s="22"/>
      <c r="M157" s="25" t="s">
        <v>122</v>
      </c>
      <c r="N157" s="4">
        <v>1050</v>
      </c>
      <c r="O157" s="5">
        <v>0.1</v>
      </c>
      <c r="P157" s="29"/>
      <c r="Q157" s="29"/>
      <c r="R157" s="20"/>
      <c r="S157" s="20"/>
      <c r="T157" s="27">
        <v>1.86857008934021</v>
      </c>
      <c r="U157" s="9">
        <v>0.17587499999999998</v>
      </c>
      <c r="V157" s="9">
        <v>1</v>
      </c>
      <c r="W157" s="9">
        <v>0.32863476446270939</v>
      </c>
      <c r="X157" s="9">
        <v>0</v>
      </c>
      <c r="Y157" s="14">
        <v>0</v>
      </c>
      <c r="Z157" s="9">
        <f t="shared" si="2"/>
        <v>0.32863476446270939</v>
      </c>
      <c r="AA157" s="29"/>
      <c r="AC157" s="3">
        <v>64.675775265588157</v>
      </c>
      <c r="AD157" s="24">
        <v>66.078514104749999</v>
      </c>
      <c r="AE157" s="3">
        <v>64.675775265588157</v>
      </c>
      <c r="AF157" s="24">
        <v>66.078514104749985</v>
      </c>
      <c r="AG157" s="70"/>
      <c r="AH157" s="70"/>
    </row>
    <row r="158" spans="1:34" x14ac:dyDescent="0.25">
      <c r="A158" s="28">
        <v>284</v>
      </c>
      <c r="B158" s="22">
        <v>0</v>
      </c>
      <c r="C158" s="21"/>
      <c r="D158" s="23"/>
      <c r="E158" s="22"/>
      <c r="F158" s="20"/>
      <c r="G158" s="20"/>
      <c r="H158" s="20"/>
      <c r="I158" s="20"/>
      <c r="J158" s="20"/>
      <c r="K158" s="20"/>
      <c r="L158" s="22"/>
      <c r="M158" s="23"/>
      <c r="N158" s="4">
        <v>1050</v>
      </c>
      <c r="O158" s="5">
        <v>0.1</v>
      </c>
      <c r="P158" s="29"/>
      <c r="Q158" s="29"/>
      <c r="R158" s="20"/>
      <c r="S158" s="20"/>
      <c r="T158" s="27">
        <v>2.1482522487640381</v>
      </c>
      <c r="U158" s="9">
        <v>0.17587499999999998</v>
      </c>
      <c r="V158" s="9">
        <v>1</v>
      </c>
      <c r="W158" s="9">
        <v>0.37782386425137515</v>
      </c>
      <c r="X158" s="9">
        <v>0</v>
      </c>
      <c r="Y158" s="14">
        <v>0</v>
      </c>
      <c r="Z158" s="9">
        <f t="shared" si="2"/>
        <v>0.37782386425137515</v>
      </c>
      <c r="AA158" s="29"/>
      <c r="AC158" s="3">
        <v>65.053599129839526</v>
      </c>
      <c r="AD158" s="31" t="s">
        <v>110</v>
      </c>
      <c r="AE158" s="3">
        <v>65.053599129839526</v>
      </c>
      <c r="AF158" s="31" t="s">
        <v>110</v>
      </c>
      <c r="AG158" s="70"/>
      <c r="AH158" s="70"/>
    </row>
    <row r="159" spans="1:34" x14ac:dyDescent="0.25">
      <c r="A159" s="28">
        <v>285</v>
      </c>
      <c r="B159" s="38">
        <v>4.5720000000000001</v>
      </c>
      <c r="C159" s="21"/>
      <c r="D159" s="23"/>
      <c r="E159" s="22"/>
      <c r="F159" s="20"/>
      <c r="G159" s="20"/>
      <c r="H159" s="20"/>
      <c r="I159" s="20"/>
      <c r="J159" s="20"/>
      <c r="K159" s="20"/>
      <c r="L159" s="20"/>
      <c r="M159" s="23"/>
      <c r="N159" s="4">
        <v>1050</v>
      </c>
      <c r="O159" s="5">
        <v>0.1</v>
      </c>
      <c r="P159" s="29"/>
      <c r="Q159" s="29"/>
      <c r="R159" s="20"/>
      <c r="S159" s="20"/>
      <c r="T159" s="27">
        <v>0.38559460639953613</v>
      </c>
      <c r="U159" s="9">
        <v>0.17587499999999998</v>
      </c>
      <c r="V159" s="9">
        <v>1</v>
      </c>
      <c r="W159" s="9">
        <v>6.781645140051841E-2</v>
      </c>
      <c r="X159" s="9">
        <v>0.31777815499901774</v>
      </c>
      <c r="Y159" s="14">
        <v>0</v>
      </c>
      <c r="Z159" s="9">
        <f t="shared" si="2"/>
        <v>0.38559460639953613</v>
      </c>
      <c r="AA159" s="29"/>
      <c r="AC159" s="3">
        <v>64.458475581240037</v>
      </c>
      <c r="AD159" s="31" t="s">
        <v>110</v>
      </c>
      <c r="AE159" s="3">
        <v>64.458475581240037</v>
      </c>
      <c r="AF159" s="31" t="s">
        <v>110</v>
      </c>
      <c r="AG159" s="70"/>
      <c r="AH159" s="70"/>
    </row>
    <row r="160" spans="1:34" x14ac:dyDescent="0.25">
      <c r="A160" s="28">
        <v>286</v>
      </c>
      <c r="B160" s="38">
        <v>4.0640000000000001</v>
      </c>
      <c r="C160" s="21"/>
      <c r="D160" s="23"/>
      <c r="E160" s="22"/>
      <c r="F160" s="20"/>
      <c r="G160" s="20"/>
      <c r="H160" s="20"/>
      <c r="I160" s="20"/>
      <c r="J160" s="20"/>
      <c r="K160" s="20"/>
      <c r="L160" s="20"/>
      <c r="M160" s="23"/>
      <c r="N160" s="4">
        <v>1050</v>
      </c>
      <c r="O160" s="5">
        <v>0.1</v>
      </c>
      <c r="P160" s="29"/>
      <c r="Q160" s="29"/>
      <c r="R160" s="20"/>
      <c r="S160" s="20"/>
      <c r="T160" s="27">
        <v>1.785038948059082</v>
      </c>
      <c r="U160" s="9">
        <v>0.17587499999999998</v>
      </c>
      <c r="V160" s="9">
        <v>1</v>
      </c>
      <c r="W160" s="9">
        <v>0.31394372498989098</v>
      </c>
      <c r="X160" s="9">
        <v>1.4710952230691912</v>
      </c>
      <c r="Y160" s="14">
        <v>0</v>
      </c>
      <c r="Z160" s="9">
        <f t="shared" si="2"/>
        <v>1.785038948059082</v>
      </c>
      <c r="AA160" s="29"/>
      <c r="AC160" s="3">
        <v>61.745174529299128</v>
      </c>
      <c r="AD160" s="31" t="s">
        <v>110</v>
      </c>
      <c r="AE160" s="3">
        <v>61.745174529299128</v>
      </c>
      <c r="AF160" s="31" t="s">
        <v>110</v>
      </c>
      <c r="AG160" s="70"/>
      <c r="AH160" s="70"/>
    </row>
    <row r="161" spans="1:34" x14ac:dyDescent="0.25">
      <c r="A161" s="28">
        <v>287</v>
      </c>
      <c r="B161" s="22">
        <v>0</v>
      </c>
      <c r="C161" s="21"/>
      <c r="D161" s="23"/>
      <c r="E161" s="22"/>
      <c r="F161" s="20"/>
      <c r="G161" s="20"/>
      <c r="H161" s="20"/>
      <c r="I161" s="20"/>
      <c r="J161" s="20"/>
      <c r="K161" s="20"/>
      <c r="L161" s="20"/>
      <c r="M161" s="23"/>
      <c r="N161" s="4">
        <v>1050</v>
      </c>
      <c r="O161" s="5">
        <v>0</v>
      </c>
      <c r="P161" s="29"/>
      <c r="Q161" s="29"/>
      <c r="R161" s="20"/>
      <c r="S161" s="20"/>
      <c r="T161" s="27">
        <v>2.3285601139068604</v>
      </c>
      <c r="U161" s="9">
        <v>0.105</v>
      </c>
      <c r="V161" s="9">
        <v>1</v>
      </c>
      <c r="W161" s="9">
        <v>0.24449881196022033</v>
      </c>
      <c r="X161" s="9">
        <v>2.0840613019466399</v>
      </c>
      <c r="Y161" s="14">
        <v>0</v>
      </c>
      <c r="Z161" s="9">
        <f t="shared" si="2"/>
        <v>2.3285601139068604</v>
      </c>
      <c r="AA161" s="29"/>
      <c r="AC161" s="3">
        <v>61.989673341259348</v>
      </c>
      <c r="AD161" s="31" t="s">
        <v>110</v>
      </c>
      <c r="AE161" s="3">
        <v>61.989673341259348</v>
      </c>
      <c r="AF161" s="31" t="s">
        <v>110</v>
      </c>
      <c r="AG161" s="70"/>
      <c r="AH161" s="70"/>
    </row>
    <row r="162" spans="1:34" x14ac:dyDescent="0.25">
      <c r="A162" s="28">
        <v>288</v>
      </c>
      <c r="B162" s="22">
        <v>0</v>
      </c>
      <c r="C162" s="21"/>
      <c r="D162" s="23"/>
      <c r="E162" s="22"/>
      <c r="F162" s="20"/>
      <c r="G162" s="20"/>
      <c r="H162" s="20"/>
      <c r="I162" s="20"/>
      <c r="J162" s="20"/>
      <c r="K162" s="20"/>
      <c r="L162" s="21"/>
      <c r="M162" s="25" t="s">
        <v>123</v>
      </c>
      <c r="N162" s="4">
        <v>1050</v>
      </c>
      <c r="O162" s="5">
        <v>0</v>
      </c>
      <c r="P162" s="29"/>
      <c r="Q162" s="29"/>
      <c r="R162" s="20"/>
      <c r="S162" s="21"/>
      <c r="T162" s="40">
        <v>1.7758123874664307</v>
      </c>
      <c r="U162" s="9">
        <v>0.105</v>
      </c>
      <c r="V162" s="9">
        <v>1</v>
      </c>
      <c r="W162" s="9">
        <v>0.18646030068397521</v>
      </c>
      <c r="X162" s="9">
        <v>1.0728805430543424</v>
      </c>
      <c r="Y162" s="14">
        <v>0</v>
      </c>
      <c r="Z162" s="9">
        <f t="shared" si="2"/>
        <v>1.2593408437383176</v>
      </c>
      <c r="AA162" s="29"/>
      <c r="AC162" s="3">
        <v>62.176133641943323</v>
      </c>
      <c r="AD162" s="31" t="s">
        <v>110</v>
      </c>
      <c r="AE162" s="3">
        <v>62.176133641943323</v>
      </c>
      <c r="AF162" s="31" t="s">
        <v>110</v>
      </c>
      <c r="AG162" s="70"/>
      <c r="AH162" s="70"/>
    </row>
    <row r="163" spans="1:34" x14ac:dyDescent="0.25">
      <c r="A163" s="28">
        <v>289</v>
      </c>
      <c r="B163" s="22">
        <v>0</v>
      </c>
      <c r="C163" s="21"/>
      <c r="D163" s="23"/>
      <c r="E163" s="22"/>
      <c r="F163" s="20"/>
      <c r="G163" s="20"/>
      <c r="H163" s="20"/>
      <c r="I163" s="20"/>
      <c r="J163" s="20"/>
      <c r="K163" s="20"/>
      <c r="L163" s="21"/>
      <c r="M163" s="23"/>
      <c r="N163" s="4">
        <v>1050</v>
      </c>
      <c r="O163" s="5">
        <v>0</v>
      </c>
      <c r="P163" s="29"/>
      <c r="Q163" s="29"/>
      <c r="R163" s="20"/>
      <c r="S163" s="21"/>
      <c r="T163" s="40">
        <v>3.3386516571044922</v>
      </c>
      <c r="U163" s="9">
        <v>0.105</v>
      </c>
      <c r="V163" s="9">
        <v>1</v>
      </c>
      <c r="W163" s="9">
        <v>0.35055842399597165</v>
      </c>
      <c r="X163" s="9">
        <v>0</v>
      </c>
      <c r="Y163" s="14">
        <v>0</v>
      </c>
      <c r="Z163" s="9">
        <f t="shared" si="2"/>
        <v>0.35055842399597165</v>
      </c>
      <c r="AA163" s="29"/>
      <c r="AC163" s="3">
        <v>62.526692065939294</v>
      </c>
      <c r="AD163" s="31" t="s">
        <v>110</v>
      </c>
      <c r="AE163" s="3">
        <v>62.526692065939294</v>
      </c>
      <c r="AF163" s="31" t="s">
        <v>110</v>
      </c>
      <c r="AG163" s="70"/>
      <c r="AH163" s="70"/>
    </row>
    <row r="164" spans="1:34" x14ac:dyDescent="0.25">
      <c r="A164" s="28">
        <v>290</v>
      </c>
      <c r="B164" s="22">
        <v>0</v>
      </c>
      <c r="C164" s="21"/>
      <c r="D164" s="23"/>
      <c r="E164" s="22"/>
      <c r="F164" s="20"/>
      <c r="G164" s="20"/>
      <c r="H164" s="20"/>
      <c r="I164" s="20"/>
      <c r="J164" s="20"/>
      <c r="K164" s="20"/>
      <c r="L164" s="21"/>
      <c r="M164" s="23"/>
      <c r="N164" s="4">
        <v>1050</v>
      </c>
      <c r="O164" s="5">
        <v>0</v>
      </c>
      <c r="P164" s="29"/>
      <c r="Q164" s="29"/>
      <c r="R164" s="20"/>
      <c r="S164" s="21"/>
      <c r="T164" s="40">
        <v>3.1540546417236328</v>
      </c>
      <c r="U164" s="9">
        <v>0.105</v>
      </c>
      <c r="V164" s="9">
        <v>1</v>
      </c>
      <c r="W164" s="9">
        <v>0.33117573738098144</v>
      </c>
      <c r="X164" s="9">
        <v>0</v>
      </c>
      <c r="Y164" s="14">
        <v>0</v>
      </c>
      <c r="Z164" s="9">
        <f t="shared" si="2"/>
        <v>0.33117573738098144</v>
      </c>
      <c r="AA164" s="30"/>
      <c r="AC164" s="3">
        <v>62.857867803320275</v>
      </c>
      <c r="AD164" s="31" t="s">
        <v>110</v>
      </c>
      <c r="AE164" s="3">
        <v>62.857867803320275</v>
      </c>
      <c r="AF164" s="31" t="s">
        <v>110</v>
      </c>
      <c r="AG164" s="70"/>
      <c r="AH164" s="70"/>
    </row>
    <row r="165" spans="1:34" x14ac:dyDescent="0.25">
      <c r="A165" s="28">
        <v>291</v>
      </c>
      <c r="B165" s="22">
        <v>0</v>
      </c>
      <c r="C165" s="21"/>
      <c r="D165" s="23"/>
      <c r="E165" s="22"/>
      <c r="F165" s="20"/>
      <c r="G165" s="20"/>
      <c r="H165" s="20"/>
      <c r="I165" s="20"/>
      <c r="J165" s="20"/>
      <c r="K165" s="20"/>
      <c r="L165" s="21"/>
      <c r="M165" s="23"/>
      <c r="N165" s="4">
        <v>1050</v>
      </c>
      <c r="O165" s="5">
        <v>0</v>
      </c>
      <c r="P165" s="29"/>
      <c r="Q165" s="29"/>
      <c r="R165" s="20"/>
      <c r="S165" s="21"/>
      <c r="T165" s="40">
        <v>3.1099014282226562</v>
      </c>
      <c r="U165" s="9">
        <v>0.105</v>
      </c>
      <c r="V165" s="9">
        <v>1</v>
      </c>
      <c r="W165" s="9">
        <v>0.32653964996337892</v>
      </c>
      <c r="X165" s="9">
        <v>0</v>
      </c>
      <c r="Y165" s="14">
        <v>0</v>
      </c>
      <c r="Z165" s="9">
        <f t="shared" si="2"/>
        <v>0.32653964996337892</v>
      </c>
      <c r="AA165" s="30"/>
      <c r="AC165" s="3">
        <v>63.184407453283654</v>
      </c>
      <c r="AD165" s="31" t="s">
        <v>110</v>
      </c>
      <c r="AE165" s="3">
        <v>63.184407453283654</v>
      </c>
      <c r="AF165" s="31" t="s">
        <v>110</v>
      </c>
      <c r="AG165" s="70"/>
      <c r="AH165" s="70"/>
    </row>
    <row r="166" spans="1:34" x14ac:dyDescent="0.25">
      <c r="A166" s="28">
        <v>292</v>
      </c>
      <c r="B166" s="22">
        <v>0</v>
      </c>
      <c r="C166" s="21"/>
      <c r="D166" s="23"/>
      <c r="E166" s="22"/>
      <c r="F166" s="20"/>
      <c r="G166" s="20"/>
      <c r="H166" s="20"/>
      <c r="I166" s="20"/>
      <c r="J166" s="20"/>
      <c r="K166" s="20"/>
      <c r="L166" s="21"/>
      <c r="M166" s="32"/>
      <c r="N166" s="4">
        <v>1050</v>
      </c>
      <c r="O166" s="5">
        <v>0</v>
      </c>
      <c r="P166" s="29"/>
      <c r="Q166" s="29"/>
      <c r="R166" s="20"/>
      <c r="S166" s="21"/>
      <c r="T166" s="40">
        <v>2.3736197948455811</v>
      </c>
      <c r="U166" s="9">
        <v>0.105</v>
      </c>
      <c r="V166" s="9">
        <v>1</v>
      </c>
      <c r="W166" s="9">
        <v>0.249230078458786</v>
      </c>
      <c r="X166" s="9">
        <v>0</v>
      </c>
      <c r="Y166" s="14">
        <v>0</v>
      </c>
      <c r="Z166" s="9">
        <f t="shared" si="2"/>
        <v>0.249230078458786</v>
      </c>
      <c r="AA166" s="30"/>
      <c r="AC166" s="3">
        <v>63.433637531742441</v>
      </c>
      <c r="AD166" s="31" t="s">
        <v>110</v>
      </c>
      <c r="AE166" s="3">
        <v>63.433637531742441</v>
      </c>
      <c r="AF166" s="31" t="s">
        <v>110</v>
      </c>
      <c r="AG166" s="70"/>
      <c r="AH166" s="70"/>
    </row>
    <row r="167" spans="1:34" x14ac:dyDescent="0.25">
      <c r="A167" s="28">
        <v>293</v>
      </c>
      <c r="B167" s="22">
        <v>0</v>
      </c>
      <c r="C167" s="21"/>
      <c r="D167" s="23"/>
      <c r="E167" s="22"/>
      <c r="F167" s="20"/>
      <c r="G167" s="20"/>
      <c r="H167" s="20"/>
      <c r="I167" s="20"/>
      <c r="J167" s="20"/>
      <c r="K167" s="20"/>
      <c r="L167" s="21"/>
      <c r="M167" s="23"/>
      <c r="N167" s="4">
        <v>1050</v>
      </c>
      <c r="O167" s="5">
        <v>0</v>
      </c>
      <c r="P167" s="29"/>
      <c r="Q167" s="29"/>
      <c r="R167" s="20"/>
      <c r="S167" s="21"/>
      <c r="T167" s="40">
        <v>4.3767704963684082</v>
      </c>
      <c r="U167" s="9">
        <v>0.105</v>
      </c>
      <c r="V167" s="9">
        <v>1</v>
      </c>
      <c r="W167" s="9">
        <v>0.45956090211868283</v>
      </c>
      <c r="X167" s="9">
        <v>0</v>
      </c>
      <c r="Y167" s="14">
        <v>0</v>
      </c>
      <c r="Z167" s="9">
        <f t="shared" si="2"/>
        <v>0.45956090211868283</v>
      </c>
      <c r="AA167" s="30"/>
      <c r="AC167" s="3">
        <v>63.893198433861123</v>
      </c>
      <c r="AD167" s="31" t="s">
        <v>110</v>
      </c>
      <c r="AE167" s="3">
        <v>63.893198433861123</v>
      </c>
      <c r="AF167" s="31" t="s">
        <v>110</v>
      </c>
      <c r="AG167" s="70"/>
      <c r="AH167" s="70"/>
    </row>
    <row r="168" spans="1:34" x14ac:dyDescent="0.25">
      <c r="A168" s="28">
        <v>294</v>
      </c>
      <c r="B168" s="22">
        <v>0</v>
      </c>
      <c r="C168" s="21"/>
      <c r="D168" s="23"/>
      <c r="E168" s="22"/>
      <c r="F168" s="20"/>
      <c r="G168" s="20"/>
      <c r="H168" s="20"/>
      <c r="I168" s="20"/>
      <c r="J168" s="20"/>
      <c r="K168" s="20"/>
      <c r="L168" s="21"/>
      <c r="M168" s="23"/>
      <c r="N168" s="4">
        <v>1050</v>
      </c>
      <c r="O168" s="5">
        <v>0</v>
      </c>
      <c r="P168" s="29"/>
      <c r="Q168" s="29"/>
      <c r="R168" s="20"/>
      <c r="S168" s="21"/>
      <c r="T168" s="40">
        <v>1.7187259197235107</v>
      </c>
      <c r="U168" s="9">
        <v>0.105</v>
      </c>
      <c r="V168" s="9">
        <v>1</v>
      </c>
      <c r="W168" s="9">
        <v>0.18046622157096862</v>
      </c>
      <c r="X168" s="9">
        <v>0</v>
      </c>
      <c r="Y168" s="14">
        <v>0</v>
      </c>
      <c r="Z168" s="9">
        <f t="shared" si="2"/>
        <v>0.18046622157096862</v>
      </c>
      <c r="AA168" s="30"/>
      <c r="AC168" s="3">
        <v>64.073664655432097</v>
      </c>
      <c r="AD168" s="31" t="s">
        <v>110</v>
      </c>
      <c r="AE168" s="3">
        <v>64.073664655432097</v>
      </c>
      <c r="AF168" s="31" t="s">
        <v>110</v>
      </c>
      <c r="AG168" s="70"/>
      <c r="AH168" s="70"/>
    </row>
    <row r="169" spans="1:34" x14ac:dyDescent="0.25">
      <c r="A169" s="28">
        <v>295</v>
      </c>
      <c r="B169" s="22">
        <v>0</v>
      </c>
      <c r="C169" s="21"/>
      <c r="D169" s="23"/>
      <c r="E169" s="22"/>
      <c r="F169" s="20"/>
      <c r="G169" s="20"/>
      <c r="H169" s="20"/>
      <c r="I169" s="20"/>
      <c r="J169" s="20"/>
      <c r="K169" s="20"/>
      <c r="L169" s="21"/>
      <c r="M169" s="23"/>
      <c r="N169" s="4">
        <v>1050</v>
      </c>
      <c r="O169" s="5">
        <v>0</v>
      </c>
      <c r="P169" s="29"/>
      <c r="Q169" s="29"/>
      <c r="R169" s="20"/>
      <c r="S169" s="21"/>
      <c r="T169" s="40">
        <v>1.3407076597213745</v>
      </c>
      <c r="U169" s="9">
        <v>0.105</v>
      </c>
      <c r="V169" s="9">
        <v>1</v>
      </c>
      <c r="W169" s="9">
        <v>0.1407743042707443</v>
      </c>
      <c r="X169" s="9">
        <v>0</v>
      </c>
      <c r="Y169" s="14">
        <v>0</v>
      </c>
      <c r="Z169" s="9">
        <f t="shared" si="2"/>
        <v>0.1407743042707443</v>
      </c>
      <c r="AA169" s="30"/>
      <c r="AC169" s="3">
        <v>64.214438959702846</v>
      </c>
      <c r="AD169" s="31" t="s">
        <v>110</v>
      </c>
      <c r="AE169" s="3">
        <v>64.214438959702846</v>
      </c>
      <c r="AF169" s="31" t="s">
        <v>110</v>
      </c>
      <c r="AG169" s="70"/>
      <c r="AH169" s="70"/>
    </row>
    <row r="170" spans="1:34" x14ac:dyDescent="0.25">
      <c r="A170" s="28">
        <v>296</v>
      </c>
      <c r="B170" s="22">
        <v>0</v>
      </c>
      <c r="C170" s="21"/>
      <c r="D170" s="23"/>
      <c r="E170" s="22"/>
      <c r="F170" s="20"/>
      <c r="G170" s="20"/>
      <c r="H170" s="20"/>
      <c r="I170" s="20"/>
      <c r="J170" s="20"/>
      <c r="K170" s="20"/>
      <c r="L170" s="21"/>
      <c r="M170" s="23"/>
      <c r="N170" s="4">
        <v>1050</v>
      </c>
      <c r="O170" s="5">
        <v>0</v>
      </c>
      <c r="P170" s="29"/>
      <c r="Q170" s="29"/>
      <c r="R170" s="20"/>
      <c r="S170" s="21"/>
      <c r="T170" s="40">
        <v>3.6691098213195801</v>
      </c>
      <c r="U170" s="9">
        <v>0.105</v>
      </c>
      <c r="V170" s="9">
        <v>1</v>
      </c>
      <c r="W170" s="9">
        <v>0.38525653123855591</v>
      </c>
      <c r="X170" s="9">
        <v>0</v>
      </c>
      <c r="Y170" s="14">
        <v>0</v>
      </c>
      <c r="Z170" s="9">
        <f t="shared" si="2"/>
        <v>0.38525653123855591</v>
      </c>
      <c r="AA170" s="30"/>
      <c r="AC170" s="3">
        <v>64.5996954909414</v>
      </c>
      <c r="AD170" s="31" t="s">
        <v>110</v>
      </c>
      <c r="AE170" s="3">
        <v>64.5996954909414</v>
      </c>
      <c r="AF170" s="31" t="s">
        <v>110</v>
      </c>
      <c r="AG170" s="70"/>
      <c r="AH170" s="70"/>
    </row>
    <row r="171" spans="1:34" x14ac:dyDescent="0.25">
      <c r="A171" s="28">
        <v>297</v>
      </c>
      <c r="B171" s="22">
        <v>0</v>
      </c>
      <c r="C171" s="21"/>
      <c r="D171" s="23"/>
      <c r="E171" s="22"/>
      <c r="F171" s="20"/>
      <c r="G171" s="20"/>
      <c r="H171" s="20"/>
      <c r="I171" s="20"/>
      <c r="J171" s="20"/>
      <c r="K171" s="20"/>
      <c r="L171" s="21"/>
      <c r="M171" s="23"/>
      <c r="N171" s="4">
        <v>1050</v>
      </c>
      <c r="O171" s="5">
        <v>0</v>
      </c>
      <c r="P171" s="29"/>
      <c r="Q171" s="29"/>
      <c r="R171" s="20"/>
      <c r="S171" s="21"/>
      <c r="T171" s="40">
        <v>4.4819788932800293</v>
      </c>
      <c r="U171" s="9">
        <v>0.105</v>
      </c>
      <c r="V171" s="9">
        <v>1</v>
      </c>
      <c r="W171" s="9">
        <v>0.47060778379440305</v>
      </c>
      <c r="X171" s="9">
        <v>0</v>
      </c>
      <c r="Y171" s="14">
        <v>0</v>
      </c>
      <c r="Z171" s="9">
        <f t="shared" si="2"/>
        <v>0.47060778379440305</v>
      </c>
      <c r="AA171" s="30"/>
      <c r="AC171" s="3">
        <v>65.070303274735807</v>
      </c>
      <c r="AD171" s="31" t="s">
        <v>110</v>
      </c>
      <c r="AE171" s="3">
        <v>65.070303274735807</v>
      </c>
      <c r="AF171" s="31" t="s">
        <v>110</v>
      </c>
      <c r="AG171" s="70"/>
      <c r="AH171" s="70"/>
    </row>
    <row r="172" spans="1:34" x14ac:dyDescent="0.25">
      <c r="A172" s="28"/>
      <c r="M172" s="18"/>
      <c r="AC172" s="8"/>
      <c r="AD172" s="8"/>
      <c r="AE172" s="8"/>
      <c r="AF172" s="8" t="s">
        <v>110</v>
      </c>
    </row>
    <row r="173" spans="1:34" x14ac:dyDescent="0.25">
      <c r="A173" s="6" t="s">
        <v>62</v>
      </c>
      <c r="B173" s="57">
        <f>SUM(B5:B171)</f>
        <v>250.886</v>
      </c>
      <c r="C173" s="57">
        <f>SUM(C5:C171)</f>
        <v>338</v>
      </c>
      <c r="D173" s="6"/>
      <c r="E173" s="6"/>
      <c r="F173" s="6"/>
      <c r="G173" s="6"/>
      <c r="H173" s="6"/>
      <c r="I173" s="6"/>
      <c r="J173" s="58"/>
      <c r="K173" s="6"/>
      <c r="L173" s="59"/>
      <c r="M173" s="59"/>
      <c r="N173" s="6"/>
      <c r="O173" s="57"/>
      <c r="P173" s="57"/>
      <c r="Q173" s="57"/>
      <c r="R173" s="57">
        <f>SUM(R5:R171)</f>
        <v>237.70000000000002</v>
      </c>
      <c r="S173" s="60"/>
      <c r="T173" s="57">
        <f>SUM(T5:T171)</f>
        <v>982.75577747821808</v>
      </c>
      <c r="U173" s="57"/>
      <c r="V173" s="57"/>
      <c r="W173" s="57">
        <f>SUM(W5:W171)</f>
        <v>498.98420344217089</v>
      </c>
      <c r="X173" s="57">
        <f>SUM(X5:X171)</f>
        <v>57.75990405042154</v>
      </c>
      <c r="Y173" s="57">
        <f>SUM(Y5:Y171)</f>
        <v>37.974722055870615</v>
      </c>
      <c r="Z173" s="57">
        <f>SUM(Z5:Z171)</f>
        <v>556.74410749259266</v>
      </c>
      <c r="AA173" s="13"/>
      <c r="AB173" s="13"/>
      <c r="AC173" s="8"/>
      <c r="AD173" s="8"/>
      <c r="AE173" s="8"/>
      <c r="AF173" s="8" t="s">
        <v>110</v>
      </c>
    </row>
    <row r="174" spans="1:34" x14ac:dyDescent="0.25">
      <c r="M174" s="18"/>
      <c r="AC174" s="8"/>
      <c r="AD174" s="8"/>
      <c r="AE174" s="8"/>
      <c r="AF174" s="8" t="s">
        <v>110</v>
      </c>
    </row>
    <row r="175" spans="1:34" x14ac:dyDescent="0.25">
      <c r="A175" s="70">
        <v>310</v>
      </c>
      <c r="B175" s="70"/>
      <c r="C175" s="70"/>
      <c r="D175" s="70"/>
      <c r="E175" s="70"/>
      <c r="F175" s="70"/>
      <c r="G175" s="70"/>
      <c r="H175" s="70"/>
      <c r="I175" s="70"/>
      <c r="J175" s="70"/>
      <c r="K175" s="70"/>
      <c r="M175" s="25" t="s">
        <v>43</v>
      </c>
      <c r="N175" s="18"/>
      <c r="AC175" s="8"/>
      <c r="AD175" s="8"/>
      <c r="AE175" s="8"/>
      <c r="AF175" s="8" t="s">
        <v>110</v>
      </c>
    </row>
    <row r="176" spans="1:34" x14ac:dyDescent="0.25">
      <c r="A176" s="70">
        <v>315</v>
      </c>
      <c r="B176" s="70"/>
      <c r="C176" s="70"/>
      <c r="D176" s="70"/>
      <c r="E176" s="24">
        <v>4.7130168507500017</v>
      </c>
      <c r="F176" s="24">
        <v>10.038856743749999</v>
      </c>
      <c r="G176" s="24">
        <v>23.018987225499998</v>
      </c>
      <c r="H176" s="24">
        <v>23.213382809949998</v>
      </c>
      <c r="I176" s="24">
        <v>9.3769175574249992</v>
      </c>
      <c r="J176" s="24">
        <v>8.4675251184750007</v>
      </c>
      <c r="K176" s="24">
        <v>17.247297929999998</v>
      </c>
      <c r="M176" s="70"/>
      <c r="AC176" s="8"/>
      <c r="AD176" s="8"/>
      <c r="AE176" s="8"/>
      <c r="AF176" s="8" t="s">
        <v>110</v>
      </c>
    </row>
    <row r="177" spans="12:32" x14ac:dyDescent="0.25">
      <c r="AC177" s="8"/>
      <c r="AD177" s="8"/>
      <c r="AE177" s="8"/>
      <c r="AF177" s="8" t="s">
        <v>110</v>
      </c>
    </row>
    <row r="178" spans="12:32" x14ac:dyDescent="0.25">
      <c r="T178" s="70"/>
      <c r="W178" s="72"/>
      <c r="AC178" s="8"/>
      <c r="AD178" s="8"/>
      <c r="AE178" s="8"/>
      <c r="AF178" s="8" t="s">
        <v>110</v>
      </c>
    </row>
    <row r="179" spans="12:32" x14ac:dyDescent="0.25">
      <c r="T179" s="70"/>
      <c r="W179" s="72"/>
      <c r="AC179" s="8"/>
      <c r="AD179" s="8"/>
      <c r="AE179" s="8"/>
      <c r="AF179" s="8" t="s">
        <v>110</v>
      </c>
    </row>
    <row r="180" spans="12:32" x14ac:dyDescent="0.25">
      <c r="AC180" s="8"/>
      <c r="AD180" s="8"/>
      <c r="AE180" s="8"/>
      <c r="AF180" s="8" t="s">
        <v>110</v>
      </c>
    </row>
    <row r="183" spans="12:32" x14ac:dyDescent="0.25">
      <c r="L183" s="11"/>
      <c r="S183" s="1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3"/>
  <sheetViews>
    <sheetView workbookViewId="0">
      <pane xSplit="1" ySplit="4" topLeftCell="J143" activePane="bottomRight" state="frozen"/>
      <selection pane="topRight" activeCell="B1" sqref="B1"/>
      <selection pane="bottomLeft" activeCell="A5" sqref="A5"/>
      <selection pane="bottomRight" activeCell="T178" sqref="T178:W179"/>
    </sheetView>
  </sheetViews>
  <sheetFormatPr defaultRowHeight="15" x14ac:dyDescent="0.25"/>
  <cols>
    <col min="1" max="1" width="6.42578125" style="11" customWidth="1"/>
    <col min="2" max="2" width="8" style="11" customWidth="1"/>
    <col min="3" max="3" width="7.140625" style="11" customWidth="1"/>
    <col min="4" max="4" width="4" style="11" customWidth="1"/>
    <col min="5" max="11" width="8.7109375" style="11" customWidth="1"/>
    <col min="12" max="12" width="2.28515625" style="18" customWidth="1"/>
    <col min="13" max="13" width="10.5703125" style="11" customWidth="1"/>
    <col min="14" max="15" width="8" style="11" customWidth="1"/>
    <col min="16" max="16" width="2" style="11" customWidth="1"/>
    <col min="17" max="17" width="6.140625" style="70" customWidth="1"/>
    <col min="18" max="18" width="9.140625" style="11"/>
    <col min="19" max="19" width="2.42578125" style="18" customWidth="1"/>
    <col min="20" max="20" width="8.42578125" style="11" customWidth="1"/>
    <col min="21" max="21" width="8.28515625" style="11" customWidth="1"/>
    <col min="22" max="22" width="7.7109375" style="11" customWidth="1"/>
    <col min="23" max="24" width="8.28515625" style="11" customWidth="1"/>
    <col min="25" max="25" width="9.28515625" style="11" customWidth="1"/>
    <col min="26" max="26" width="8.28515625" style="11" customWidth="1"/>
    <col min="27" max="27" width="2.5703125" style="11" customWidth="1"/>
    <col min="28" max="28" width="2.42578125" style="11" customWidth="1"/>
    <col min="29" max="16384" width="9.140625" style="11"/>
  </cols>
  <sheetData>
    <row r="1" spans="1:34" ht="15.75" x14ac:dyDescent="0.25">
      <c r="A1" s="36" t="s">
        <v>117</v>
      </c>
      <c r="G1" s="36" t="s">
        <v>88</v>
      </c>
    </row>
    <row r="2" spans="1:34" x14ac:dyDescent="0.25">
      <c r="B2" s="41" t="s">
        <v>107</v>
      </c>
      <c r="D2" s="54"/>
      <c r="E2" s="41" t="s">
        <v>381</v>
      </c>
      <c r="L2" s="56"/>
      <c r="M2" s="41" t="s">
        <v>108</v>
      </c>
      <c r="S2" s="56"/>
      <c r="T2" s="41" t="s">
        <v>109</v>
      </c>
      <c r="AB2" s="54"/>
      <c r="AC2" s="41" t="s">
        <v>111</v>
      </c>
    </row>
    <row r="3" spans="1:34" x14ac:dyDescent="0.25">
      <c r="A3" s="7" t="s">
        <v>0</v>
      </c>
      <c r="B3" s="47" t="s">
        <v>15</v>
      </c>
      <c r="C3" s="7" t="s">
        <v>16</v>
      </c>
      <c r="D3" s="54"/>
      <c r="E3" s="47" t="s">
        <v>18</v>
      </c>
      <c r="F3" s="47" t="s">
        <v>19</v>
      </c>
      <c r="G3" s="47" t="s">
        <v>20</v>
      </c>
      <c r="H3" s="47" t="s">
        <v>21</v>
      </c>
      <c r="I3" s="47" t="s">
        <v>77</v>
      </c>
      <c r="J3" s="47" t="s">
        <v>78</v>
      </c>
      <c r="K3" s="47" t="s">
        <v>79</v>
      </c>
      <c r="L3" s="52"/>
      <c r="M3" s="42" t="s">
        <v>9</v>
      </c>
      <c r="N3" s="42" t="s">
        <v>11</v>
      </c>
      <c r="O3" s="42" t="s">
        <v>13</v>
      </c>
      <c r="P3" s="42" t="s">
        <v>44</v>
      </c>
      <c r="Q3" s="42" t="s">
        <v>152</v>
      </c>
      <c r="R3" s="42" t="s">
        <v>41</v>
      </c>
      <c r="S3" s="52"/>
      <c r="T3" s="42" t="s">
        <v>2</v>
      </c>
      <c r="U3" s="42" t="s">
        <v>5</v>
      </c>
      <c r="V3" s="42" t="s">
        <v>6</v>
      </c>
      <c r="W3" s="42" t="s">
        <v>7</v>
      </c>
      <c r="X3" s="42" t="s">
        <v>4</v>
      </c>
      <c r="Y3" s="42" t="s">
        <v>17</v>
      </c>
      <c r="Z3" s="42" t="s">
        <v>8</v>
      </c>
      <c r="AA3" s="42" t="s">
        <v>74</v>
      </c>
      <c r="AB3" s="54"/>
      <c r="AC3" s="45" t="s">
        <v>114</v>
      </c>
      <c r="AE3" s="45" t="s">
        <v>115</v>
      </c>
      <c r="AF3" s="50"/>
    </row>
    <row r="4" spans="1:34" x14ac:dyDescent="0.25">
      <c r="B4" s="49" t="s">
        <v>3</v>
      </c>
      <c r="C4" s="2" t="s">
        <v>3</v>
      </c>
      <c r="D4" s="54"/>
      <c r="E4" s="48" t="s">
        <v>22</v>
      </c>
      <c r="F4" s="48" t="s">
        <v>22</v>
      </c>
      <c r="G4" s="48" t="s">
        <v>22</v>
      </c>
      <c r="H4" s="48" t="s">
        <v>22</v>
      </c>
      <c r="I4" s="48" t="s">
        <v>22</v>
      </c>
      <c r="J4" s="48" t="s">
        <v>22</v>
      </c>
      <c r="K4" s="48" t="s">
        <v>22</v>
      </c>
      <c r="L4" s="53"/>
      <c r="M4" s="43" t="s">
        <v>10</v>
      </c>
      <c r="N4" s="43" t="s">
        <v>12</v>
      </c>
      <c r="O4" s="43" t="s">
        <v>14</v>
      </c>
      <c r="P4" s="43"/>
      <c r="Q4" s="43" t="s">
        <v>153</v>
      </c>
      <c r="R4" s="43" t="s">
        <v>42</v>
      </c>
      <c r="S4" s="53"/>
      <c r="T4" s="44" t="s">
        <v>3</v>
      </c>
      <c r="U4" s="44"/>
      <c r="V4" s="44"/>
      <c r="W4" s="44" t="s">
        <v>3</v>
      </c>
      <c r="X4" s="44" t="s">
        <v>3</v>
      </c>
      <c r="Y4" s="44" t="s">
        <v>3</v>
      </c>
      <c r="Z4" s="44" t="s">
        <v>3</v>
      </c>
      <c r="AA4" s="55" t="s">
        <v>3</v>
      </c>
      <c r="AB4" s="54"/>
      <c r="AC4" s="46" t="s">
        <v>112</v>
      </c>
      <c r="AD4" s="46" t="s">
        <v>113</v>
      </c>
      <c r="AE4" s="46" t="s">
        <v>112</v>
      </c>
      <c r="AF4" s="51" t="s">
        <v>113</v>
      </c>
    </row>
    <row r="5" spans="1:34" x14ac:dyDescent="0.25">
      <c r="A5" s="28">
        <v>131</v>
      </c>
      <c r="B5" s="22">
        <v>0</v>
      </c>
      <c r="C5" s="23"/>
      <c r="D5" s="18"/>
      <c r="E5" s="20"/>
      <c r="F5" s="20"/>
      <c r="G5" s="20"/>
      <c r="H5" s="20"/>
      <c r="I5" s="20"/>
      <c r="J5" s="20"/>
      <c r="K5" s="20"/>
      <c r="L5" s="20"/>
      <c r="M5" s="32"/>
      <c r="N5" s="4">
        <v>50</v>
      </c>
      <c r="O5" s="5">
        <v>0</v>
      </c>
      <c r="P5" s="29"/>
      <c r="Q5" s="29"/>
      <c r="R5" s="75">
        <v>148</v>
      </c>
      <c r="S5" s="20"/>
      <c r="T5" s="24">
        <v>5.0835084915161133</v>
      </c>
      <c r="U5" s="9">
        <v>0.15</v>
      </c>
      <c r="V5" s="9">
        <v>1</v>
      </c>
      <c r="W5" s="9">
        <v>0.76252627372741699</v>
      </c>
      <c r="X5" s="9">
        <v>0</v>
      </c>
      <c r="Y5" s="14">
        <v>0</v>
      </c>
      <c r="Z5" s="9">
        <f t="shared" ref="Z5:Z68" si="0">W5+X5</f>
        <v>0.76252627372741699</v>
      </c>
      <c r="AA5" s="30"/>
      <c r="AC5" s="3">
        <v>60</v>
      </c>
      <c r="AD5" s="31" t="s">
        <v>110</v>
      </c>
      <c r="AE5" s="3">
        <v>6</v>
      </c>
      <c r="AF5" s="31"/>
      <c r="AG5" s="70"/>
      <c r="AH5" s="70"/>
    </row>
    <row r="6" spans="1:34" x14ac:dyDescent="0.25">
      <c r="A6" s="28">
        <v>132</v>
      </c>
      <c r="B6" s="22">
        <v>0</v>
      </c>
      <c r="C6" s="23"/>
      <c r="D6" s="18"/>
      <c r="E6" s="20"/>
      <c r="F6" s="20"/>
      <c r="G6" s="20"/>
      <c r="H6" s="20"/>
      <c r="I6" s="20"/>
      <c r="J6" s="20"/>
      <c r="K6" s="20"/>
      <c r="L6" s="20"/>
      <c r="M6" s="23"/>
      <c r="N6" s="4">
        <v>50</v>
      </c>
      <c r="O6" s="5">
        <v>0</v>
      </c>
      <c r="P6" s="29"/>
      <c r="Q6" s="29"/>
      <c r="R6" s="74"/>
      <c r="S6" s="20"/>
      <c r="T6" s="24">
        <v>6.7674722671508789</v>
      </c>
      <c r="U6" s="9">
        <v>0.15</v>
      </c>
      <c r="V6" s="9">
        <v>0.28975550540697775</v>
      </c>
      <c r="W6" s="9">
        <v>0.29413685206440127</v>
      </c>
      <c r="X6" s="9">
        <v>0</v>
      </c>
      <c r="Y6" s="14">
        <v>0</v>
      </c>
      <c r="Z6" s="9">
        <f t="shared" si="0"/>
        <v>0.29413685206440127</v>
      </c>
      <c r="AA6" s="30"/>
      <c r="AC6" s="3">
        <v>60.294136852064405</v>
      </c>
      <c r="AD6" s="31" t="s">
        <v>110</v>
      </c>
      <c r="AE6" s="3">
        <v>6.2941368520644012</v>
      </c>
      <c r="AF6" s="31" t="s">
        <v>110</v>
      </c>
      <c r="AG6" s="70"/>
      <c r="AH6" s="70"/>
    </row>
    <row r="7" spans="1:34" x14ac:dyDescent="0.25">
      <c r="A7" s="28">
        <v>133</v>
      </c>
      <c r="B7" s="22">
        <v>0</v>
      </c>
      <c r="C7" s="23"/>
      <c r="D7" s="18"/>
      <c r="E7" s="20"/>
      <c r="F7" s="20"/>
      <c r="G7" s="20"/>
      <c r="H7" s="20"/>
      <c r="I7" s="20"/>
      <c r="J7" s="20"/>
      <c r="K7" s="20"/>
      <c r="L7" s="20"/>
      <c r="M7" s="25" t="s">
        <v>92</v>
      </c>
      <c r="N7" s="4">
        <v>50</v>
      </c>
      <c r="O7" s="5">
        <v>0</v>
      </c>
      <c r="P7" s="29"/>
      <c r="Q7" s="29"/>
      <c r="R7" s="24">
        <v>33.700000000000003</v>
      </c>
      <c r="S7" s="20"/>
      <c r="T7" s="24">
        <v>8.4392261505126953</v>
      </c>
      <c r="U7" s="9">
        <v>0.15</v>
      </c>
      <c r="V7" s="9">
        <v>0.1950205592731003</v>
      </c>
      <c r="W7" s="9">
        <v>0.24687339055577387</v>
      </c>
      <c r="X7" s="9">
        <v>0</v>
      </c>
      <c r="Y7" s="14">
        <v>0</v>
      </c>
      <c r="Z7" s="9">
        <f t="shared" si="0"/>
        <v>0.24687339055577387</v>
      </c>
      <c r="AA7" s="30"/>
      <c r="AC7" s="3">
        <v>60.541010242620182</v>
      </c>
      <c r="AD7" s="31" t="s">
        <v>110</v>
      </c>
      <c r="AE7" s="3">
        <v>6.5410102426201755</v>
      </c>
      <c r="AF7" s="31" t="s">
        <v>110</v>
      </c>
      <c r="AG7" s="70"/>
      <c r="AH7" s="70"/>
    </row>
    <row r="8" spans="1:34" x14ac:dyDescent="0.25">
      <c r="A8" s="28">
        <v>134</v>
      </c>
      <c r="B8" s="22">
        <v>0</v>
      </c>
      <c r="C8" s="23"/>
      <c r="D8" s="18"/>
      <c r="E8" s="20"/>
      <c r="F8" s="20"/>
      <c r="G8" s="20"/>
      <c r="H8" s="20"/>
      <c r="I8" s="20"/>
      <c r="J8" s="20"/>
      <c r="K8" s="20"/>
      <c r="L8" s="20"/>
      <c r="M8" s="23"/>
      <c r="N8" s="4">
        <v>50</v>
      </c>
      <c r="O8" s="5">
        <v>0</v>
      </c>
      <c r="P8" s="29"/>
      <c r="Q8" s="29"/>
      <c r="R8" s="20"/>
      <c r="S8" s="20"/>
      <c r="T8" s="24">
        <v>2.8796477317810059</v>
      </c>
      <c r="U8" s="9">
        <v>0.15</v>
      </c>
      <c r="V8" s="9">
        <v>0.1155081241870395</v>
      </c>
      <c r="W8" s="9">
        <v>4.9893406172623056E-2</v>
      </c>
      <c r="X8" s="9">
        <v>0</v>
      </c>
      <c r="Y8" s="14">
        <v>0</v>
      </c>
      <c r="Z8" s="9">
        <f t="shared" si="0"/>
        <v>4.9893406172623056E-2</v>
      </c>
      <c r="AA8" s="30"/>
      <c r="AC8" s="3">
        <v>60.590903648792803</v>
      </c>
      <c r="AD8" s="31" t="s">
        <v>110</v>
      </c>
      <c r="AE8" s="3">
        <v>6.5909036487927981</v>
      </c>
      <c r="AF8" s="31" t="s">
        <v>110</v>
      </c>
      <c r="AG8" s="70"/>
      <c r="AH8" s="70"/>
    </row>
    <row r="9" spans="1:34" x14ac:dyDescent="0.25">
      <c r="A9" s="28">
        <v>135</v>
      </c>
      <c r="B9" s="22">
        <v>0</v>
      </c>
      <c r="C9" s="23"/>
      <c r="D9" s="18"/>
      <c r="E9" s="20"/>
      <c r="F9" s="20"/>
      <c r="G9" s="20"/>
      <c r="H9" s="20"/>
      <c r="I9" s="20"/>
      <c r="J9" s="20"/>
      <c r="K9" s="20"/>
      <c r="L9" s="20"/>
      <c r="M9" s="23"/>
      <c r="N9" s="4">
        <v>50</v>
      </c>
      <c r="O9" s="5">
        <v>0</v>
      </c>
      <c r="P9" s="29"/>
      <c r="Q9" s="29"/>
      <c r="R9" s="20"/>
      <c r="S9" s="20"/>
      <c r="T9" s="24">
        <v>5.929995059967041</v>
      </c>
      <c r="U9" s="9">
        <v>0.15</v>
      </c>
      <c r="V9" s="9">
        <v>9.9438566384183261E-2</v>
      </c>
      <c r="W9" s="9">
        <v>8.845053111426171E-2</v>
      </c>
      <c r="X9" s="9">
        <v>0</v>
      </c>
      <c r="Y9" s="14">
        <v>0</v>
      </c>
      <c r="Z9" s="9">
        <f t="shared" si="0"/>
        <v>8.845053111426171E-2</v>
      </c>
      <c r="AA9" s="30"/>
      <c r="AC9" s="3">
        <v>60.679354179907065</v>
      </c>
      <c r="AD9" s="31" t="s">
        <v>110</v>
      </c>
      <c r="AE9" s="3">
        <v>6.6793541799070599</v>
      </c>
      <c r="AF9" s="31" t="s">
        <v>110</v>
      </c>
      <c r="AG9" s="70"/>
      <c r="AH9" s="70"/>
    </row>
    <row r="10" spans="1:34" x14ac:dyDescent="0.25">
      <c r="A10" s="28">
        <v>136</v>
      </c>
      <c r="B10" s="22">
        <v>0</v>
      </c>
      <c r="C10" s="23"/>
      <c r="D10" s="18"/>
      <c r="E10" s="20"/>
      <c r="F10" s="20"/>
      <c r="G10" s="20"/>
      <c r="H10" s="20"/>
      <c r="I10" s="20"/>
      <c r="J10" s="20"/>
      <c r="K10" s="20"/>
      <c r="L10" s="20"/>
      <c r="M10" s="23"/>
      <c r="N10" s="4">
        <v>50</v>
      </c>
      <c r="O10" s="5">
        <v>0</v>
      </c>
      <c r="P10" s="29"/>
      <c r="Q10" s="29"/>
      <c r="R10" s="20"/>
      <c r="S10" s="20"/>
      <c r="T10" s="24">
        <v>5.4630966186523437</v>
      </c>
      <c r="U10" s="9">
        <v>0.15</v>
      </c>
      <c r="V10" s="9">
        <v>7.0950615140359552E-2</v>
      </c>
      <c r="W10" s="9">
        <v>5.8141509849690305E-2</v>
      </c>
      <c r="X10" s="9">
        <v>0</v>
      </c>
      <c r="Y10" s="14">
        <v>0</v>
      </c>
      <c r="Z10" s="9">
        <f t="shared" si="0"/>
        <v>5.8141509849690305E-2</v>
      </c>
      <c r="AA10" s="30"/>
      <c r="AC10" s="3">
        <v>60.737495689756756</v>
      </c>
      <c r="AD10" s="31" t="s">
        <v>110</v>
      </c>
      <c r="AE10" s="3">
        <v>6.7374956897567504</v>
      </c>
      <c r="AF10" s="31" t="s">
        <v>110</v>
      </c>
      <c r="AG10" s="70"/>
      <c r="AH10" s="70"/>
    </row>
    <row r="11" spans="1:34" x14ac:dyDescent="0.25">
      <c r="A11" s="28">
        <v>137</v>
      </c>
      <c r="B11" s="22">
        <v>0</v>
      </c>
      <c r="C11" s="23"/>
      <c r="D11" s="18"/>
      <c r="E11" s="20"/>
      <c r="F11" s="20"/>
      <c r="G11" s="20"/>
      <c r="H11" s="20"/>
      <c r="I11" s="20"/>
      <c r="J11" s="20"/>
      <c r="K11" s="20"/>
      <c r="L11" s="20"/>
      <c r="M11" s="23"/>
      <c r="N11" s="4">
        <v>50</v>
      </c>
      <c r="O11" s="5">
        <v>0</v>
      </c>
      <c r="P11" s="29"/>
      <c r="Q11" s="29"/>
      <c r="R11" s="20"/>
      <c r="S11" s="20"/>
      <c r="T11" s="24">
        <v>6.8590283393859863</v>
      </c>
      <c r="U11" s="9">
        <v>0.15</v>
      </c>
      <c r="V11" s="9">
        <v>5.2224526365374134E-2</v>
      </c>
      <c r="W11" s="9">
        <v>5.3731425952666771E-2</v>
      </c>
      <c r="X11" s="9">
        <v>0</v>
      </c>
      <c r="Y11" s="14">
        <v>0</v>
      </c>
      <c r="Z11" s="9">
        <f t="shared" si="0"/>
        <v>5.3731425952666771E-2</v>
      </c>
      <c r="AA11" s="30"/>
      <c r="AC11" s="3">
        <v>60.791227115709425</v>
      </c>
      <c r="AD11" s="31" t="s">
        <v>110</v>
      </c>
      <c r="AE11" s="3">
        <v>6.7912271157094173</v>
      </c>
      <c r="AF11" s="31" t="s">
        <v>110</v>
      </c>
      <c r="AG11" s="70"/>
      <c r="AH11" s="70"/>
    </row>
    <row r="12" spans="1:34" x14ac:dyDescent="0.25">
      <c r="A12" s="28">
        <v>138</v>
      </c>
      <c r="B12" s="22">
        <v>0</v>
      </c>
      <c r="C12" s="23"/>
      <c r="D12" s="18"/>
      <c r="E12" s="20"/>
      <c r="F12" s="20"/>
      <c r="G12" s="20"/>
      <c r="H12" s="20"/>
      <c r="I12" s="20"/>
      <c r="J12" s="20"/>
      <c r="K12" s="20"/>
      <c r="L12" s="20"/>
      <c r="M12" s="23"/>
      <c r="N12" s="4">
        <v>50</v>
      </c>
      <c r="O12" s="5">
        <v>0</v>
      </c>
      <c r="P12" s="29"/>
      <c r="Q12" s="29"/>
      <c r="R12" s="20"/>
      <c r="S12" s="20"/>
      <c r="T12" s="24">
        <v>9.8694896697998047</v>
      </c>
      <c r="U12" s="9">
        <v>0.15</v>
      </c>
      <c r="V12" s="9">
        <v>3.4918827648615536E-2</v>
      </c>
      <c r="W12" s="9">
        <v>5.1694651313929627E-2</v>
      </c>
      <c r="X12" s="9">
        <v>0</v>
      </c>
      <c r="Y12" s="14">
        <v>0</v>
      </c>
      <c r="Z12" s="9">
        <f t="shared" si="0"/>
        <v>5.1694651313929627E-2</v>
      </c>
      <c r="AA12" s="30"/>
      <c r="AC12" s="3">
        <v>60.842921767023356</v>
      </c>
      <c r="AD12" s="31" t="s">
        <v>110</v>
      </c>
      <c r="AE12" s="3">
        <v>6.8429217670233466</v>
      </c>
      <c r="AF12" s="31" t="s">
        <v>110</v>
      </c>
      <c r="AG12" s="70"/>
      <c r="AH12" s="70"/>
    </row>
    <row r="13" spans="1:34" x14ac:dyDescent="0.25">
      <c r="A13" s="28">
        <v>139</v>
      </c>
      <c r="B13" s="22">
        <v>0</v>
      </c>
      <c r="C13" s="23"/>
      <c r="D13" s="18"/>
      <c r="E13" s="20"/>
      <c r="F13" s="20"/>
      <c r="G13" s="20"/>
      <c r="H13" s="20"/>
      <c r="I13" s="20"/>
      <c r="J13" s="20"/>
      <c r="K13" s="20"/>
      <c r="L13" s="20"/>
      <c r="M13" s="23"/>
      <c r="N13" s="4">
        <v>50</v>
      </c>
      <c r="O13" s="5">
        <v>0</v>
      </c>
      <c r="P13" s="29"/>
      <c r="Q13" s="29"/>
      <c r="R13" s="20"/>
      <c r="S13" s="20"/>
      <c r="T13" s="24">
        <v>9.4125595092773437</v>
      </c>
      <c r="U13" s="9">
        <v>0.15</v>
      </c>
      <c r="V13" s="9">
        <v>1.8269128798359208E-2</v>
      </c>
      <c r="W13" s="9">
        <v>2.579388929958128E-2</v>
      </c>
      <c r="X13" s="9">
        <v>0</v>
      </c>
      <c r="Y13" s="14">
        <v>0</v>
      </c>
      <c r="Z13" s="9">
        <f t="shared" si="0"/>
        <v>2.579388929958128E-2</v>
      </c>
      <c r="AA13" s="30"/>
      <c r="AC13" s="3">
        <v>60.868715656322934</v>
      </c>
      <c r="AD13" s="31" t="s">
        <v>110</v>
      </c>
      <c r="AE13" s="3">
        <v>6.8687156563229284</v>
      </c>
      <c r="AF13" s="31" t="s">
        <v>110</v>
      </c>
      <c r="AG13" s="70"/>
      <c r="AH13" s="70"/>
    </row>
    <row r="14" spans="1:34" x14ac:dyDescent="0.25">
      <c r="A14" s="28">
        <v>140</v>
      </c>
      <c r="B14" s="22">
        <v>0</v>
      </c>
      <c r="C14" s="23"/>
      <c r="D14" s="18"/>
      <c r="E14" s="20"/>
      <c r="F14" s="20"/>
      <c r="G14" s="20"/>
      <c r="H14" s="20"/>
      <c r="I14" s="20"/>
      <c r="J14" s="20"/>
      <c r="K14" s="20"/>
      <c r="L14" s="20"/>
      <c r="M14" s="23"/>
      <c r="N14" s="4">
        <v>50</v>
      </c>
      <c r="O14" s="5">
        <v>0</v>
      </c>
      <c r="P14" s="29"/>
      <c r="Q14" s="29"/>
      <c r="R14" s="20"/>
      <c r="S14" s="20"/>
      <c r="T14" s="24">
        <v>7.4996128082275391</v>
      </c>
      <c r="U14" s="9">
        <v>0.15</v>
      </c>
      <c r="V14" s="9">
        <v>9.9614900369161194E-3</v>
      </c>
      <c r="W14" s="9">
        <v>1.1206097740483072E-2</v>
      </c>
      <c r="X14" s="9">
        <v>0</v>
      </c>
      <c r="Y14" s="14">
        <v>0</v>
      </c>
      <c r="Z14" s="9">
        <f t="shared" si="0"/>
        <v>1.1206097740483072E-2</v>
      </c>
      <c r="AA14" s="30"/>
      <c r="AC14" s="3">
        <v>60.879921754063417</v>
      </c>
      <c r="AD14" s="31" t="s">
        <v>110</v>
      </c>
      <c r="AE14" s="3">
        <v>6.8799217540634112</v>
      </c>
      <c r="AF14" s="31" t="s">
        <v>110</v>
      </c>
      <c r="AG14" s="70"/>
      <c r="AH14" s="70"/>
    </row>
    <row r="15" spans="1:34" x14ac:dyDescent="0.25">
      <c r="A15" s="28">
        <v>141</v>
      </c>
      <c r="B15" s="22">
        <v>0</v>
      </c>
      <c r="C15" s="23"/>
      <c r="D15" s="18"/>
      <c r="E15" s="20"/>
      <c r="F15" s="20"/>
      <c r="G15" s="20"/>
      <c r="H15" s="20"/>
      <c r="I15" s="20"/>
      <c r="J15" s="20"/>
      <c r="K15" s="20"/>
      <c r="L15" s="20"/>
      <c r="M15" s="32"/>
      <c r="N15" s="4">
        <v>50</v>
      </c>
      <c r="O15" s="5">
        <v>0</v>
      </c>
      <c r="P15" s="29"/>
      <c r="Q15" s="29"/>
      <c r="R15" s="20"/>
      <c r="S15" s="20"/>
      <c r="T15" s="24">
        <v>7.4956355094909668</v>
      </c>
      <c r="U15" s="9">
        <v>0.15</v>
      </c>
      <c r="V15" s="9">
        <v>6.3522548854391759E-3</v>
      </c>
      <c r="W15" s="9">
        <v>7.142128092695303E-3</v>
      </c>
      <c r="X15" s="9">
        <v>0</v>
      </c>
      <c r="Y15" s="14">
        <v>0</v>
      </c>
      <c r="Z15" s="9">
        <f t="shared" si="0"/>
        <v>7.142128092695303E-3</v>
      </c>
      <c r="AA15" s="30"/>
      <c r="AC15" s="3">
        <v>60.887063882156113</v>
      </c>
      <c r="AD15" s="31" t="s">
        <v>110</v>
      </c>
      <c r="AE15" s="3">
        <v>6.8870638821561068</v>
      </c>
      <c r="AF15" s="31" t="s">
        <v>110</v>
      </c>
      <c r="AG15" s="70"/>
      <c r="AH15" s="70"/>
    </row>
    <row r="16" spans="1:34" x14ac:dyDescent="0.25">
      <c r="A16" s="28">
        <v>142</v>
      </c>
      <c r="B16" s="38">
        <v>21</v>
      </c>
      <c r="C16" s="23"/>
      <c r="D16" s="18"/>
      <c r="E16" s="20"/>
      <c r="F16" s="20"/>
      <c r="G16" s="20"/>
      <c r="H16" s="20"/>
      <c r="I16" s="20"/>
      <c r="J16" s="20"/>
      <c r="K16" s="20"/>
      <c r="L16" s="20"/>
      <c r="M16" s="23"/>
      <c r="N16" s="4">
        <v>50</v>
      </c>
      <c r="O16" s="5">
        <v>0</v>
      </c>
      <c r="P16" s="29"/>
      <c r="Q16" s="29"/>
      <c r="R16" s="20"/>
      <c r="S16" s="20"/>
      <c r="T16" s="24">
        <v>10.228899002075195</v>
      </c>
      <c r="U16" s="9">
        <v>0.15</v>
      </c>
      <c r="V16" s="9">
        <v>4.0519340810449616E-3</v>
      </c>
      <c r="W16" s="9">
        <v>6.2170236717112928E-3</v>
      </c>
      <c r="X16" s="9">
        <v>10.222681978403484</v>
      </c>
      <c r="Y16" s="14">
        <v>0</v>
      </c>
      <c r="Z16" s="9">
        <f t="shared" si="0"/>
        <v>10.228899002075195</v>
      </c>
      <c r="AA16" s="30"/>
      <c r="AC16" s="3">
        <v>51.293280905827821</v>
      </c>
      <c r="AD16" s="31" t="s">
        <v>110</v>
      </c>
      <c r="AE16" s="3">
        <v>0</v>
      </c>
      <c r="AF16" s="31" t="s">
        <v>110</v>
      </c>
      <c r="AG16" s="70"/>
      <c r="AH16" s="70"/>
    </row>
    <row r="17" spans="1:34" x14ac:dyDescent="0.25">
      <c r="A17" s="28">
        <v>143</v>
      </c>
      <c r="B17" s="22">
        <v>0</v>
      </c>
      <c r="C17" s="64"/>
      <c r="D17" s="23"/>
      <c r="E17" s="22"/>
      <c r="F17" s="20"/>
      <c r="G17" s="20"/>
      <c r="H17" s="20"/>
      <c r="I17" s="20"/>
      <c r="J17" s="20"/>
      <c r="K17" s="20"/>
      <c r="L17" s="20"/>
      <c r="M17" s="23"/>
      <c r="N17" s="4">
        <v>50</v>
      </c>
      <c r="O17" s="5">
        <v>0</v>
      </c>
      <c r="P17" s="29"/>
      <c r="Q17" s="29"/>
      <c r="R17" s="20"/>
      <c r="S17" s="20"/>
      <c r="T17" s="24">
        <v>5.5882668495178223</v>
      </c>
      <c r="U17" s="9">
        <v>0.15</v>
      </c>
      <c r="V17" s="9">
        <v>1</v>
      </c>
      <c r="W17" s="9">
        <v>0.83824002742767334</v>
      </c>
      <c r="X17" s="9">
        <v>1.1773180215965144</v>
      </c>
      <c r="Y17" s="14">
        <v>0</v>
      </c>
      <c r="Z17" s="9">
        <f t="shared" si="0"/>
        <v>2.0155580490241878</v>
      </c>
      <c r="AA17" s="30"/>
      <c r="AC17" s="3">
        <v>52.131520933255494</v>
      </c>
      <c r="AD17" s="31" t="s">
        <v>110</v>
      </c>
      <c r="AE17" s="3">
        <v>0.83824002742767334</v>
      </c>
      <c r="AF17" s="31" t="s">
        <v>110</v>
      </c>
      <c r="AG17" s="70"/>
      <c r="AH17" s="70"/>
    </row>
    <row r="18" spans="1:34" x14ac:dyDescent="0.25">
      <c r="A18" s="28">
        <v>144</v>
      </c>
      <c r="B18" s="22">
        <v>0</v>
      </c>
      <c r="C18" s="64"/>
      <c r="D18" s="23"/>
      <c r="E18" s="22"/>
      <c r="F18" s="20"/>
      <c r="G18" s="20"/>
      <c r="H18" s="20"/>
      <c r="I18" s="20"/>
      <c r="J18" s="20"/>
      <c r="K18" s="20"/>
      <c r="L18" s="20"/>
      <c r="M18" s="23"/>
      <c r="N18" s="4">
        <v>50</v>
      </c>
      <c r="O18" s="5">
        <v>0</v>
      </c>
      <c r="P18" s="29"/>
      <c r="Q18" s="29"/>
      <c r="R18" s="20"/>
      <c r="S18" s="20"/>
      <c r="T18" s="24">
        <v>7.8927888870239258</v>
      </c>
      <c r="U18" s="9">
        <v>0.15</v>
      </c>
      <c r="V18" s="9">
        <v>1</v>
      </c>
      <c r="W18" s="9">
        <v>1.1839183330535887</v>
      </c>
      <c r="X18" s="9">
        <v>0</v>
      </c>
      <c r="Y18" s="14">
        <v>0</v>
      </c>
      <c r="Z18" s="9">
        <f t="shared" si="0"/>
        <v>1.1839183330535887</v>
      </c>
      <c r="AA18" s="30"/>
      <c r="AC18" s="3">
        <v>53.315439266309085</v>
      </c>
      <c r="AD18" s="31" t="s">
        <v>110</v>
      </c>
      <c r="AE18" s="3">
        <v>2.0221583604812619</v>
      </c>
      <c r="AF18" s="31" t="s">
        <v>110</v>
      </c>
      <c r="AG18" s="70"/>
      <c r="AH18" s="70"/>
    </row>
    <row r="19" spans="1:34" x14ac:dyDescent="0.25">
      <c r="A19" s="28">
        <v>145</v>
      </c>
      <c r="B19" s="22">
        <v>0</v>
      </c>
      <c r="C19" s="64"/>
      <c r="D19" s="23"/>
      <c r="E19" s="22"/>
      <c r="F19" s="20"/>
      <c r="G19" s="20"/>
      <c r="H19" s="20"/>
      <c r="I19" s="20"/>
      <c r="J19" s="20"/>
      <c r="K19" s="20"/>
      <c r="L19" s="20"/>
      <c r="M19" s="33"/>
      <c r="N19" s="4">
        <v>50</v>
      </c>
      <c r="O19" s="5">
        <v>0</v>
      </c>
      <c r="P19" s="29"/>
      <c r="Q19" s="29"/>
      <c r="R19" s="20"/>
      <c r="S19" s="20"/>
      <c r="T19" s="24">
        <v>8.0095310211181641</v>
      </c>
      <c r="U19" s="9">
        <v>0.15</v>
      </c>
      <c r="V19" s="9">
        <v>1</v>
      </c>
      <c r="W19" s="9">
        <v>1.2014296531677247</v>
      </c>
      <c r="X19" s="9">
        <v>0</v>
      </c>
      <c r="Y19" s="14">
        <v>0</v>
      </c>
      <c r="Z19" s="9">
        <f t="shared" si="0"/>
        <v>1.2014296531677247</v>
      </c>
      <c r="AA19" s="30"/>
      <c r="AC19" s="3">
        <v>54.516868919476806</v>
      </c>
      <c r="AD19" s="31" t="s">
        <v>110</v>
      </c>
      <c r="AE19" s="3">
        <v>3.2235880136489863</v>
      </c>
      <c r="AF19" s="31" t="s">
        <v>110</v>
      </c>
      <c r="AG19" s="70"/>
      <c r="AH19" s="70"/>
    </row>
    <row r="20" spans="1:34" x14ac:dyDescent="0.25">
      <c r="A20" s="28">
        <v>146</v>
      </c>
      <c r="B20" s="22">
        <v>0</v>
      </c>
      <c r="C20" s="64"/>
      <c r="D20" s="23"/>
      <c r="E20" s="22"/>
      <c r="F20" s="20"/>
      <c r="G20" s="20"/>
      <c r="H20" s="20"/>
      <c r="I20" s="20"/>
      <c r="J20" s="20"/>
      <c r="K20" s="20"/>
      <c r="L20" s="20"/>
      <c r="M20" s="33"/>
      <c r="N20" s="4">
        <v>50</v>
      </c>
      <c r="O20" s="5">
        <v>0</v>
      </c>
      <c r="P20" s="29"/>
      <c r="Q20" s="29"/>
      <c r="R20" s="20"/>
      <c r="S20" s="20"/>
      <c r="T20" s="24">
        <v>7.6001043319702148</v>
      </c>
      <c r="U20" s="9">
        <v>0.15</v>
      </c>
      <c r="V20" s="9">
        <v>1</v>
      </c>
      <c r="W20" s="9">
        <v>1.1400156497955323</v>
      </c>
      <c r="X20" s="9">
        <v>0</v>
      </c>
      <c r="Y20" s="14">
        <v>0</v>
      </c>
      <c r="Z20" s="9">
        <f t="shared" si="0"/>
        <v>1.1400156497955323</v>
      </c>
      <c r="AA20" s="30"/>
      <c r="AC20" s="3">
        <v>55.656884569272336</v>
      </c>
      <c r="AD20" s="31" t="s">
        <v>110</v>
      </c>
      <c r="AE20" s="3">
        <v>4.3636036634445183</v>
      </c>
      <c r="AF20" s="31" t="s">
        <v>110</v>
      </c>
      <c r="AG20" s="70"/>
      <c r="AH20" s="70"/>
    </row>
    <row r="21" spans="1:34" x14ac:dyDescent="0.25">
      <c r="A21" s="28">
        <v>147</v>
      </c>
      <c r="B21" s="22">
        <v>0</v>
      </c>
      <c r="C21" s="64"/>
      <c r="D21" s="23"/>
      <c r="E21" s="22"/>
      <c r="F21" s="20"/>
      <c r="G21" s="20"/>
      <c r="H21" s="20"/>
      <c r="I21" s="20"/>
      <c r="J21" s="20"/>
      <c r="K21" s="20"/>
      <c r="L21" s="20"/>
      <c r="M21" s="23"/>
      <c r="N21" s="4">
        <v>50</v>
      </c>
      <c r="O21" s="5">
        <v>0</v>
      </c>
      <c r="P21" s="29"/>
      <c r="Q21" s="29"/>
      <c r="R21" s="20"/>
      <c r="S21" s="20"/>
      <c r="T21" s="24">
        <v>1.5343136787414551</v>
      </c>
      <c r="U21" s="9">
        <v>0.15</v>
      </c>
      <c r="V21" s="9">
        <v>0.81680241472562209</v>
      </c>
      <c r="W21" s="9">
        <v>0.18798466766138594</v>
      </c>
      <c r="X21" s="9">
        <v>0</v>
      </c>
      <c r="Y21" s="14">
        <v>0</v>
      </c>
      <c r="Z21" s="9">
        <f t="shared" si="0"/>
        <v>0.18798466766138594</v>
      </c>
      <c r="AA21" s="30"/>
      <c r="AC21" s="3">
        <v>55.844869236933725</v>
      </c>
      <c r="AD21" s="31" t="s">
        <v>110</v>
      </c>
      <c r="AE21" s="3">
        <v>4.5515883311059042</v>
      </c>
      <c r="AF21" s="31" t="s">
        <v>110</v>
      </c>
      <c r="AG21" s="70"/>
      <c r="AH21" s="70"/>
    </row>
    <row r="22" spans="1:34" x14ac:dyDescent="0.25">
      <c r="A22" s="28">
        <v>148</v>
      </c>
      <c r="B22" s="22">
        <v>0</v>
      </c>
      <c r="C22" s="64"/>
      <c r="D22" s="23"/>
      <c r="E22" s="22"/>
      <c r="F22" s="20"/>
      <c r="G22" s="20"/>
      <c r="H22" s="20"/>
      <c r="I22" s="20"/>
      <c r="J22" s="20"/>
      <c r="K22" s="20"/>
      <c r="L22" s="20"/>
      <c r="M22" s="23"/>
      <c r="N22" s="4">
        <v>50</v>
      </c>
      <c r="O22" s="5">
        <v>0</v>
      </c>
      <c r="P22" s="29"/>
      <c r="Q22" s="29"/>
      <c r="R22" s="20"/>
      <c r="S22" s="20"/>
      <c r="T22" s="24">
        <v>2.3671467304229736</v>
      </c>
      <c r="U22" s="9">
        <v>0.15</v>
      </c>
      <c r="V22" s="9">
        <v>0.75625672913775488</v>
      </c>
      <c r="W22" s="9">
        <v>0.26852559656082131</v>
      </c>
      <c r="X22" s="9">
        <v>0</v>
      </c>
      <c r="Y22" s="14">
        <v>0</v>
      </c>
      <c r="Z22" s="9">
        <f t="shared" si="0"/>
        <v>0.26852559656082131</v>
      </c>
      <c r="AA22" s="30"/>
      <c r="AC22" s="3">
        <v>56.113394833494546</v>
      </c>
      <c r="AD22" s="31" t="s">
        <v>110</v>
      </c>
      <c r="AE22" s="3">
        <v>4.8201139276667258</v>
      </c>
      <c r="AF22" s="31" t="s">
        <v>110</v>
      </c>
      <c r="AG22" s="70"/>
      <c r="AH22" s="70"/>
    </row>
    <row r="23" spans="1:34" x14ac:dyDescent="0.25">
      <c r="A23" s="28">
        <v>149</v>
      </c>
      <c r="B23" s="22">
        <v>0</v>
      </c>
      <c r="C23" s="64"/>
      <c r="D23" s="23"/>
      <c r="E23" s="22"/>
      <c r="F23" s="20"/>
      <c r="G23" s="20"/>
      <c r="H23" s="20"/>
      <c r="I23" s="20"/>
      <c r="J23" s="20"/>
      <c r="K23" s="20"/>
      <c r="L23" s="20"/>
      <c r="M23" s="23"/>
      <c r="N23" s="4">
        <v>60</v>
      </c>
      <c r="O23" s="5">
        <v>0</v>
      </c>
      <c r="P23" s="29"/>
      <c r="Q23" s="29"/>
      <c r="R23" s="20"/>
      <c r="S23" s="20"/>
      <c r="T23" s="24">
        <v>5.6086697578430176</v>
      </c>
      <c r="U23" s="9">
        <v>0.15</v>
      </c>
      <c r="V23" s="9">
        <v>0.91070904009362075</v>
      </c>
      <c r="W23" s="9">
        <v>0.76617993770510018</v>
      </c>
      <c r="X23" s="9">
        <v>0</v>
      </c>
      <c r="Y23" s="14">
        <v>0</v>
      </c>
      <c r="Z23" s="9">
        <f t="shared" si="0"/>
        <v>0.76617993770510018</v>
      </c>
      <c r="AA23" s="30"/>
      <c r="AC23" s="3">
        <v>56.879574771199643</v>
      </c>
      <c r="AD23" s="31" t="s">
        <v>110</v>
      </c>
      <c r="AE23" s="3">
        <v>5.5862938653718262</v>
      </c>
      <c r="AF23" s="31" t="s">
        <v>110</v>
      </c>
      <c r="AG23" s="70"/>
      <c r="AH23" s="70"/>
    </row>
    <row r="24" spans="1:34" x14ac:dyDescent="0.25">
      <c r="A24" s="28">
        <v>150</v>
      </c>
      <c r="B24" s="22">
        <v>0</v>
      </c>
      <c r="C24" s="64"/>
      <c r="D24" s="23"/>
      <c r="E24" s="22"/>
      <c r="F24" s="20"/>
      <c r="G24" s="20"/>
      <c r="H24" s="20"/>
      <c r="I24" s="20"/>
      <c r="J24" s="20"/>
      <c r="K24" s="20"/>
      <c r="L24" s="20"/>
      <c r="M24" s="23"/>
      <c r="N24" s="4">
        <v>70</v>
      </c>
      <c r="O24" s="5">
        <v>0</v>
      </c>
      <c r="P24" s="29"/>
      <c r="Q24" s="29"/>
      <c r="R24" s="20"/>
      <c r="S24" s="20"/>
      <c r="T24" s="24">
        <v>8.8337306976318359</v>
      </c>
      <c r="U24" s="9">
        <v>0.15</v>
      </c>
      <c r="V24" s="9">
        <v>0.90644473563760941</v>
      </c>
      <c r="W24" s="9">
        <v>1.2010933030363085</v>
      </c>
      <c r="X24" s="9">
        <v>0</v>
      </c>
      <c r="Y24" s="14">
        <v>0</v>
      </c>
      <c r="Z24" s="9">
        <f t="shared" si="0"/>
        <v>1.2010933030363085</v>
      </c>
      <c r="AA24" s="30"/>
      <c r="AC24" s="3">
        <v>58.080668074235952</v>
      </c>
      <c r="AD24" s="31" t="s">
        <v>110</v>
      </c>
      <c r="AE24" s="3">
        <v>6.7873871684081344</v>
      </c>
      <c r="AF24" s="31" t="s">
        <v>110</v>
      </c>
      <c r="AG24" s="70"/>
      <c r="AH24" s="70"/>
    </row>
    <row r="25" spans="1:34" x14ac:dyDescent="0.25">
      <c r="A25" s="28">
        <v>151</v>
      </c>
      <c r="B25" s="22">
        <v>0</v>
      </c>
      <c r="C25" s="64"/>
      <c r="D25" s="23"/>
      <c r="E25" s="22"/>
      <c r="F25" s="20"/>
      <c r="G25" s="20"/>
      <c r="H25" s="20"/>
      <c r="I25" s="20"/>
      <c r="J25" s="20"/>
      <c r="K25" s="20"/>
      <c r="L25" s="20"/>
      <c r="M25" s="32"/>
      <c r="N25" s="4">
        <v>80</v>
      </c>
      <c r="O25" s="5">
        <v>0</v>
      </c>
      <c r="P25" s="29"/>
      <c r="Q25" s="29"/>
      <c r="R25" s="20"/>
      <c r="S25" s="20"/>
      <c r="T25" s="24">
        <v>8.4981060028076172</v>
      </c>
      <c r="U25" s="9">
        <v>0.15</v>
      </c>
      <c r="V25" s="9">
        <v>0.81288484117339599</v>
      </c>
      <c r="W25" s="9">
        <v>1.0361972322550428</v>
      </c>
      <c r="X25" s="9">
        <v>0</v>
      </c>
      <c r="Y25" s="14">
        <v>0</v>
      </c>
      <c r="Z25" s="9">
        <f t="shared" si="0"/>
        <v>1.0361972322550428</v>
      </c>
      <c r="AA25" s="30"/>
      <c r="AC25" s="3">
        <v>59.116865306490993</v>
      </c>
      <c r="AD25" s="31" t="s">
        <v>110</v>
      </c>
      <c r="AE25" s="3">
        <v>7.8235844006631776</v>
      </c>
      <c r="AF25" s="31" t="s">
        <v>110</v>
      </c>
      <c r="AG25" s="70"/>
      <c r="AH25" s="70"/>
    </row>
    <row r="26" spans="1:34" x14ac:dyDescent="0.25">
      <c r="A26" s="28">
        <v>152</v>
      </c>
      <c r="B26" s="22">
        <v>0</v>
      </c>
      <c r="C26" s="64"/>
      <c r="D26" s="23"/>
      <c r="E26" s="22"/>
      <c r="F26" s="20"/>
      <c r="G26" s="20"/>
      <c r="H26" s="20"/>
      <c r="I26" s="20"/>
      <c r="J26" s="20"/>
      <c r="K26" s="20"/>
      <c r="L26" s="20"/>
      <c r="M26" s="23"/>
      <c r="N26" s="4">
        <v>90</v>
      </c>
      <c r="O26" s="5">
        <v>0</v>
      </c>
      <c r="P26" s="29"/>
      <c r="Q26" s="29"/>
      <c r="R26" s="20"/>
      <c r="S26" s="20"/>
      <c r="T26" s="24">
        <v>8.3999271392822266</v>
      </c>
      <c r="U26" s="9">
        <v>0.15</v>
      </c>
      <c r="V26" s="9">
        <v>0.76975330546589693</v>
      </c>
      <c r="W26" s="9">
        <v>0.96988075217027836</v>
      </c>
      <c r="X26" s="9">
        <v>0</v>
      </c>
      <c r="Y26" s="14">
        <v>0</v>
      </c>
      <c r="Z26" s="9">
        <f t="shared" si="0"/>
        <v>0.96988075217027836</v>
      </c>
      <c r="AA26" s="30"/>
      <c r="AC26" s="3">
        <v>60.086746058661269</v>
      </c>
      <c r="AD26" s="31" t="s">
        <v>110</v>
      </c>
      <c r="AE26" s="3">
        <v>8.7934651528334555</v>
      </c>
      <c r="AF26" s="31" t="s">
        <v>110</v>
      </c>
      <c r="AG26" s="70"/>
      <c r="AH26" s="70"/>
    </row>
    <row r="27" spans="1:34" x14ac:dyDescent="0.25">
      <c r="A27" s="28">
        <v>153</v>
      </c>
      <c r="B27" s="22">
        <v>0</v>
      </c>
      <c r="C27" s="64"/>
      <c r="D27" s="23"/>
      <c r="E27" s="22"/>
      <c r="F27" s="20"/>
      <c r="G27" s="20"/>
      <c r="H27" s="20"/>
      <c r="I27" s="20"/>
      <c r="J27" s="20"/>
      <c r="K27" s="20"/>
      <c r="L27" s="22"/>
      <c r="M27" s="25" t="s">
        <v>93</v>
      </c>
      <c r="N27" s="4">
        <v>100</v>
      </c>
      <c r="O27" s="69">
        <v>0.01</v>
      </c>
      <c r="P27" s="29"/>
      <c r="Q27" s="29"/>
      <c r="R27" s="20"/>
      <c r="S27" s="20"/>
      <c r="T27" s="24">
        <v>8.4618644714355469</v>
      </c>
      <c r="U27" s="9">
        <v>0.16012499999999999</v>
      </c>
      <c r="V27" s="9">
        <v>0.74601477544061523</v>
      </c>
      <c r="W27" s="9">
        <v>1.010817232245139</v>
      </c>
      <c r="X27" s="9">
        <v>0</v>
      </c>
      <c r="Y27" s="14">
        <v>0</v>
      </c>
      <c r="Z27" s="9">
        <f t="shared" si="0"/>
        <v>1.010817232245139</v>
      </c>
      <c r="AA27" s="30"/>
      <c r="AC27" s="3">
        <v>61.097563290906407</v>
      </c>
      <c r="AD27" s="31" t="s">
        <v>110</v>
      </c>
      <c r="AE27" s="3">
        <v>9.8042823850785936</v>
      </c>
      <c r="AF27" s="31" t="s">
        <v>110</v>
      </c>
      <c r="AG27" s="70"/>
      <c r="AH27" s="70"/>
    </row>
    <row r="28" spans="1:34" x14ac:dyDescent="0.25">
      <c r="A28" s="28">
        <v>154</v>
      </c>
      <c r="B28" s="22">
        <v>0</v>
      </c>
      <c r="C28" s="64"/>
      <c r="D28" s="23"/>
      <c r="E28" s="22"/>
      <c r="F28" s="20"/>
      <c r="G28" s="20"/>
      <c r="H28" s="20"/>
      <c r="I28" s="20"/>
      <c r="J28" s="20"/>
      <c r="K28" s="20"/>
      <c r="L28" s="22"/>
      <c r="M28" s="23"/>
      <c r="N28" s="4">
        <v>110</v>
      </c>
      <c r="O28" s="5">
        <v>0.01</v>
      </c>
      <c r="P28" s="29"/>
      <c r="Q28" s="29"/>
      <c r="R28" s="20"/>
      <c r="S28" s="20"/>
      <c r="T28" s="24">
        <v>8.0143508911132812</v>
      </c>
      <c r="U28" s="9">
        <v>0.16012499999999999</v>
      </c>
      <c r="V28" s="9">
        <v>0.72015343285963762</v>
      </c>
      <c r="W28" s="9">
        <v>0.92417141430860517</v>
      </c>
      <c r="X28" s="9">
        <v>0</v>
      </c>
      <c r="Y28" s="14">
        <v>0</v>
      </c>
      <c r="Z28" s="9">
        <f t="shared" si="0"/>
        <v>0.92417141430860517</v>
      </c>
      <c r="AA28" s="30"/>
      <c r="AC28" s="3">
        <v>62.02173470521501</v>
      </c>
      <c r="AD28" s="31" t="s">
        <v>110</v>
      </c>
      <c r="AE28" s="3">
        <v>10.728453799387198</v>
      </c>
      <c r="AF28" s="31" t="s">
        <v>110</v>
      </c>
      <c r="AG28" s="70"/>
      <c r="AH28" s="70"/>
    </row>
    <row r="29" spans="1:34" x14ac:dyDescent="0.25">
      <c r="A29" s="28">
        <v>155</v>
      </c>
      <c r="B29" s="38">
        <v>3</v>
      </c>
      <c r="C29" s="64"/>
      <c r="D29" s="23"/>
      <c r="E29" s="22"/>
      <c r="F29" s="20"/>
      <c r="G29" s="20"/>
      <c r="H29" s="20"/>
      <c r="I29" s="20"/>
      <c r="J29" s="20"/>
      <c r="K29" s="20"/>
      <c r="L29" s="22"/>
      <c r="M29" s="23"/>
      <c r="N29" s="4">
        <v>120</v>
      </c>
      <c r="O29" s="5">
        <v>0.01</v>
      </c>
      <c r="P29" s="29"/>
      <c r="Q29" s="29"/>
      <c r="R29" s="20"/>
      <c r="S29" s="20"/>
      <c r="T29" s="24">
        <v>6.7455368041992188</v>
      </c>
      <c r="U29" s="9">
        <v>0.16012499999999999</v>
      </c>
      <c r="V29" s="9">
        <v>0.71065654421068136</v>
      </c>
      <c r="W29" s="9">
        <v>0.76760079984317353</v>
      </c>
      <c r="X29" s="9">
        <v>2.8214999999999995</v>
      </c>
      <c r="Y29" s="14">
        <v>0</v>
      </c>
      <c r="Z29" s="9">
        <f t="shared" si="0"/>
        <v>3.5891007998431732</v>
      </c>
      <c r="AA29" s="30"/>
      <c r="AC29" s="3">
        <v>62.610835505058184</v>
      </c>
      <c r="AD29" s="31" t="s">
        <v>110</v>
      </c>
      <c r="AE29" s="3">
        <v>11.31755459923037</v>
      </c>
      <c r="AF29" s="31" t="s">
        <v>110</v>
      </c>
      <c r="AG29" s="70"/>
      <c r="AH29" s="70"/>
    </row>
    <row r="30" spans="1:34" x14ac:dyDescent="0.25">
      <c r="A30" s="28">
        <v>156</v>
      </c>
      <c r="B30" s="38">
        <v>9</v>
      </c>
      <c r="C30" s="64"/>
      <c r="D30" s="23"/>
      <c r="E30" s="22"/>
      <c r="F30" s="20"/>
      <c r="G30" s="20"/>
      <c r="H30" s="20"/>
      <c r="I30" s="20"/>
      <c r="J30" s="20"/>
      <c r="K30" s="20"/>
      <c r="L30" s="22"/>
      <c r="M30" s="23"/>
      <c r="N30" s="4">
        <v>130</v>
      </c>
      <c r="O30" s="5">
        <v>0.02</v>
      </c>
      <c r="P30" s="29"/>
      <c r="Q30" s="29"/>
      <c r="R30" s="20"/>
      <c r="S30" s="20"/>
      <c r="T30" s="24">
        <v>3.1004600524902344</v>
      </c>
      <c r="U30" s="9">
        <v>0.17024999999999998</v>
      </c>
      <c r="V30" s="9">
        <v>0.74626997603671463</v>
      </c>
      <c r="W30" s="9">
        <v>0.3939210874049639</v>
      </c>
      <c r="X30" s="9">
        <v>2.7065389650852705</v>
      </c>
      <c r="Y30" s="14">
        <v>0</v>
      </c>
      <c r="Z30" s="9">
        <f t="shared" si="0"/>
        <v>3.1004600524902344</v>
      </c>
      <c r="AA30" s="30"/>
      <c r="AC30" s="3">
        <v>62.268795557548415</v>
      </c>
      <c r="AD30" s="31" t="s">
        <v>110</v>
      </c>
      <c r="AE30" s="3">
        <v>10.975514651720605</v>
      </c>
      <c r="AF30" s="31" t="s">
        <v>110</v>
      </c>
      <c r="AG30" s="70"/>
      <c r="AH30" s="70"/>
    </row>
    <row r="31" spans="1:34" x14ac:dyDescent="0.25">
      <c r="A31" s="28">
        <v>157</v>
      </c>
      <c r="B31" s="38">
        <v>18</v>
      </c>
      <c r="C31" s="64"/>
      <c r="D31" s="23"/>
      <c r="E31" s="22"/>
      <c r="F31" s="20"/>
      <c r="G31" s="20"/>
      <c r="H31" s="20"/>
      <c r="I31" s="20"/>
      <c r="J31" s="20"/>
      <c r="K31" s="20"/>
      <c r="L31" s="22"/>
      <c r="M31" s="32"/>
      <c r="N31" s="4">
        <v>140</v>
      </c>
      <c r="O31" s="5">
        <v>0.02</v>
      </c>
      <c r="P31" s="29"/>
      <c r="Q31" s="29"/>
      <c r="R31" s="20"/>
      <c r="S31" s="20"/>
      <c r="T31" s="24">
        <v>2.3903238773345947</v>
      </c>
      <c r="U31" s="9">
        <v>0.17024999999999998</v>
      </c>
      <c r="V31" s="9">
        <v>0.88997697179862845</v>
      </c>
      <c r="W31" s="9">
        <v>0.36217847831608579</v>
      </c>
      <c r="X31" s="9">
        <v>2.0281453990185088</v>
      </c>
      <c r="Y31" s="14">
        <v>0</v>
      </c>
      <c r="Z31" s="9">
        <f t="shared" si="0"/>
        <v>2.3903238773345947</v>
      </c>
      <c r="AA31" s="30"/>
      <c r="AC31" s="3">
        <v>49.567080469797745</v>
      </c>
      <c r="AD31" s="31" t="s">
        <v>110</v>
      </c>
      <c r="AE31" s="3">
        <v>0</v>
      </c>
      <c r="AF31" s="31" t="s">
        <v>110</v>
      </c>
      <c r="AG31" s="70"/>
      <c r="AH31" s="70"/>
    </row>
    <row r="32" spans="1:34" x14ac:dyDescent="0.25">
      <c r="A32" s="28">
        <v>158</v>
      </c>
      <c r="B32" s="22">
        <v>0</v>
      </c>
      <c r="C32" s="64"/>
      <c r="D32" s="23"/>
      <c r="E32" s="22"/>
      <c r="F32" s="20"/>
      <c r="G32" s="20"/>
      <c r="H32" s="20"/>
      <c r="I32" s="20"/>
      <c r="J32" s="20"/>
      <c r="K32" s="20"/>
      <c r="L32" s="22"/>
      <c r="M32" s="23"/>
      <c r="N32" s="4">
        <v>150</v>
      </c>
      <c r="O32" s="5">
        <v>0.02</v>
      </c>
      <c r="P32" s="29"/>
      <c r="Q32" s="29"/>
      <c r="R32" s="20"/>
      <c r="S32" s="20"/>
      <c r="T32" s="24">
        <v>6.8227329254150391</v>
      </c>
      <c r="U32" s="9">
        <v>0.17024999999999998</v>
      </c>
      <c r="V32" s="9">
        <v>1</v>
      </c>
      <c r="W32" s="9">
        <v>1.1615702805519104</v>
      </c>
      <c r="X32" s="9">
        <v>5.6611626448631291</v>
      </c>
      <c r="Y32" s="14">
        <v>0</v>
      </c>
      <c r="Z32" s="9">
        <f t="shared" si="0"/>
        <v>6.8227329254150391</v>
      </c>
      <c r="AA32" s="30"/>
      <c r="AC32" s="3">
        <v>50.728650750349658</v>
      </c>
      <c r="AD32" s="31" t="s">
        <v>110</v>
      </c>
      <c r="AE32" s="3">
        <v>1.1615702805519104</v>
      </c>
      <c r="AF32" s="31" t="s">
        <v>110</v>
      </c>
      <c r="AG32" s="70"/>
      <c r="AH32" s="70"/>
    </row>
    <row r="33" spans="1:34" x14ac:dyDescent="0.25">
      <c r="A33" s="28">
        <v>159</v>
      </c>
      <c r="B33" s="22">
        <v>0</v>
      </c>
      <c r="C33" s="64"/>
      <c r="D33" s="23"/>
      <c r="E33" s="22"/>
      <c r="F33" s="20"/>
      <c r="G33" s="20"/>
      <c r="H33" s="20"/>
      <c r="I33" s="20"/>
      <c r="J33" s="20"/>
      <c r="K33" s="20"/>
      <c r="L33" s="22"/>
      <c r="M33" s="32"/>
      <c r="N33" s="4">
        <v>160</v>
      </c>
      <c r="O33" s="5">
        <v>0.03</v>
      </c>
      <c r="P33" s="29"/>
      <c r="Q33" s="29"/>
      <c r="R33" s="20"/>
      <c r="S33" s="20"/>
      <c r="T33" s="24">
        <v>6.8159651756286621</v>
      </c>
      <c r="U33" s="9">
        <v>0.18037500000000001</v>
      </c>
      <c r="V33" s="9">
        <v>1</v>
      </c>
      <c r="W33" s="9">
        <v>1.2294297185540199</v>
      </c>
      <c r="X33" s="9">
        <v>2.8042983900515992</v>
      </c>
      <c r="Y33" s="14">
        <v>0</v>
      </c>
      <c r="Z33" s="9">
        <f t="shared" si="0"/>
        <v>4.0337281086056187</v>
      </c>
      <c r="AA33" s="30"/>
      <c r="AC33" s="3">
        <v>51.958080468903681</v>
      </c>
      <c r="AD33" s="31" t="s">
        <v>110</v>
      </c>
      <c r="AE33" s="3">
        <v>2.3909999991059303</v>
      </c>
      <c r="AF33" s="31" t="s">
        <v>110</v>
      </c>
      <c r="AG33" s="70"/>
      <c r="AH33" s="70"/>
    </row>
    <row r="34" spans="1:34" x14ac:dyDescent="0.25">
      <c r="A34" s="28">
        <v>160</v>
      </c>
      <c r="B34" s="22">
        <v>0</v>
      </c>
      <c r="C34" s="64"/>
      <c r="D34" s="23"/>
      <c r="E34" s="22"/>
      <c r="F34" s="20"/>
      <c r="G34" s="20"/>
      <c r="H34" s="20"/>
      <c r="I34" s="20"/>
      <c r="J34" s="20"/>
      <c r="K34" s="20"/>
      <c r="L34" s="22"/>
      <c r="M34" s="23"/>
      <c r="N34" s="4">
        <v>170</v>
      </c>
      <c r="O34" s="5">
        <v>0.03</v>
      </c>
      <c r="P34" s="29"/>
      <c r="Q34" s="29"/>
      <c r="R34" s="20"/>
      <c r="S34" s="20"/>
      <c r="T34" s="24">
        <v>7.9100127220153809</v>
      </c>
      <c r="U34" s="9">
        <v>0.18037500000000001</v>
      </c>
      <c r="V34" s="9">
        <v>1</v>
      </c>
      <c r="W34" s="9">
        <v>1.4267685447335243</v>
      </c>
      <c r="X34" s="9">
        <v>0</v>
      </c>
      <c r="Y34" s="14">
        <v>0</v>
      </c>
      <c r="Z34" s="9">
        <f t="shared" si="0"/>
        <v>1.4267685447335243</v>
      </c>
      <c r="AA34" s="30"/>
      <c r="AC34" s="3">
        <v>53.384849013637208</v>
      </c>
      <c r="AD34" s="31" t="s">
        <v>110</v>
      </c>
      <c r="AE34" s="3">
        <v>3.8177685438394544</v>
      </c>
      <c r="AF34" s="31" t="s">
        <v>110</v>
      </c>
      <c r="AG34" s="70"/>
      <c r="AH34" s="70"/>
    </row>
    <row r="35" spans="1:34" x14ac:dyDescent="0.25">
      <c r="A35" s="28">
        <v>161</v>
      </c>
      <c r="B35" s="22">
        <v>0</v>
      </c>
      <c r="C35" s="64"/>
      <c r="D35" s="23"/>
      <c r="E35" s="22"/>
      <c r="F35" s="20"/>
      <c r="G35" s="20"/>
      <c r="H35" s="20"/>
      <c r="I35" s="20"/>
      <c r="J35" s="20"/>
      <c r="K35" s="20"/>
      <c r="L35" s="63"/>
      <c r="M35" s="23"/>
      <c r="N35" s="4">
        <v>180</v>
      </c>
      <c r="O35" s="5">
        <v>0.03</v>
      </c>
      <c r="P35" s="29"/>
      <c r="Q35" s="29"/>
      <c r="R35" s="20"/>
      <c r="S35" s="21"/>
      <c r="T35" s="37">
        <v>7.070073127746582</v>
      </c>
      <c r="U35" s="9">
        <v>0.18037500000000001</v>
      </c>
      <c r="V35" s="9">
        <v>1</v>
      </c>
      <c r="W35" s="9">
        <v>1.2752644404172897</v>
      </c>
      <c r="X35" s="9">
        <v>0</v>
      </c>
      <c r="Y35" s="14">
        <v>0</v>
      </c>
      <c r="Z35" s="9">
        <f t="shared" si="0"/>
        <v>1.2752644404172897</v>
      </c>
      <c r="AA35" s="30"/>
      <c r="AC35" s="3">
        <v>54.660113454054496</v>
      </c>
      <c r="AD35" s="31" t="s">
        <v>110</v>
      </c>
      <c r="AE35" s="3">
        <v>5.0930329842567446</v>
      </c>
      <c r="AF35" s="31" t="s">
        <v>110</v>
      </c>
      <c r="AG35" s="70"/>
      <c r="AH35" s="70"/>
    </row>
    <row r="36" spans="1:34" x14ac:dyDescent="0.25">
      <c r="A36" s="28">
        <v>162</v>
      </c>
      <c r="B36" s="22">
        <v>0</v>
      </c>
      <c r="C36" s="64"/>
      <c r="D36" s="23"/>
      <c r="E36" s="65">
        <v>18.312499999999996</v>
      </c>
      <c r="F36" s="27">
        <v>19.381334929250002</v>
      </c>
      <c r="G36" s="27">
        <v>17.7652805235</v>
      </c>
      <c r="H36" s="27">
        <v>14.0002402356</v>
      </c>
      <c r="I36" s="27">
        <v>12.092184777175</v>
      </c>
      <c r="J36" s="27">
        <v>10.732429270149998</v>
      </c>
      <c r="K36" s="27">
        <v>16.78429885065</v>
      </c>
      <c r="L36" s="22"/>
      <c r="M36" s="23"/>
      <c r="N36" s="4">
        <v>190</v>
      </c>
      <c r="O36" s="5">
        <v>0.04</v>
      </c>
      <c r="P36" s="29"/>
      <c r="Q36" s="29"/>
      <c r="R36" s="20"/>
      <c r="S36" s="20"/>
      <c r="T36" s="24">
        <v>8.8262596130371094</v>
      </c>
      <c r="U36" s="9">
        <v>0.1905</v>
      </c>
      <c r="V36" s="9">
        <v>1</v>
      </c>
      <c r="W36" s="9">
        <v>1.6814024562835694</v>
      </c>
      <c r="X36" s="9">
        <v>0</v>
      </c>
      <c r="Y36" s="14">
        <v>0</v>
      </c>
      <c r="Z36" s="9">
        <f t="shared" si="0"/>
        <v>1.6814024562835694</v>
      </c>
      <c r="AA36" s="30"/>
      <c r="AC36" s="3">
        <v>56.341515910338067</v>
      </c>
      <c r="AD36" s="24">
        <v>61.125330727949994</v>
      </c>
      <c r="AE36" s="3">
        <v>6.774435440540314</v>
      </c>
      <c r="AF36" s="24">
        <v>14.0690004369</v>
      </c>
      <c r="AG36" s="70"/>
      <c r="AH36" s="70"/>
    </row>
    <row r="37" spans="1:34" x14ac:dyDescent="0.25">
      <c r="A37" s="28">
        <v>163</v>
      </c>
      <c r="B37" s="22">
        <v>0</v>
      </c>
      <c r="C37" s="64"/>
      <c r="D37" s="23"/>
      <c r="E37" s="61"/>
      <c r="F37" s="29"/>
      <c r="G37" s="29"/>
      <c r="H37" s="29"/>
      <c r="I37" s="29"/>
      <c r="J37" s="29"/>
      <c r="K37" s="29"/>
      <c r="L37" s="22"/>
      <c r="M37" s="23"/>
      <c r="N37" s="4">
        <v>200</v>
      </c>
      <c r="O37" s="5">
        <v>0.04</v>
      </c>
      <c r="P37" s="29"/>
      <c r="Q37" s="29"/>
      <c r="R37" s="20"/>
      <c r="S37" s="22"/>
      <c r="T37" s="38">
        <v>8.3918075561523437</v>
      </c>
      <c r="U37" s="9">
        <v>0.1905</v>
      </c>
      <c r="V37" s="9">
        <v>1</v>
      </c>
      <c r="W37" s="9">
        <v>1.5986393394470215</v>
      </c>
      <c r="X37" s="9">
        <v>0</v>
      </c>
      <c r="Y37" s="14">
        <v>0</v>
      </c>
      <c r="Z37" s="9">
        <f t="shared" si="0"/>
        <v>1.5986393394470215</v>
      </c>
      <c r="AA37" s="30"/>
      <c r="AC37" s="3">
        <v>57.940155249785086</v>
      </c>
      <c r="AD37" s="31" t="s">
        <v>110</v>
      </c>
      <c r="AE37" s="3">
        <v>8.373074779987336</v>
      </c>
      <c r="AF37" s="31" t="s">
        <v>110</v>
      </c>
      <c r="AG37" s="70"/>
      <c r="AH37" s="70"/>
    </row>
    <row r="38" spans="1:34" x14ac:dyDescent="0.25">
      <c r="A38" s="28">
        <v>164</v>
      </c>
      <c r="B38" s="22">
        <v>0</v>
      </c>
      <c r="C38" s="64"/>
      <c r="D38" s="23"/>
      <c r="E38" s="61"/>
      <c r="F38" s="29"/>
      <c r="G38" s="29"/>
      <c r="H38" s="29"/>
      <c r="I38" s="29"/>
      <c r="J38" s="29"/>
      <c r="K38" s="29"/>
      <c r="L38" s="22"/>
      <c r="M38" s="23"/>
      <c r="N38" s="4">
        <v>210</v>
      </c>
      <c r="O38" s="5">
        <v>0.04</v>
      </c>
      <c r="P38" s="29"/>
      <c r="Q38" s="29"/>
      <c r="R38" s="20"/>
      <c r="S38" s="20"/>
      <c r="T38" s="24">
        <v>8.6158018112182617</v>
      </c>
      <c r="U38" s="9">
        <v>0.1905</v>
      </c>
      <c r="V38" s="9">
        <v>1</v>
      </c>
      <c r="W38" s="9">
        <v>1.6413102450370789</v>
      </c>
      <c r="X38" s="9">
        <v>0</v>
      </c>
      <c r="Y38" s="14">
        <v>0</v>
      </c>
      <c r="Z38" s="9">
        <f t="shared" si="0"/>
        <v>1.6413102450370789</v>
      </c>
      <c r="AA38" s="30"/>
      <c r="AC38" s="3">
        <v>59.581465494822162</v>
      </c>
      <c r="AD38" s="31" t="s">
        <v>110</v>
      </c>
      <c r="AE38" s="3">
        <v>10.014385025024415</v>
      </c>
      <c r="AF38" s="31" t="s">
        <v>110</v>
      </c>
      <c r="AG38" s="70"/>
      <c r="AH38" s="70"/>
    </row>
    <row r="39" spans="1:34" x14ac:dyDescent="0.25">
      <c r="A39" s="28">
        <v>165</v>
      </c>
      <c r="B39" s="22">
        <v>0</v>
      </c>
      <c r="C39" s="64"/>
      <c r="D39" s="23"/>
      <c r="E39" s="61"/>
      <c r="F39" s="29"/>
      <c r="G39" s="29"/>
      <c r="H39" s="29"/>
      <c r="I39" s="29"/>
      <c r="J39" s="29"/>
      <c r="K39" s="29"/>
      <c r="L39" s="22"/>
      <c r="M39" s="26" t="s">
        <v>94</v>
      </c>
      <c r="N39" s="4">
        <v>220</v>
      </c>
      <c r="O39" s="5">
        <v>0.05</v>
      </c>
      <c r="P39" s="29"/>
      <c r="Q39" s="29"/>
      <c r="R39" s="20"/>
      <c r="S39" s="20"/>
      <c r="T39" s="24">
        <v>7.4665617942810059</v>
      </c>
      <c r="U39" s="9">
        <v>0.200625</v>
      </c>
      <c r="V39" s="9">
        <v>1</v>
      </c>
      <c r="W39" s="9">
        <v>1.4979789599776268</v>
      </c>
      <c r="X39" s="9">
        <v>0</v>
      </c>
      <c r="Y39" s="14">
        <v>0</v>
      </c>
      <c r="Z39" s="9">
        <f t="shared" si="0"/>
        <v>1.4979789599776268</v>
      </c>
      <c r="AA39" s="30"/>
      <c r="AC39" s="3">
        <v>61.079444454799791</v>
      </c>
      <c r="AD39" s="31" t="s">
        <v>110</v>
      </c>
      <c r="AE39" s="3">
        <v>11.512363985002041</v>
      </c>
      <c r="AF39" s="31" t="s">
        <v>110</v>
      </c>
      <c r="AG39" s="70"/>
      <c r="AH39" s="70"/>
    </row>
    <row r="40" spans="1:34" x14ac:dyDescent="0.25">
      <c r="A40" s="28">
        <v>166</v>
      </c>
      <c r="B40" s="22">
        <v>0</v>
      </c>
      <c r="C40" s="64"/>
      <c r="D40" s="23"/>
      <c r="E40" s="61"/>
      <c r="F40" s="29"/>
      <c r="G40" s="29"/>
      <c r="H40" s="29"/>
      <c r="I40" s="29"/>
      <c r="J40" s="29"/>
      <c r="K40" s="29"/>
      <c r="L40" s="22"/>
      <c r="M40" s="23"/>
      <c r="N40" s="4">
        <v>230</v>
      </c>
      <c r="O40" s="5">
        <v>0.05</v>
      </c>
      <c r="P40" s="29"/>
      <c r="Q40" s="29"/>
      <c r="R40" s="20"/>
      <c r="S40" s="20"/>
      <c r="T40" s="24">
        <v>7.7810664176940918</v>
      </c>
      <c r="U40" s="9">
        <v>0.200625</v>
      </c>
      <c r="V40" s="9">
        <v>1</v>
      </c>
      <c r="W40" s="9">
        <v>1.5610764500498771</v>
      </c>
      <c r="X40" s="9">
        <v>0</v>
      </c>
      <c r="Y40" s="14">
        <v>0</v>
      </c>
      <c r="Z40" s="9">
        <f t="shared" si="0"/>
        <v>1.5610764500498771</v>
      </c>
      <c r="AA40" s="29"/>
      <c r="AC40" s="3">
        <v>62.640520904849666</v>
      </c>
      <c r="AD40" s="31" t="s">
        <v>110</v>
      </c>
      <c r="AE40" s="3">
        <v>13.073440435051918</v>
      </c>
      <c r="AF40" s="31" t="s">
        <v>110</v>
      </c>
      <c r="AG40" s="70"/>
      <c r="AH40" s="70"/>
    </row>
    <row r="41" spans="1:34" x14ac:dyDescent="0.25">
      <c r="A41" s="28">
        <v>167</v>
      </c>
      <c r="B41" s="22">
        <v>0</v>
      </c>
      <c r="C41" s="64"/>
      <c r="D41" s="23"/>
      <c r="E41" s="61"/>
      <c r="F41" s="29"/>
      <c r="G41" s="29"/>
      <c r="H41" s="29"/>
      <c r="I41" s="29"/>
      <c r="J41" s="29"/>
      <c r="K41" s="29"/>
      <c r="L41" s="22"/>
      <c r="M41" s="23"/>
      <c r="N41" s="4">
        <v>245</v>
      </c>
      <c r="O41" s="5">
        <v>0.06</v>
      </c>
      <c r="P41" s="29"/>
      <c r="Q41" s="29"/>
      <c r="R41" s="20"/>
      <c r="S41" s="20"/>
      <c r="T41" s="24">
        <v>8.1526641845703125</v>
      </c>
      <c r="U41" s="9">
        <v>0.21074999999999999</v>
      </c>
      <c r="V41" s="9">
        <v>1</v>
      </c>
      <c r="W41" s="9">
        <v>1.7181739768981934</v>
      </c>
      <c r="X41" s="9">
        <v>0</v>
      </c>
      <c r="Y41" s="14">
        <v>0</v>
      </c>
      <c r="Z41" s="9">
        <f t="shared" si="0"/>
        <v>1.7181739768981934</v>
      </c>
      <c r="AA41" s="29"/>
      <c r="AC41" s="3">
        <v>64.358694881747866</v>
      </c>
      <c r="AD41" s="31" t="s">
        <v>110</v>
      </c>
      <c r="AE41" s="3">
        <v>14.791614411950111</v>
      </c>
      <c r="AF41" s="31" t="s">
        <v>110</v>
      </c>
      <c r="AG41" s="70"/>
      <c r="AH41" s="70"/>
    </row>
    <row r="42" spans="1:34" x14ac:dyDescent="0.25">
      <c r="A42" s="28">
        <v>168</v>
      </c>
      <c r="B42" s="22">
        <v>0</v>
      </c>
      <c r="C42" s="64"/>
      <c r="D42" s="23"/>
      <c r="E42" s="61"/>
      <c r="F42" s="29"/>
      <c r="G42" s="29"/>
      <c r="H42" s="29"/>
      <c r="I42" s="29"/>
      <c r="J42" s="29"/>
      <c r="K42" s="29"/>
      <c r="L42" s="22"/>
      <c r="M42" s="33"/>
      <c r="N42" s="4">
        <v>260</v>
      </c>
      <c r="O42" s="5">
        <v>0.06</v>
      </c>
      <c r="P42" s="29"/>
      <c r="Q42" s="29"/>
      <c r="R42" s="20"/>
      <c r="S42" s="20"/>
      <c r="T42" s="24">
        <v>5.857022762298584</v>
      </c>
      <c r="U42" s="9">
        <v>0.21074999999999999</v>
      </c>
      <c r="V42" s="9">
        <v>1</v>
      </c>
      <c r="W42" s="9">
        <v>1.2343675471544264</v>
      </c>
      <c r="X42" s="9">
        <v>0</v>
      </c>
      <c r="Y42" s="14">
        <v>0</v>
      </c>
      <c r="Z42" s="9">
        <f t="shared" si="0"/>
        <v>1.2343675471544264</v>
      </c>
      <c r="AA42" s="29"/>
      <c r="AC42" s="3">
        <v>65.593062428902286</v>
      </c>
      <c r="AD42" s="31" t="s">
        <v>110</v>
      </c>
      <c r="AE42" s="3">
        <v>16.025981959104538</v>
      </c>
      <c r="AF42" s="31" t="s">
        <v>110</v>
      </c>
      <c r="AG42" s="70"/>
      <c r="AH42" s="70"/>
    </row>
    <row r="43" spans="1:34" x14ac:dyDescent="0.25">
      <c r="A43" s="28">
        <v>169</v>
      </c>
      <c r="B43" s="22">
        <v>0</v>
      </c>
      <c r="C43" s="64"/>
      <c r="D43" s="23"/>
      <c r="E43" s="65">
        <v>17.099999999999998</v>
      </c>
      <c r="F43" s="27">
        <v>18.703086251999999</v>
      </c>
      <c r="G43" s="27">
        <v>17.700355685249999</v>
      </c>
      <c r="H43" s="27">
        <v>13.549547470775</v>
      </c>
      <c r="I43" s="27">
        <v>12.169066315724999</v>
      </c>
      <c r="J43" s="27">
        <v>10.622829091974999</v>
      </c>
      <c r="K43" s="27">
        <v>16.541467918424999</v>
      </c>
      <c r="L43" s="22"/>
      <c r="M43" s="23"/>
      <c r="N43" s="4">
        <v>275</v>
      </c>
      <c r="O43" s="5">
        <v>7.0000000000000007E-2</v>
      </c>
      <c r="P43" s="29"/>
      <c r="Q43" s="29"/>
      <c r="R43" s="20"/>
      <c r="S43" s="20"/>
      <c r="T43" s="24">
        <v>8.0346574783325195</v>
      </c>
      <c r="U43" s="9">
        <v>0.22087499999999999</v>
      </c>
      <c r="V43" s="9">
        <v>1</v>
      </c>
      <c r="W43" s="9">
        <v>1.7746549705266952</v>
      </c>
      <c r="X43" s="9">
        <v>0</v>
      </c>
      <c r="Y43" s="14">
        <v>0</v>
      </c>
      <c r="Z43" s="9">
        <f t="shared" si="0"/>
        <v>1.7746549705266952</v>
      </c>
      <c r="AA43" s="29"/>
      <c r="AC43" s="3">
        <v>67.367717399428983</v>
      </c>
      <c r="AD43" s="24">
        <v>66.525679568925</v>
      </c>
      <c r="AE43" s="3">
        <v>17.800636929631231</v>
      </c>
      <c r="AF43" s="24">
        <v>21.809530961875002</v>
      </c>
      <c r="AG43" s="70"/>
      <c r="AH43" s="70"/>
    </row>
    <row r="44" spans="1:34" x14ac:dyDescent="0.25">
      <c r="A44" s="28">
        <v>170</v>
      </c>
      <c r="B44" s="22">
        <v>0</v>
      </c>
      <c r="C44" s="64"/>
      <c r="D44" s="23"/>
      <c r="E44" s="61"/>
      <c r="F44" s="29"/>
      <c r="G44" s="29"/>
      <c r="H44" s="29"/>
      <c r="I44" s="29"/>
      <c r="J44" s="29"/>
      <c r="K44" s="29"/>
      <c r="L44" s="22"/>
      <c r="M44" s="23"/>
      <c r="N44" s="4">
        <v>290</v>
      </c>
      <c r="O44" s="5">
        <v>7.0000000000000007E-2</v>
      </c>
      <c r="P44" s="29"/>
      <c r="Q44" s="29"/>
      <c r="R44" s="20"/>
      <c r="S44" s="20"/>
      <c r="T44" s="24">
        <v>8.0922870635986328</v>
      </c>
      <c r="U44" s="9">
        <v>0.22087499999999999</v>
      </c>
      <c r="V44" s="9">
        <v>1</v>
      </c>
      <c r="W44" s="9">
        <v>1.7873839051723479</v>
      </c>
      <c r="X44" s="9">
        <v>0</v>
      </c>
      <c r="Y44" s="14">
        <v>0</v>
      </c>
      <c r="Z44" s="9">
        <f t="shared" si="0"/>
        <v>1.7873839051723479</v>
      </c>
      <c r="AA44" s="29"/>
      <c r="AC44" s="3">
        <v>69.155101304601331</v>
      </c>
      <c r="AD44" s="31" t="s">
        <v>110</v>
      </c>
      <c r="AE44" s="3">
        <v>19.588020834803579</v>
      </c>
      <c r="AF44" s="31" t="s">
        <v>110</v>
      </c>
      <c r="AG44" s="70"/>
      <c r="AH44" s="70"/>
    </row>
    <row r="45" spans="1:34" x14ac:dyDescent="0.25">
      <c r="A45" s="28">
        <v>171</v>
      </c>
      <c r="B45" s="22">
        <v>0</v>
      </c>
      <c r="C45" s="62">
        <v>10.1</v>
      </c>
      <c r="D45" s="23"/>
      <c r="E45" s="61"/>
      <c r="F45" s="29"/>
      <c r="G45" s="29"/>
      <c r="H45" s="29"/>
      <c r="I45" s="29"/>
      <c r="J45" s="29"/>
      <c r="K45" s="29"/>
      <c r="L45" s="22"/>
      <c r="M45" s="23"/>
      <c r="N45" s="4">
        <v>305</v>
      </c>
      <c r="O45" s="5">
        <v>0.08</v>
      </c>
      <c r="P45" s="29"/>
      <c r="Q45" s="29"/>
      <c r="R45" s="20"/>
      <c r="S45" s="20"/>
      <c r="T45" s="24">
        <v>8.2619876861572266</v>
      </c>
      <c r="U45" s="9">
        <v>0.23099999999999998</v>
      </c>
      <c r="V45" s="9">
        <v>1</v>
      </c>
      <c r="W45" s="9">
        <v>1.9085191555023191</v>
      </c>
      <c r="X45" s="9">
        <v>2.7109766767121197</v>
      </c>
      <c r="Y45" s="14">
        <v>0</v>
      </c>
      <c r="Z45" s="9">
        <f t="shared" si="0"/>
        <v>4.6194958322144384</v>
      </c>
      <c r="AA45" s="29"/>
      <c r="AC45" s="3">
        <v>63.67459713681577</v>
      </c>
      <c r="AD45" s="31" t="s">
        <v>110</v>
      </c>
      <c r="AE45" s="3">
        <v>14.107516667018018</v>
      </c>
      <c r="AF45" s="31" t="s">
        <v>110</v>
      </c>
      <c r="AG45" s="70"/>
      <c r="AH45" s="70"/>
    </row>
    <row r="46" spans="1:34" x14ac:dyDescent="0.25">
      <c r="A46" s="28">
        <v>172</v>
      </c>
      <c r="B46" s="22">
        <v>0</v>
      </c>
      <c r="C46" s="64"/>
      <c r="D46" s="23"/>
      <c r="E46" s="61"/>
      <c r="F46" s="29"/>
      <c r="G46" s="29"/>
      <c r="H46" s="29"/>
      <c r="I46" s="29"/>
      <c r="J46" s="29"/>
      <c r="K46" s="29"/>
      <c r="L46" s="22"/>
      <c r="M46" s="32"/>
      <c r="N46" s="4">
        <v>320</v>
      </c>
      <c r="O46" s="5">
        <v>0.09</v>
      </c>
      <c r="P46" s="29"/>
      <c r="Q46" s="29"/>
      <c r="R46" s="20"/>
      <c r="S46" s="20"/>
      <c r="T46" s="24">
        <v>7.8741111755371094</v>
      </c>
      <c r="U46" s="9">
        <v>0.24112499999999998</v>
      </c>
      <c r="V46" s="9">
        <v>1</v>
      </c>
      <c r="W46" s="9">
        <v>1.8986450572013853</v>
      </c>
      <c r="X46" s="9">
        <v>0</v>
      </c>
      <c r="Y46" s="14">
        <v>0</v>
      </c>
      <c r="Z46" s="9">
        <f t="shared" si="0"/>
        <v>1.8986450572013853</v>
      </c>
      <c r="AA46" s="29"/>
      <c r="AC46" s="3">
        <v>65.573242194017155</v>
      </c>
      <c r="AD46" s="31" t="s">
        <v>110</v>
      </c>
      <c r="AE46" s="3">
        <v>16.006161724219403</v>
      </c>
      <c r="AF46" s="31" t="s">
        <v>110</v>
      </c>
      <c r="AG46" s="70"/>
      <c r="AH46" s="70"/>
    </row>
    <row r="47" spans="1:34" x14ac:dyDescent="0.25">
      <c r="A47" s="28">
        <v>173</v>
      </c>
      <c r="B47" s="22">
        <v>0</v>
      </c>
      <c r="C47" s="64"/>
      <c r="D47" s="23"/>
      <c r="E47" s="61"/>
      <c r="F47" s="29"/>
      <c r="G47" s="29"/>
      <c r="H47" s="29"/>
      <c r="I47" s="29"/>
      <c r="J47" s="29"/>
      <c r="K47" s="29"/>
      <c r="L47" s="22"/>
      <c r="M47" s="32"/>
      <c r="N47" s="4">
        <v>335</v>
      </c>
      <c r="O47" s="5">
        <v>0.1</v>
      </c>
      <c r="P47" s="29"/>
      <c r="Q47" s="29"/>
      <c r="R47" s="20"/>
      <c r="S47" s="20"/>
      <c r="T47" s="24">
        <v>8.0150880813598633</v>
      </c>
      <c r="U47" s="9">
        <v>0.25124999999999997</v>
      </c>
      <c r="V47" s="9">
        <v>1</v>
      </c>
      <c r="W47" s="9">
        <v>2.0137908804416655</v>
      </c>
      <c r="X47" s="9">
        <v>0</v>
      </c>
      <c r="Y47" s="14">
        <v>0</v>
      </c>
      <c r="Z47" s="9">
        <f t="shared" si="0"/>
        <v>2.0137908804416655</v>
      </c>
      <c r="AA47" s="29"/>
      <c r="AC47" s="3">
        <v>67.587033074458816</v>
      </c>
      <c r="AD47" s="31" t="s">
        <v>110</v>
      </c>
      <c r="AE47" s="3">
        <v>18.019952604661068</v>
      </c>
      <c r="AF47" s="31" t="s">
        <v>110</v>
      </c>
      <c r="AG47" s="70"/>
      <c r="AH47" s="70"/>
    </row>
    <row r="48" spans="1:34" x14ac:dyDescent="0.25">
      <c r="A48" s="28">
        <v>174</v>
      </c>
      <c r="B48" s="22">
        <v>0</v>
      </c>
      <c r="C48" s="64"/>
      <c r="D48" s="23"/>
      <c r="E48" s="61"/>
      <c r="F48" s="29"/>
      <c r="G48" s="29"/>
      <c r="H48" s="29"/>
      <c r="I48" s="29"/>
      <c r="J48" s="29"/>
      <c r="K48" s="29"/>
      <c r="L48" s="22"/>
      <c r="M48" s="33"/>
      <c r="N48" s="4">
        <v>350</v>
      </c>
      <c r="O48" s="5">
        <v>0.11</v>
      </c>
      <c r="P48" s="29"/>
      <c r="Q48" s="29"/>
      <c r="R48" s="20"/>
      <c r="S48" s="20"/>
      <c r="T48" s="24">
        <v>8.4006519317626953</v>
      </c>
      <c r="U48" s="9">
        <v>0.26137500000000002</v>
      </c>
      <c r="V48" s="9">
        <v>1</v>
      </c>
      <c r="W48" s="9">
        <v>2.1957203986644749</v>
      </c>
      <c r="X48" s="9">
        <v>0</v>
      </c>
      <c r="Y48" s="14">
        <v>0</v>
      </c>
      <c r="Z48" s="9">
        <f t="shared" si="0"/>
        <v>2.1957203986644749</v>
      </c>
      <c r="AA48" s="29"/>
      <c r="AC48" s="3">
        <v>69.782753473123293</v>
      </c>
      <c r="AD48" s="31" t="s">
        <v>110</v>
      </c>
      <c r="AE48" s="3">
        <v>20.215673003325541</v>
      </c>
      <c r="AF48" s="31" t="s">
        <v>110</v>
      </c>
      <c r="AG48" s="70"/>
      <c r="AH48" s="70"/>
    </row>
    <row r="49" spans="1:34" x14ac:dyDescent="0.25">
      <c r="A49" s="28">
        <v>175</v>
      </c>
      <c r="B49" s="22">
        <v>0</v>
      </c>
      <c r="C49" s="64"/>
      <c r="D49" s="23"/>
      <c r="E49" s="65">
        <v>13.687499999999998</v>
      </c>
      <c r="F49" s="27">
        <v>19.2154218005</v>
      </c>
      <c r="G49" s="27">
        <v>17.920570305249999</v>
      </c>
      <c r="H49" s="27">
        <v>13.98630402745</v>
      </c>
      <c r="I49" s="27">
        <v>11.946713606274997</v>
      </c>
      <c r="J49" s="27">
        <v>10.566507902049999</v>
      </c>
      <c r="K49" s="27">
        <v>16.622201466275001</v>
      </c>
      <c r="L49" s="22"/>
      <c r="M49" s="23"/>
      <c r="N49" s="4">
        <v>365</v>
      </c>
      <c r="O49" s="5">
        <v>0.12</v>
      </c>
      <c r="P49" s="29"/>
      <c r="Q49" s="29"/>
      <c r="R49" s="20"/>
      <c r="S49" s="20"/>
      <c r="T49" s="24">
        <v>7.2363605499267578</v>
      </c>
      <c r="U49" s="9">
        <v>0.27149999999999996</v>
      </c>
      <c r="V49" s="9">
        <v>1</v>
      </c>
      <c r="W49" s="9">
        <v>1.9646718893051145</v>
      </c>
      <c r="X49" s="9">
        <v>0</v>
      </c>
      <c r="Y49" s="14">
        <v>0</v>
      </c>
      <c r="Z49" s="9">
        <f t="shared" si="0"/>
        <v>1.9646718893051145</v>
      </c>
      <c r="AA49" s="29"/>
      <c r="AC49" s="3">
        <v>71.747425362428402</v>
      </c>
      <c r="AD49" s="24">
        <v>68.136509393400004</v>
      </c>
      <c r="AE49" s="3">
        <v>22.180344892630657</v>
      </c>
      <c r="AF49" s="24">
        <v>31.809621825149996</v>
      </c>
      <c r="AG49" s="70"/>
      <c r="AH49" s="70"/>
    </row>
    <row r="50" spans="1:34" x14ac:dyDescent="0.25">
      <c r="A50" s="28">
        <v>176</v>
      </c>
      <c r="B50" s="22">
        <v>0</v>
      </c>
      <c r="C50" s="62">
        <v>21.4</v>
      </c>
      <c r="D50" s="23"/>
      <c r="E50" s="61"/>
      <c r="F50" s="29"/>
      <c r="G50" s="29"/>
      <c r="H50" s="29"/>
      <c r="I50" s="29"/>
      <c r="J50" s="29"/>
      <c r="K50" s="29"/>
      <c r="L50" s="22"/>
      <c r="M50" s="68" t="s">
        <v>95</v>
      </c>
      <c r="N50" s="4">
        <v>380</v>
      </c>
      <c r="O50" s="5">
        <v>0.13</v>
      </c>
      <c r="P50" s="29"/>
      <c r="Q50" s="29"/>
      <c r="R50" s="20"/>
      <c r="S50" s="20"/>
      <c r="T50" s="24">
        <v>7.504798412322998</v>
      </c>
      <c r="U50" s="9">
        <v>0.28162500000000001</v>
      </c>
      <c r="V50" s="9">
        <v>1</v>
      </c>
      <c r="W50" s="9">
        <v>2.1135388528704646</v>
      </c>
      <c r="X50" s="9">
        <v>3.7916552788364903</v>
      </c>
      <c r="Y50" s="14">
        <v>0</v>
      </c>
      <c r="Z50" s="9">
        <f t="shared" si="0"/>
        <v>5.9051941317069545</v>
      </c>
      <c r="AA50" s="29"/>
      <c r="AC50" s="3">
        <v>56.252619494135359</v>
      </c>
      <c r="AD50" s="31" t="s">
        <v>110</v>
      </c>
      <c r="AE50" s="3">
        <v>6.6855390243376149</v>
      </c>
      <c r="AF50" s="31" t="s">
        <v>110</v>
      </c>
      <c r="AG50" s="70"/>
      <c r="AH50" s="70"/>
    </row>
    <row r="51" spans="1:34" x14ac:dyDescent="0.25">
      <c r="A51" s="28">
        <v>177</v>
      </c>
      <c r="B51" s="22">
        <v>0</v>
      </c>
      <c r="C51" s="64"/>
      <c r="D51" s="23"/>
      <c r="E51" s="61"/>
      <c r="F51" s="29"/>
      <c r="G51" s="29"/>
      <c r="H51" s="29"/>
      <c r="I51" s="29"/>
      <c r="J51" s="29"/>
      <c r="K51" s="29"/>
      <c r="L51" s="22"/>
      <c r="M51" s="35"/>
      <c r="N51" s="4">
        <v>395</v>
      </c>
      <c r="O51" s="5">
        <v>0.14000000000000001</v>
      </c>
      <c r="P51" s="29"/>
      <c r="Q51" s="29"/>
      <c r="R51" s="20"/>
      <c r="S51" s="20"/>
      <c r="T51" s="24">
        <v>7.4486021995544434</v>
      </c>
      <c r="U51" s="9">
        <v>0.29175000000000001</v>
      </c>
      <c r="V51" s="9">
        <v>1</v>
      </c>
      <c r="W51" s="9">
        <v>2.1731296917200091</v>
      </c>
      <c r="X51" s="9">
        <v>0</v>
      </c>
      <c r="Y51" s="14">
        <v>0</v>
      </c>
      <c r="Z51" s="9">
        <f t="shared" si="0"/>
        <v>2.1731296917200091</v>
      </c>
      <c r="AA51" s="29"/>
      <c r="AC51" s="3">
        <v>58.425749185855366</v>
      </c>
      <c r="AD51" s="31" t="s">
        <v>110</v>
      </c>
      <c r="AE51" s="3">
        <v>8.8586687160576236</v>
      </c>
      <c r="AF51" s="31" t="s">
        <v>110</v>
      </c>
      <c r="AG51" s="70"/>
      <c r="AH51" s="70"/>
    </row>
    <row r="52" spans="1:34" x14ac:dyDescent="0.25">
      <c r="A52" s="28">
        <v>178</v>
      </c>
      <c r="B52" s="22">
        <v>0</v>
      </c>
      <c r="C52" s="64"/>
      <c r="D52" s="23"/>
      <c r="E52" s="61"/>
      <c r="F52" s="29"/>
      <c r="G52" s="29"/>
      <c r="H52" s="29"/>
      <c r="I52" s="29"/>
      <c r="J52" s="29"/>
      <c r="K52" s="29"/>
      <c r="L52" s="22"/>
      <c r="M52" s="34"/>
      <c r="N52" s="4">
        <v>410</v>
      </c>
      <c r="O52" s="5">
        <v>0.15</v>
      </c>
      <c r="P52" s="29"/>
      <c r="Q52" s="29"/>
      <c r="R52" s="20"/>
      <c r="S52" s="20"/>
      <c r="T52" s="24">
        <v>9.4698448181152344</v>
      </c>
      <c r="U52" s="9">
        <v>0.29885624999999999</v>
      </c>
      <c r="V52" s="9">
        <v>1</v>
      </c>
      <c r="W52" s="9">
        <v>2.8301223104238509</v>
      </c>
      <c r="X52" s="9">
        <v>0</v>
      </c>
      <c r="Y52" s="14">
        <v>0</v>
      </c>
      <c r="Z52" s="9">
        <f t="shared" si="0"/>
        <v>2.8301223104238509</v>
      </c>
      <c r="AA52" s="29"/>
      <c r="AC52" s="3">
        <v>61.255871496279219</v>
      </c>
      <c r="AD52" s="31" t="s">
        <v>110</v>
      </c>
      <c r="AE52" s="3">
        <v>11.688791026481475</v>
      </c>
      <c r="AF52" s="31" t="s">
        <v>110</v>
      </c>
      <c r="AG52" s="70"/>
      <c r="AH52" s="70"/>
    </row>
    <row r="53" spans="1:34" x14ac:dyDescent="0.25">
      <c r="A53" s="28">
        <v>179</v>
      </c>
      <c r="B53" s="22">
        <v>0</v>
      </c>
      <c r="C53" s="64"/>
      <c r="D53" s="23"/>
      <c r="E53" s="61"/>
      <c r="F53" s="29"/>
      <c r="G53" s="29"/>
      <c r="H53" s="29"/>
      <c r="I53" s="29"/>
      <c r="J53" s="29"/>
      <c r="K53" s="29"/>
      <c r="L53" s="22"/>
      <c r="M53" s="35"/>
      <c r="N53" s="4">
        <v>425</v>
      </c>
      <c r="O53" s="5">
        <v>0.16</v>
      </c>
      <c r="P53" s="29"/>
      <c r="Q53" s="29"/>
      <c r="R53" s="20"/>
      <c r="S53" s="20"/>
      <c r="T53" s="24">
        <v>9.6373958587646484</v>
      </c>
      <c r="U53" s="9">
        <v>0.30575999999999998</v>
      </c>
      <c r="V53" s="9">
        <v>1</v>
      </c>
      <c r="W53" s="9">
        <v>2.9467301577758787</v>
      </c>
      <c r="X53" s="9">
        <v>0</v>
      </c>
      <c r="Y53" s="14">
        <v>0</v>
      </c>
      <c r="Z53" s="9">
        <f t="shared" si="0"/>
        <v>2.9467301577758787</v>
      </c>
      <c r="AA53" s="29"/>
      <c r="AC53" s="3">
        <v>64.202601654055101</v>
      </c>
      <c r="AD53" s="31" t="s">
        <v>110</v>
      </c>
      <c r="AE53" s="3">
        <v>14.635521184257353</v>
      </c>
      <c r="AF53" s="31" t="s">
        <v>110</v>
      </c>
      <c r="AG53" s="70"/>
      <c r="AH53" s="70"/>
    </row>
    <row r="54" spans="1:34" x14ac:dyDescent="0.25">
      <c r="A54" s="28">
        <v>180</v>
      </c>
      <c r="B54" s="22">
        <v>0</v>
      </c>
      <c r="C54" s="64"/>
      <c r="D54" s="23"/>
      <c r="E54" s="61"/>
      <c r="F54" s="29"/>
      <c r="G54" s="29"/>
      <c r="H54" s="29"/>
      <c r="I54" s="29"/>
      <c r="J54" s="29"/>
      <c r="K54" s="29"/>
      <c r="L54" s="22"/>
      <c r="M54" s="34"/>
      <c r="N54" s="4">
        <v>440</v>
      </c>
      <c r="O54" s="5">
        <v>0.18</v>
      </c>
      <c r="P54" s="29"/>
      <c r="Q54" s="29"/>
      <c r="R54" s="20"/>
      <c r="S54" s="20"/>
      <c r="T54" s="24">
        <v>8.2309751510620117</v>
      </c>
      <c r="U54" s="9">
        <v>0.32228249999999997</v>
      </c>
      <c r="V54" s="9">
        <v>1</v>
      </c>
      <c r="W54" s="9">
        <v>2.6526992491221426</v>
      </c>
      <c r="X54" s="9">
        <v>0</v>
      </c>
      <c r="Y54" s="14">
        <v>0</v>
      </c>
      <c r="Z54" s="9">
        <f t="shared" si="0"/>
        <v>2.6526992491221426</v>
      </c>
      <c r="AA54" s="29"/>
      <c r="AC54" s="3">
        <v>66.855300903177238</v>
      </c>
      <c r="AD54" s="31" t="s">
        <v>110</v>
      </c>
      <c r="AE54" s="3">
        <v>17.288220433379497</v>
      </c>
      <c r="AF54" s="31" t="s">
        <v>110</v>
      </c>
      <c r="AG54" s="70"/>
      <c r="AH54" s="70"/>
    </row>
    <row r="55" spans="1:34" x14ac:dyDescent="0.25">
      <c r="A55" s="28">
        <v>181</v>
      </c>
      <c r="B55" s="22">
        <v>0</v>
      </c>
      <c r="C55" s="64"/>
      <c r="D55" s="23"/>
      <c r="E55" s="61"/>
      <c r="F55" s="29"/>
      <c r="G55" s="29"/>
      <c r="H55" s="29"/>
      <c r="I55" s="29"/>
      <c r="J55" s="29"/>
      <c r="K55" s="29"/>
      <c r="L55" s="22"/>
      <c r="M55" s="26" t="s">
        <v>96</v>
      </c>
      <c r="N55" s="4">
        <v>455</v>
      </c>
      <c r="O55" s="5">
        <v>0.2</v>
      </c>
      <c r="P55" s="29"/>
      <c r="Q55" s="29"/>
      <c r="R55" s="20"/>
      <c r="S55" s="20"/>
      <c r="T55" s="24">
        <v>8.5658292770385742</v>
      </c>
      <c r="U55" s="9">
        <v>0.33840000000000003</v>
      </c>
      <c r="V55" s="9">
        <v>1</v>
      </c>
      <c r="W55" s="9">
        <v>2.8986766273498539</v>
      </c>
      <c r="X55" s="9">
        <v>0</v>
      </c>
      <c r="Y55" s="14">
        <v>0</v>
      </c>
      <c r="Z55" s="9">
        <f t="shared" si="0"/>
        <v>2.8986766273498539</v>
      </c>
      <c r="AA55" s="29"/>
      <c r="AC55" s="3">
        <v>69.753977530527095</v>
      </c>
      <c r="AD55" s="31" t="s">
        <v>110</v>
      </c>
      <c r="AE55" s="3">
        <v>20.89214154351685</v>
      </c>
      <c r="AF55" s="31" t="s">
        <v>110</v>
      </c>
      <c r="AG55" s="70"/>
      <c r="AH55" s="70"/>
    </row>
    <row r="56" spans="1:34" x14ac:dyDescent="0.25">
      <c r="A56" s="28">
        <v>182</v>
      </c>
      <c r="B56" s="22">
        <v>0</v>
      </c>
      <c r="C56" s="64"/>
      <c r="D56" s="23"/>
      <c r="E56" s="65">
        <v>14.437499999999996</v>
      </c>
      <c r="F56" s="27">
        <v>19.56392727475</v>
      </c>
      <c r="G56" s="27">
        <v>18.463483854</v>
      </c>
      <c r="H56" s="27">
        <v>13.923918797500001</v>
      </c>
      <c r="I56" s="27">
        <v>12.077891926324998</v>
      </c>
      <c r="J56" s="27">
        <v>10.796715301774999</v>
      </c>
      <c r="K56" s="27">
        <v>16.599761172975001</v>
      </c>
      <c r="L56" s="22"/>
      <c r="M56" s="34"/>
      <c r="N56" s="4">
        <v>470</v>
      </c>
      <c r="O56" s="5">
        <v>0.22</v>
      </c>
      <c r="P56" s="29"/>
      <c r="Q56" s="29"/>
      <c r="R56" s="20"/>
      <c r="S56" s="20"/>
      <c r="T56" s="24">
        <v>8.4658403396606445</v>
      </c>
      <c r="U56" s="9">
        <v>0.3541125</v>
      </c>
      <c r="V56" s="9">
        <v>1</v>
      </c>
      <c r="W56" s="9">
        <v>2.9978598872780799</v>
      </c>
      <c r="X56" s="9">
        <v>0</v>
      </c>
      <c r="Y56" s="14">
        <v>0</v>
      </c>
      <c r="Z56" s="9">
        <f t="shared" si="0"/>
        <v>2.9978598872780799</v>
      </c>
      <c r="AA56" s="29"/>
      <c r="AC56" s="3">
        <v>72.751837417805177</v>
      </c>
      <c r="AD56" s="24">
        <v>64.52440801425</v>
      </c>
      <c r="AE56" s="3">
        <v>24.595245913582428</v>
      </c>
      <c r="AF56" s="24">
        <v>35.685844507550001</v>
      </c>
      <c r="AG56" s="70"/>
      <c r="AH56" s="70"/>
    </row>
    <row r="57" spans="1:34" x14ac:dyDescent="0.25">
      <c r="A57" s="28">
        <v>183</v>
      </c>
      <c r="B57" s="22">
        <v>0</v>
      </c>
      <c r="C57" s="62">
        <v>30.7</v>
      </c>
      <c r="D57" s="23"/>
      <c r="E57" s="66"/>
      <c r="F57" s="28"/>
      <c r="G57" s="28"/>
      <c r="H57" s="28"/>
      <c r="I57" s="28"/>
      <c r="J57" s="28"/>
      <c r="K57" s="28"/>
      <c r="L57" s="22"/>
      <c r="M57" s="68" t="s">
        <v>97</v>
      </c>
      <c r="N57" s="4">
        <v>485</v>
      </c>
      <c r="O57" s="5">
        <v>0.24</v>
      </c>
      <c r="P57" s="29"/>
      <c r="Q57" s="74"/>
      <c r="R57" s="20"/>
      <c r="S57" s="20"/>
      <c r="T57" s="24">
        <v>5.6200227737426758</v>
      </c>
      <c r="U57" s="9">
        <v>0.37335000000000002</v>
      </c>
      <c r="V57" s="9">
        <v>1</v>
      </c>
      <c r="W57" s="9">
        <v>2.098235502576828</v>
      </c>
      <c r="X57" s="9">
        <v>3.5217872711658478</v>
      </c>
      <c r="Y57" s="14">
        <v>0</v>
      </c>
      <c r="Z57" s="9">
        <f t="shared" si="0"/>
        <v>5.6200227737426758</v>
      </c>
      <c r="AA57" s="29"/>
      <c r="AC57" s="3">
        <v>47.730537121182955</v>
      </c>
      <c r="AD57" s="31" t="s">
        <v>110</v>
      </c>
      <c r="AE57" s="3">
        <v>0</v>
      </c>
      <c r="AF57" s="31" t="s">
        <v>110</v>
      </c>
      <c r="AG57" s="70"/>
      <c r="AH57" s="70"/>
    </row>
    <row r="58" spans="1:34" x14ac:dyDescent="0.25">
      <c r="A58" s="28">
        <v>184</v>
      </c>
      <c r="B58" s="38">
        <v>4</v>
      </c>
      <c r="C58" s="64"/>
      <c r="D58" s="23"/>
      <c r="E58" s="65">
        <v>23.512499999999996</v>
      </c>
      <c r="F58" s="27">
        <v>23.982406653249999</v>
      </c>
      <c r="G58" s="27">
        <v>18.7338278605</v>
      </c>
      <c r="H58" s="27">
        <v>13.717405887525</v>
      </c>
      <c r="I58" s="27">
        <v>12.241669428749999</v>
      </c>
      <c r="J58" s="27">
        <v>10.672082340625</v>
      </c>
      <c r="K58" s="27">
        <v>16.662057581825</v>
      </c>
      <c r="L58" s="22"/>
      <c r="M58" s="34"/>
      <c r="N58" s="4">
        <v>500</v>
      </c>
      <c r="O58" s="5">
        <v>0.26</v>
      </c>
      <c r="P58" s="29"/>
      <c r="Q58" s="74"/>
      <c r="R58" s="20"/>
      <c r="S58" s="20"/>
      <c r="T58" s="24">
        <v>6.3305130004882812</v>
      </c>
      <c r="U58" s="9">
        <v>0.39258749999999998</v>
      </c>
      <c r="V58" s="9">
        <v>1</v>
      </c>
      <c r="W58" s="9">
        <v>2.4852802725791929</v>
      </c>
      <c r="X58" s="9">
        <v>2.8706769296351022</v>
      </c>
      <c r="Y58" s="14">
        <v>0</v>
      </c>
      <c r="Z58" s="9">
        <f t="shared" si="0"/>
        <v>5.3559572022142952</v>
      </c>
      <c r="AA58" s="29"/>
      <c r="AC58" s="3">
        <v>49.027817393762149</v>
      </c>
      <c r="AD58" s="24">
        <v>37.464976589175009</v>
      </c>
      <c r="AE58" s="3">
        <v>2.0025247553666929</v>
      </c>
      <c r="AF58" s="24">
        <v>9.9303492697500051</v>
      </c>
      <c r="AG58" s="70"/>
      <c r="AH58" s="70"/>
    </row>
    <row r="59" spans="1:34" x14ac:dyDescent="0.25">
      <c r="A59" s="28">
        <v>185</v>
      </c>
      <c r="B59" s="22">
        <v>0</v>
      </c>
      <c r="C59" s="64"/>
      <c r="D59" s="23"/>
      <c r="E59" s="61"/>
      <c r="F59" s="29"/>
      <c r="G59" s="29"/>
      <c r="H59" s="29"/>
      <c r="I59" s="29"/>
      <c r="J59" s="29"/>
      <c r="K59" s="29"/>
      <c r="L59" s="22"/>
      <c r="M59" s="34"/>
      <c r="N59" s="4">
        <v>520</v>
      </c>
      <c r="O59" s="5">
        <v>0.28000000000000003</v>
      </c>
      <c r="P59" s="29"/>
      <c r="Q59" s="74"/>
      <c r="R59" s="20"/>
      <c r="S59" s="20"/>
      <c r="T59" s="24">
        <v>4.5404281616210938</v>
      </c>
      <c r="U59" s="9">
        <v>0.411825</v>
      </c>
      <c r="V59" s="9">
        <v>1</v>
      </c>
      <c r="W59" s="9">
        <v>1.8698618276596068</v>
      </c>
      <c r="X59" s="9">
        <v>0</v>
      </c>
      <c r="Y59" s="14">
        <v>0</v>
      </c>
      <c r="Z59" s="9">
        <f t="shared" si="0"/>
        <v>1.8698618276596068</v>
      </c>
      <c r="AA59" s="29"/>
      <c r="AC59" s="3">
        <v>50.897679221421754</v>
      </c>
      <c r="AD59" s="31" t="s">
        <v>110</v>
      </c>
      <c r="AE59" s="3">
        <v>4.8127125600762994</v>
      </c>
      <c r="AF59" s="31" t="s">
        <v>110</v>
      </c>
      <c r="AG59" s="70"/>
      <c r="AH59" s="70"/>
    </row>
    <row r="60" spans="1:34" x14ac:dyDescent="0.25">
      <c r="A60" s="28">
        <v>186</v>
      </c>
      <c r="B60" s="22">
        <v>0</v>
      </c>
      <c r="C60" s="64"/>
      <c r="D60" s="23"/>
      <c r="E60" s="66"/>
      <c r="F60" s="28"/>
      <c r="G60" s="28"/>
      <c r="H60" s="28"/>
      <c r="I60" s="28"/>
      <c r="J60" s="28"/>
      <c r="K60" s="28"/>
      <c r="L60" s="22"/>
      <c r="M60" s="35"/>
      <c r="N60" s="4">
        <v>540</v>
      </c>
      <c r="O60" s="5">
        <v>0.31</v>
      </c>
      <c r="P60" s="29"/>
      <c r="Q60" s="74"/>
      <c r="R60" s="20"/>
      <c r="S60" s="20"/>
      <c r="T60" s="24">
        <v>7.9481420516967773</v>
      </c>
      <c r="U60" s="9">
        <v>0.44068124999999991</v>
      </c>
      <c r="V60" s="9">
        <v>1</v>
      </c>
      <c r="W60" s="9">
        <v>3.5025971745192996</v>
      </c>
      <c r="X60" s="9">
        <v>0</v>
      </c>
      <c r="Y60" s="14">
        <v>0</v>
      </c>
      <c r="Z60" s="9">
        <f t="shared" si="0"/>
        <v>3.5025971745192996</v>
      </c>
      <c r="AA60" s="29"/>
      <c r="AC60" s="3">
        <v>54.400276395941056</v>
      </c>
      <c r="AD60" s="31" t="s">
        <v>110</v>
      </c>
      <c r="AE60" s="3">
        <v>9.2556357116455992</v>
      </c>
      <c r="AF60" s="31" t="s">
        <v>110</v>
      </c>
      <c r="AG60" s="70"/>
      <c r="AH60" s="70"/>
    </row>
    <row r="61" spans="1:34" x14ac:dyDescent="0.25">
      <c r="A61" s="28">
        <v>187</v>
      </c>
      <c r="B61" s="22">
        <v>0</v>
      </c>
      <c r="C61" s="64"/>
      <c r="D61" s="23"/>
      <c r="E61" s="66"/>
      <c r="F61" s="28"/>
      <c r="G61" s="28"/>
      <c r="H61" s="28"/>
      <c r="I61" s="28"/>
      <c r="J61" s="28"/>
      <c r="K61" s="28"/>
      <c r="L61" s="22"/>
      <c r="M61" s="35"/>
      <c r="N61" s="4">
        <v>560</v>
      </c>
      <c r="O61" s="5">
        <v>0.34</v>
      </c>
      <c r="P61" s="29"/>
      <c r="Q61" s="74"/>
      <c r="R61" s="20"/>
      <c r="S61" s="20"/>
      <c r="T61" s="24">
        <v>8.8120498657226562</v>
      </c>
      <c r="U61" s="9">
        <v>0.46953749999999994</v>
      </c>
      <c r="V61" s="9">
        <v>1</v>
      </c>
      <c r="W61" s="9">
        <v>4.1375878638267514</v>
      </c>
      <c r="X61" s="9">
        <v>0</v>
      </c>
      <c r="Y61" s="14">
        <v>0</v>
      </c>
      <c r="Z61" s="9">
        <f t="shared" si="0"/>
        <v>4.1375878638267514</v>
      </c>
      <c r="AA61" s="29"/>
      <c r="AC61" s="3">
        <v>58.537864259767808</v>
      </c>
      <c r="AD61" s="31" t="s">
        <v>110</v>
      </c>
      <c r="AE61" s="3">
        <v>14.333549552522351</v>
      </c>
      <c r="AF61" s="31" t="s">
        <v>110</v>
      </c>
      <c r="AG61" s="70"/>
      <c r="AH61" s="70"/>
    </row>
    <row r="62" spans="1:34" x14ac:dyDescent="0.25">
      <c r="A62" s="28">
        <v>188</v>
      </c>
      <c r="B62" s="38">
        <v>5</v>
      </c>
      <c r="C62" s="64"/>
      <c r="D62" s="23"/>
      <c r="E62" s="66"/>
      <c r="F62" s="28"/>
      <c r="G62" s="28"/>
      <c r="H62" s="28"/>
      <c r="I62" s="28"/>
      <c r="J62" s="28"/>
      <c r="K62" s="28"/>
      <c r="L62" s="22"/>
      <c r="M62" s="34"/>
      <c r="N62" s="4">
        <v>580</v>
      </c>
      <c r="O62" s="5">
        <v>0.36</v>
      </c>
      <c r="P62" s="29"/>
      <c r="Q62" s="74"/>
      <c r="R62" s="20"/>
      <c r="S62" s="20"/>
      <c r="T62" s="24">
        <v>5.8325839042663574</v>
      </c>
      <c r="U62" s="9">
        <v>0.48877499999999996</v>
      </c>
      <c r="V62" s="9">
        <v>1</v>
      </c>
      <c r="W62" s="9">
        <v>2.8508211978077886</v>
      </c>
      <c r="X62" s="9">
        <v>2.9817627064585688</v>
      </c>
      <c r="Y62" s="14">
        <v>0</v>
      </c>
      <c r="Z62" s="9">
        <f t="shared" si="0"/>
        <v>5.8325839042663574</v>
      </c>
      <c r="AA62" s="29"/>
      <c r="AC62" s="3">
        <v>59.428685457575597</v>
      </c>
      <c r="AD62" s="31" t="s">
        <v>110</v>
      </c>
      <c r="AE62" s="3">
        <v>16.164696727380139</v>
      </c>
      <c r="AF62" s="31" t="s">
        <v>110</v>
      </c>
      <c r="AG62" s="70"/>
      <c r="AH62" s="70"/>
    </row>
    <row r="63" spans="1:34" x14ac:dyDescent="0.25">
      <c r="A63" s="28">
        <v>189</v>
      </c>
      <c r="B63" s="22">
        <v>0</v>
      </c>
      <c r="C63" s="64"/>
      <c r="D63" s="23"/>
      <c r="E63" s="65">
        <v>20.462499999999999</v>
      </c>
      <c r="F63" s="27">
        <v>20.61858065825</v>
      </c>
      <c r="G63" s="27">
        <v>18.9678896725</v>
      </c>
      <c r="H63" s="27">
        <v>14.066560004299999</v>
      </c>
      <c r="I63" s="27">
        <v>12.209591649375</v>
      </c>
      <c r="J63" s="27">
        <v>10.998833176974999</v>
      </c>
      <c r="K63" s="27">
        <v>16.741085347525001</v>
      </c>
      <c r="L63" s="22"/>
      <c r="M63" s="34"/>
      <c r="N63" s="4">
        <v>600</v>
      </c>
      <c r="O63" s="5">
        <v>0.38</v>
      </c>
      <c r="P63" s="29"/>
      <c r="Q63" s="74"/>
      <c r="R63" s="20"/>
      <c r="S63" s="20"/>
      <c r="T63" s="24">
        <v>4.9198784828186035</v>
      </c>
      <c r="U63" s="9">
        <v>0.50801249999999998</v>
      </c>
      <c r="V63" s="9">
        <v>1</v>
      </c>
      <c r="W63" s="9">
        <v>2.4993597677528858</v>
      </c>
      <c r="X63" s="9">
        <v>5.8237293541431256E-2</v>
      </c>
      <c r="Y63" s="14">
        <v>0</v>
      </c>
      <c r="Z63" s="9">
        <f t="shared" si="0"/>
        <v>2.5575970612943171</v>
      </c>
      <c r="AA63" s="29"/>
      <c r="AC63" s="3">
        <v>61.928045225328482</v>
      </c>
      <c r="AD63" s="24">
        <v>50.381806787850003</v>
      </c>
      <c r="AE63" s="3">
        <v>19.604382472183026</v>
      </c>
      <c r="AF63" s="24">
        <v>28.134106866750002</v>
      </c>
      <c r="AG63" s="70"/>
      <c r="AH63" s="70"/>
    </row>
    <row r="64" spans="1:34" x14ac:dyDescent="0.25">
      <c r="A64" s="28">
        <v>190</v>
      </c>
      <c r="B64" s="22">
        <v>0</v>
      </c>
      <c r="C64" s="62">
        <v>20.7</v>
      </c>
      <c r="D64" s="23"/>
      <c r="E64" s="66"/>
      <c r="F64" s="28"/>
      <c r="G64" s="28"/>
      <c r="H64" s="28"/>
      <c r="I64" s="28"/>
      <c r="J64" s="28"/>
      <c r="K64" s="28"/>
      <c r="L64" s="22"/>
      <c r="M64" s="26" t="s">
        <v>98</v>
      </c>
      <c r="N64" s="4">
        <v>620</v>
      </c>
      <c r="O64" s="69">
        <v>0.4</v>
      </c>
      <c r="P64" s="29"/>
      <c r="Q64" s="75">
        <v>49</v>
      </c>
      <c r="R64" s="20"/>
      <c r="S64" s="20"/>
      <c r="T64" s="24">
        <v>6.9451150894165039</v>
      </c>
      <c r="U64" s="9">
        <v>0.52725</v>
      </c>
      <c r="V64" s="9">
        <v>1</v>
      </c>
      <c r="W64" s="9">
        <v>3.6618119308948516</v>
      </c>
      <c r="X64" s="9">
        <v>1.4533434018656308</v>
      </c>
      <c r="Y64" s="14">
        <v>0</v>
      </c>
      <c r="Z64" s="9">
        <f t="shared" si="0"/>
        <v>5.115155332760482</v>
      </c>
      <c r="AA64" s="29"/>
      <c r="AC64" s="3">
        <v>46.343200558088967</v>
      </c>
      <c r="AD64" s="31" t="s">
        <v>110</v>
      </c>
      <c r="AE64" s="3">
        <v>4.9598637819935103</v>
      </c>
      <c r="AF64" s="31" t="s">
        <v>110</v>
      </c>
      <c r="AG64" s="70"/>
      <c r="AH64" s="70"/>
    </row>
    <row r="65" spans="1:34" x14ac:dyDescent="0.25">
      <c r="A65" s="28">
        <v>191</v>
      </c>
      <c r="B65" s="22">
        <v>0</v>
      </c>
      <c r="C65" s="64"/>
      <c r="D65" s="23"/>
      <c r="E65" s="66"/>
      <c r="F65" s="28"/>
      <c r="G65" s="28"/>
      <c r="H65" s="28"/>
      <c r="I65" s="28"/>
      <c r="J65" s="28"/>
      <c r="K65" s="28"/>
      <c r="L65" s="22"/>
      <c r="M65" s="32"/>
      <c r="N65" s="4">
        <v>640</v>
      </c>
      <c r="O65" s="5">
        <v>0.42</v>
      </c>
      <c r="P65" s="29"/>
      <c r="Q65" s="74"/>
      <c r="R65" s="20"/>
      <c r="S65" s="20"/>
      <c r="T65" s="24">
        <v>8.4624147415161133</v>
      </c>
      <c r="U65" s="9">
        <v>0.5464874999999999</v>
      </c>
      <c r="V65" s="9">
        <v>1</v>
      </c>
      <c r="W65" s="9">
        <v>4.6246038760542865</v>
      </c>
      <c r="X65" s="9">
        <v>0</v>
      </c>
      <c r="Y65" s="14">
        <v>0</v>
      </c>
      <c r="Z65" s="9">
        <f t="shared" si="0"/>
        <v>4.6246038760542865</v>
      </c>
      <c r="AA65" s="29"/>
      <c r="AC65" s="3">
        <v>50.967804434143254</v>
      </c>
      <c r="AD65" s="31" t="s">
        <v>110</v>
      </c>
      <c r="AE65" s="3">
        <v>10.524793635097796</v>
      </c>
      <c r="AF65" s="31" t="s">
        <v>110</v>
      </c>
      <c r="AG65" s="70"/>
      <c r="AH65" s="70"/>
    </row>
    <row r="66" spans="1:34" x14ac:dyDescent="0.25">
      <c r="A66" s="28">
        <v>192</v>
      </c>
      <c r="B66" s="22">
        <v>0</v>
      </c>
      <c r="C66" s="64"/>
      <c r="D66" s="23"/>
      <c r="E66" s="66"/>
      <c r="F66" s="28"/>
      <c r="G66" s="28"/>
      <c r="H66" s="28"/>
      <c r="I66" s="28"/>
      <c r="J66" s="28"/>
      <c r="K66" s="28"/>
      <c r="L66" s="22"/>
      <c r="M66" s="33"/>
      <c r="N66" s="4">
        <v>660</v>
      </c>
      <c r="O66" s="5">
        <v>0.45</v>
      </c>
      <c r="P66" s="29"/>
      <c r="Q66" s="74"/>
      <c r="R66" s="20"/>
      <c r="S66" s="20"/>
      <c r="T66" s="24">
        <v>7.8463726043701172</v>
      </c>
      <c r="U66" s="9">
        <v>0.57534374999999993</v>
      </c>
      <c r="V66" s="9">
        <v>1</v>
      </c>
      <c r="W66" s="9">
        <v>4.5143614380955688</v>
      </c>
      <c r="X66" s="9">
        <v>0</v>
      </c>
      <c r="Y66" s="14">
        <v>0</v>
      </c>
      <c r="Z66" s="9">
        <f t="shared" si="0"/>
        <v>4.5143614380955688</v>
      </c>
      <c r="AA66" s="29"/>
      <c r="AC66" s="3">
        <v>55.482165872238824</v>
      </c>
      <c r="AD66" s="31" t="s">
        <v>110</v>
      </c>
      <c r="AE66" s="3">
        <v>15.979481050243363</v>
      </c>
      <c r="AF66" s="31" t="s">
        <v>110</v>
      </c>
      <c r="AG66" s="70"/>
      <c r="AH66" s="70"/>
    </row>
    <row r="67" spans="1:34" x14ac:dyDescent="0.25">
      <c r="A67" s="28">
        <v>193</v>
      </c>
      <c r="B67" s="22">
        <v>0</v>
      </c>
      <c r="C67" s="64"/>
      <c r="D67" s="23"/>
      <c r="E67" s="66"/>
      <c r="F67" s="28"/>
      <c r="G67" s="28"/>
      <c r="H67" s="28"/>
      <c r="I67" s="28"/>
      <c r="J67" s="28"/>
      <c r="K67" s="28"/>
      <c r="L67" s="22"/>
      <c r="M67" s="32"/>
      <c r="N67" s="4">
        <v>680</v>
      </c>
      <c r="O67" s="5">
        <v>0.48</v>
      </c>
      <c r="P67" s="29"/>
      <c r="Q67" s="74"/>
      <c r="R67" s="20"/>
      <c r="S67" s="20"/>
      <c r="T67" s="24">
        <v>10.083926200866699</v>
      </c>
      <c r="U67" s="9">
        <v>0.60419999999999996</v>
      </c>
      <c r="V67" s="9">
        <v>1</v>
      </c>
      <c r="W67" s="9">
        <v>6.092708210563659</v>
      </c>
      <c r="X67" s="9">
        <v>0</v>
      </c>
      <c r="Y67" s="14">
        <v>0</v>
      </c>
      <c r="Z67" s="9">
        <f t="shared" si="0"/>
        <v>6.092708210563659</v>
      </c>
      <c r="AA67" s="29"/>
      <c r="AC67" s="3">
        <v>61.574874082802481</v>
      </c>
      <c r="AD67" s="31" t="s">
        <v>110</v>
      </c>
      <c r="AE67" s="3">
        <v>23.012515237857023</v>
      </c>
      <c r="AF67" s="31" t="s">
        <v>110</v>
      </c>
      <c r="AG67" s="70"/>
      <c r="AH67" s="70"/>
    </row>
    <row r="68" spans="1:34" x14ac:dyDescent="0.25">
      <c r="A68" s="28">
        <v>194</v>
      </c>
      <c r="B68" s="22">
        <v>0</v>
      </c>
      <c r="C68" s="64"/>
      <c r="D68" s="23"/>
      <c r="E68" s="66"/>
      <c r="F68" s="28"/>
      <c r="G68" s="28"/>
      <c r="H68" s="28"/>
      <c r="I68" s="28"/>
      <c r="J68" s="28"/>
      <c r="K68" s="28"/>
      <c r="L68" s="22"/>
      <c r="M68" s="32"/>
      <c r="N68" s="4">
        <v>700</v>
      </c>
      <c r="O68" s="5">
        <v>0.51</v>
      </c>
      <c r="P68" s="29"/>
      <c r="Q68" s="74"/>
      <c r="R68" s="20"/>
      <c r="S68" s="20"/>
      <c r="T68" s="24">
        <v>6.5245518684387207</v>
      </c>
      <c r="U68" s="9">
        <v>0.63305624999999999</v>
      </c>
      <c r="V68" s="9">
        <v>1</v>
      </c>
      <c r="W68" s="9">
        <v>4.13040833876431</v>
      </c>
      <c r="X68" s="9">
        <v>0</v>
      </c>
      <c r="Y68" s="14">
        <v>0</v>
      </c>
      <c r="Z68" s="9">
        <f t="shared" si="0"/>
        <v>4.13040833876431</v>
      </c>
      <c r="AA68" s="29"/>
      <c r="AC68" s="3">
        <v>65.705282421566793</v>
      </c>
      <c r="AD68" s="31" t="s">
        <v>110</v>
      </c>
      <c r="AE68" s="3">
        <v>28.083249553671337</v>
      </c>
      <c r="AF68" s="31" t="s">
        <v>110</v>
      </c>
      <c r="AG68" s="70"/>
      <c r="AH68" s="70"/>
    </row>
    <row r="69" spans="1:34" x14ac:dyDescent="0.25">
      <c r="A69" s="28">
        <v>195</v>
      </c>
      <c r="B69" s="22">
        <v>0</v>
      </c>
      <c r="C69" s="64"/>
      <c r="D69" s="23"/>
      <c r="E69" s="66"/>
      <c r="F69" s="28"/>
      <c r="G69" s="28"/>
      <c r="H69" s="28"/>
      <c r="I69" s="28"/>
      <c r="J69" s="28"/>
      <c r="K69" s="28"/>
      <c r="L69" s="22"/>
      <c r="M69" s="33"/>
      <c r="N69" s="4">
        <v>720</v>
      </c>
      <c r="O69" s="5">
        <v>0.54</v>
      </c>
      <c r="P69" s="29"/>
      <c r="Q69" s="74"/>
      <c r="R69" s="20"/>
      <c r="S69" s="20"/>
      <c r="T69" s="24">
        <v>6.3653764724731445</v>
      </c>
      <c r="U69" s="9">
        <v>0.6619124999999999</v>
      </c>
      <c r="V69" s="9">
        <v>1</v>
      </c>
      <c r="W69" s="9">
        <v>4.2133222543358793</v>
      </c>
      <c r="X69" s="9">
        <v>0</v>
      </c>
      <c r="Y69" s="14">
        <v>0</v>
      </c>
      <c r="Z69" s="9">
        <f t="shared" ref="Z69:Z132" si="1">W69+X69</f>
        <v>4.2133222543358793</v>
      </c>
      <c r="AA69" s="29"/>
      <c r="AC69" s="3">
        <v>69.918604675902671</v>
      </c>
      <c r="AD69" s="31" t="s">
        <v>110</v>
      </c>
      <c r="AE69" s="3">
        <v>33.236897785057216</v>
      </c>
      <c r="AF69" s="31" t="s">
        <v>110</v>
      </c>
      <c r="AG69" s="70"/>
      <c r="AH69" s="70"/>
    </row>
    <row r="70" spans="1:34" x14ac:dyDescent="0.25">
      <c r="A70" s="28">
        <v>196</v>
      </c>
      <c r="B70" s="22">
        <v>0</v>
      </c>
      <c r="C70" s="64"/>
      <c r="D70" s="23"/>
      <c r="E70" s="65">
        <v>12.474999999999998</v>
      </c>
      <c r="F70" s="27">
        <v>16.032046387249999</v>
      </c>
      <c r="G70" s="27">
        <v>18.373846153749998</v>
      </c>
      <c r="H70" s="27">
        <v>13.5254957143</v>
      </c>
      <c r="I70" s="27">
        <v>11.996467087474997</v>
      </c>
      <c r="J70" s="27">
        <v>10.761653199925</v>
      </c>
      <c r="K70" s="27">
        <v>16.75</v>
      </c>
      <c r="L70" s="22"/>
      <c r="M70" s="23"/>
      <c r="N70" s="4">
        <v>740</v>
      </c>
      <c r="O70" s="5">
        <v>0.56999999999999995</v>
      </c>
      <c r="P70" s="29"/>
      <c r="Q70" s="74"/>
      <c r="R70" s="20"/>
      <c r="S70" s="20"/>
      <c r="T70" s="24">
        <v>7.2740755081176758</v>
      </c>
      <c r="U70" s="9">
        <v>0.69076874999999993</v>
      </c>
      <c r="V70" s="9">
        <v>1</v>
      </c>
      <c r="W70" s="9">
        <v>5.0247040461480612</v>
      </c>
      <c r="X70" s="9">
        <v>0</v>
      </c>
      <c r="Y70" s="14">
        <v>0</v>
      </c>
      <c r="Z70" s="9">
        <f t="shared" si="1"/>
        <v>5.0247040461480612</v>
      </c>
      <c r="AA70" s="29"/>
      <c r="AC70" s="3">
        <v>74.94330872205073</v>
      </c>
      <c r="AD70" s="24">
        <v>79.527983027100007</v>
      </c>
      <c r="AE70" s="3">
        <v>39.201927808255277</v>
      </c>
      <c r="AF70" s="24">
        <v>60.713720609325009</v>
      </c>
      <c r="AG70" s="70"/>
      <c r="AH70" s="70"/>
    </row>
    <row r="71" spans="1:34" x14ac:dyDescent="0.25">
      <c r="A71" s="28">
        <v>197</v>
      </c>
      <c r="B71" s="22">
        <v>0</v>
      </c>
      <c r="C71" s="62">
        <v>24.9</v>
      </c>
      <c r="D71" s="23"/>
      <c r="E71" s="66"/>
      <c r="F71" s="28"/>
      <c r="G71" s="28"/>
      <c r="H71" s="28"/>
      <c r="I71" s="28"/>
      <c r="J71" s="28"/>
      <c r="K71" s="28"/>
      <c r="L71" s="22"/>
      <c r="M71" s="33"/>
      <c r="N71" s="4">
        <v>760</v>
      </c>
      <c r="O71" s="5">
        <v>0.6</v>
      </c>
      <c r="P71" s="29"/>
      <c r="Q71" s="74"/>
      <c r="R71" s="20"/>
      <c r="S71" s="20"/>
      <c r="T71" s="24">
        <v>6.2617835998535156</v>
      </c>
      <c r="U71" s="9">
        <v>0.71962499999999996</v>
      </c>
      <c r="V71" s="9">
        <v>1</v>
      </c>
      <c r="W71" s="9">
        <v>4.5061360230445855</v>
      </c>
      <c r="X71" s="9">
        <v>0.56429428857142128</v>
      </c>
      <c r="Y71" s="14">
        <v>0</v>
      </c>
      <c r="Z71" s="9">
        <f t="shared" si="1"/>
        <v>5.0704303116160068</v>
      </c>
      <c r="AA71" s="29"/>
      <c r="AC71" s="3">
        <v>55.113739033666747</v>
      </c>
      <c r="AD71" s="31" t="s">
        <v>110</v>
      </c>
      <c r="AE71" s="3">
        <v>20.598319920811281</v>
      </c>
      <c r="AF71" s="31" t="s">
        <v>110</v>
      </c>
      <c r="AG71" s="70"/>
      <c r="AH71" s="70"/>
    </row>
    <row r="72" spans="1:34" x14ac:dyDescent="0.25">
      <c r="A72" s="28">
        <v>198</v>
      </c>
      <c r="B72" s="22">
        <v>0</v>
      </c>
      <c r="C72" s="64"/>
      <c r="D72" s="23"/>
      <c r="E72" s="65">
        <v>18.099999999999998</v>
      </c>
      <c r="F72" s="27">
        <v>16.776884454499999</v>
      </c>
      <c r="G72" s="27">
        <v>16.690896353999999</v>
      </c>
      <c r="H72" s="27">
        <v>13.914955375000002</v>
      </c>
      <c r="I72" s="27">
        <v>12.5484804755</v>
      </c>
      <c r="J72" s="27">
        <v>11.350151362249999</v>
      </c>
      <c r="K72" s="27">
        <v>16.75</v>
      </c>
      <c r="L72" s="22"/>
      <c r="M72" s="23"/>
      <c r="N72" s="4">
        <v>780</v>
      </c>
      <c r="O72" s="5">
        <v>0.63</v>
      </c>
      <c r="P72" s="29"/>
      <c r="Q72" s="74"/>
      <c r="R72" s="20"/>
      <c r="S72" s="20"/>
      <c r="T72" s="24">
        <v>7.9158258438110352</v>
      </c>
      <c r="U72" s="9">
        <v>0.74848124999999999</v>
      </c>
      <c r="V72" s="9">
        <v>1</v>
      </c>
      <c r="W72" s="9">
        <v>5.9248472223579887</v>
      </c>
      <c r="X72" s="9">
        <v>0</v>
      </c>
      <c r="Y72" s="14">
        <v>0</v>
      </c>
      <c r="Z72" s="9">
        <f t="shared" si="1"/>
        <v>5.9248472223579887</v>
      </c>
      <c r="AA72" s="29"/>
      <c r="AC72" s="3">
        <v>61.038586256024736</v>
      </c>
      <c r="AD72" s="24">
        <v>72.736439242499998</v>
      </c>
      <c r="AE72" s="3">
        <v>27.74912894410927</v>
      </c>
      <c r="AF72" s="24">
        <v>57.23749601370001</v>
      </c>
      <c r="AG72" s="70"/>
      <c r="AH72" s="70"/>
    </row>
    <row r="73" spans="1:34" x14ac:dyDescent="0.25">
      <c r="A73" s="28">
        <v>199</v>
      </c>
      <c r="B73" s="22">
        <v>0</v>
      </c>
      <c r="C73" s="64"/>
      <c r="D73" s="23"/>
      <c r="E73" s="65">
        <v>16.574999999999996</v>
      </c>
      <c r="F73" s="27">
        <v>18.619263632500001</v>
      </c>
      <c r="G73" s="27">
        <v>18.4698766695</v>
      </c>
      <c r="H73" s="27">
        <v>14.2409492092</v>
      </c>
      <c r="I73" s="27">
        <v>12.330356136599999</v>
      </c>
      <c r="J73" s="27">
        <v>10.784011972149999</v>
      </c>
      <c r="K73" s="27">
        <v>16.707961444574998</v>
      </c>
      <c r="L73" s="22"/>
      <c r="M73" s="68" t="s">
        <v>118</v>
      </c>
      <c r="N73" s="4">
        <v>800</v>
      </c>
      <c r="O73" s="5">
        <v>0.65</v>
      </c>
      <c r="P73" s="29"/>
      <c r="Q73" s="74"/>
      <c r="R73" s="20"/>
      <c r="S73" s="20"/>
      <c r="T73" s="24">
        <v>7.6306653022766113</v>
      </c>
      <c r="U73" s="9">
        <v>0.76771874999999989</v>
      </c>
      <c r="V73" s="9">
        <v>1</v>
      </c>
      <c r="W73" s="9">
        <v>5.8582048275321714</v>
      </c>
      <c r="X73" s="9">
        <v>0</v>
      </c>
      <c r="Y73" s="14">
        <v>0</v>
      </c>
      <c r="Z73" s="9">
        <f t="shared" si="1"/>
        <v>5.8582048275321714</v>
      </c>
      <c r="AA73" s="29"/>
      <c r="AC73" s="3">
        <v>66.896791083556906</v>
      </c>
      <c r="AD73" s="24">
        <v>63.181879259399992</v>
      </c>
      <c r="AE73" s="3">
        <v>34.833295572581441</v>
      </c>
      <c r="AF73" s="24">
        <v>49.645990484899997</v>
      </c>
      <c r="AG73" s="70"/>
      <c r="AH73" s="70"/>
    </row>
    <row r="74" spans="1:34" x14ac:dyDescent="0.25">
      <c r="A74" s="28">
        <v>200</v>
      </c>
      <c r="B74" s="22">
        <v>0</v>
      </c>
      <c r="C74" s="62">
        <v>17.100000000000001</v>
      </c>
      <c r="D74" s="23"/>
      <c r="E74" s="66"/>
      <c r="F74" s="28"/>
      <c r="G74" s="28"/>
      <c r="H74" s="28"/>
      <c r="I74" s="28"/>
      <c r="J74" s="28"/>
      <c r="K74" s="28"/>
      <c r="L74" s="22"/>
      <c r="M74" s="32"/>
      <c r="N74" s="4">
        <v>820</v>
      </c>
      <c r="O74" s="69">
        <v>0.67</v>
      </c>
      <c r="P74" s="29"/>
      <c r="Q74" s="74"/>
      <c r="R74" s="20"/>
      <c r="S74" s="20"/>
      <c r="T74" s="24">
        <v>8.7047395706176758</v>
      </c>
      <c r="U74" s="9">
        <v>0.78695625000000002</v>
      </c>
      <c r="V74" s="9">
        <v>1</v>
      </c>
      <c r="W74" s="9">
        <v>6.8502492097198964</v>
      </c>
      <c r="X74" s="9">
        <v>0</v>
      </c>
      <c r="Y74" s="14">
        <v>0</v>
      </c>
      <c r="Z74" s="9">
        <f t="shared" si="1"/>
        <v>6.8502492097198964</v>
      </c>
      <c r="AA74" s="29"/>
      <c r="AC74" s="3">
        <v>56.647040293276795</v>
      </c>
      <c r="AD74" s="31" t="s">
        <v>110</v>
      </c>
      <c r="AE74" s="3">
        <v>25.809506583241337</v>
      </c>
      <c r="AF74" s="31" t="s">
        <v>110</v>
      </c>
      <c r="AG74" s="70"/>
      <c r="AH74" s="70"/>
    </row>
    <row r="75" spans="1:34" x14ac:dyDescent="0.25">
      <c r="A75" s="28">
        <v>201</v>
      </c>
      <c r="B75" s="22">
        <v>0</v>
      </c>
      <c r="C75" s="64"/>
      <c r="D75" s="23"/>
      <c r="E75" s="66"/>
      <c r="F75" s="28"/>
      <c r="G75" s="28"/>
      <c r="H75" s="28"/>
      <c r="I75" s="28"/>
      <c r="J75" s="28"/>
      <c r="K75" s="28"/>
      <c r="L75" s="22"/>
      <c r="M75" s="32"/>
      <c r="N75" s="4">
        <v>840</v>
      </c>
      <c r="O75" s="5">
        <v>0.69</v>
      </c>
      <c r="P75" s="29"/>
      <c r="Q75" s="74"/>
      <c r="R75" s="20"/>
      <c r="S75" s="20"/>
      <c r="T75" s="24">
        <v>8.2755603790283203</v>
      </c>
      <c r="U75" s="9">
        <v>0.80619374999999993</v>
      </c>
      <c r="V75" s="9">
        <v>1</v>
      </c>
      <c r="W75" s="9">
        <v>6.6717050553202624</v>
      </c>
      <c r="X75" s="9">
        <v>0</v>
      </c>
      <c r="Y75" s="14">
        <v>0</v>
      </c>
      <c r="Z75" s="9">
        <f t="shared" si="1"/>
        <v>6.6717050553202624</v>
      </c>
      <c r="AA75" s="29"/>
      <c r="AC75" s="3">
        <v>63.318745348597055</v>
      </c>
      <c r="AD75" s="31" t="s">
        <v>110</v>
      </c>
      <c r="AE75" s="3">
        <v>33.707173439501595</v>
      </c>
      <c r="AF75" s="31" t="s">
        <v>110</v>
      </c>
      <c r="AG75" s="70"/>
      <c r="AH75" s="70"/>
    </row>
    <row r="76" spans="1:34" x14ac:dyDescent="0.25">
      <c r="A76" s="28">
        <v>202</v>
      </c>
      <c r="B76" s="22">
        <v>0</v>
      </c>
      <c r="C76" s="64"/>
      <c r="D76" s="23"/>
      <c r="E76" s="66"/>
      <c r="F76" s="28"/>
      <c r="G76" s="28"/>
      <c r="H76" s="28"/>
      <c r="I76" s="28"/>
      <c r="J76" s="28"/>
      <c r="K76" s="28"/>
      <c r="L76" s="22"/>
      <c r="M76" s="23"/>
      <c r="N76" s="4">
        <v>860</v>
      </c>
      <c r="O76" s="5">
        <v>0.71</v>
      </c>
      <c r="P76" s="29"/>
      <c r="Q76" s="74"/>
      <c r="R76" s="20"/>
      <c r="S76" s="20"/>
      <c r="T76" s="24">
        <v>7.1199173927307129</v>
      </c>
      <c r="U76" s="9">
        <v>0.82543124999999995</v>
      </c>
      <c r="V76" s="9">
        <v>1</v>
      </c>
      <c r="W76" s="9">
        <v>5.877002313378453</v>
      </c>
      <c r="X76" s="9">
        <v>0</v>
      </c>
      <c r="Y76" s="14">
        <v>0</v>
      </c>
      <c r="Z76" s="9">
        <f t="shared" si="1"/>
        <v>5.877002313378453</v>
      </c>
      <c r="AA76" s="29"/>
      <c r="AC76" s="3">
        <v>69.195747661975503</v>
      </c>
      <c r="AD76" s="31" t="s">
        <v>110</v>
      </c>
      <c r="AE76" s="3">
        <v>40.810137553820049</v>
      </c>
      <c r="AF76" s="31" t="s">
        <v>110</v>
      </c>
      <c r="AG76" s="70"/>
      <c r="AH76" s="70"/>
    </row>
    <row r="77" spans="1:34" x14ac:dyDescent="0.25">
      <c r="A77" s="28">
        <v>203</v>
      </c>
      <c r="B77" s="22">
        <v>0</v>
      </c>
      <c r="C77" s="64"/>
      <c r="D77" s="23"/>
      <c r="E77" s="65">
        <v>13.812499999999996</v>
      </c>
      <c r="F77" s="27">
        <v>15.146064584499999</v>
      </c>
      <c r="G77" s="27">
        <v>17.758948059249999</v>
      </c>
      <c r="H77" s="27">
        <v>13.671956483399999</v>
      </c>
      <c r="I77" s="27">
        <v>11.910649901425</v>
      </c>
      <c r="J77" s="27">
        <v>10.399151996124999</v>
      </c>
      <c r="K77" s="27">
        <v>16.75</v>
      </c>
      <c r="L77" s="22"/>
      <c r="M77" s="32"/>
      <c r="N77" s="4">
        <v>880</v>
      </c>
      <c r="O77" s="5">
        <v>0.73</v>
      </c>
      <c r="P77" s="29"/>
      <c r="Q77" s="74"/>
      <c r="R77" s="20"/>
      <c r="S77" s="20"/>
      <c r="T77" s="24">
        <v>8.3709468841552734</v>
      </c>
      <c r="U77" s="9">
        <v>0.84466874999999986</v>
      </c>
      <c r="V77" s="9">
        <v>1</v>
      </c>
      <c r="W77" s="9">
        <v>7.0706772409558285</v>
      </c>
      <c r="X77" s="9">
        <v>0</v>
      </c>
      <c r="Y77" s="14">
        <v>0</v>
      </c>
      <c r="Z77" s="9">
        <f t="shared" si="1"/>
        <v>7.0706772409558285</v>
      </c>
      <c r="AA77" s="29"/>
      <c r="AC77" s="3">
        <v>76.266424902931334</v>
      </c>
      <c r="AD77" s="24">
        <v>81.584990411549995</v>
      </c>
      <c r="AE77" s="3">
        <v>49.106776595715878</v>
      </c>
      <c r="AF77" s="24">
        <v>71.413298411030013</v>
      </c>
      <c r="AG77" s="70"/>
      <c r="AH77" s="70"/>
    </row>
    <row r="78" spans="1:34" x14ac:dyDescent="0.25">
      <c r="A78" s="28">
        <v>204</v>
      </c>
      <c r="B78" s="22">
        <v>0</v>
      </c>
      <c r="C78" s="62">
        <v>22.1</v>
      </c>
      <c r="D78" s="23"/>
      <c r="E78" s="66"/>
      <c r="F78" s="28"/>
      <c r="G78" s="28"/>
      <c r="H78" s="28"/>
      <c r="I78" s="28"/>
      <c r="J78" s="28"/>
      <c r="K78" s="28"/>
      <c r="L78" s="22"/>
      <c r="M78" s="68" t="s">
        <v>100</v>
      </c>
      <c r="N78" s="4">
        <v>900</v>
      </c>
      <c r="O78" s="69">
        <v>0.75</v>
      </c>
      <c r="P78" s="29"/>
      <c r="Q78" s="75">
        <v>135</v>
      </c>
      <c r="R78" s="24">
        <v>16.8</v>
      </c>
      <c r="S78" s="20"/>
      <c r="T78" s="24">
        <v>9.4066486358642578</v>
      </c>
      <c r="U78" s="9">
        <v>0.86390624999999988</v>
      </c>
      <c r="V78" s="9">
        <v>1</v>
      </c>
      <c r="W78" s="9">
        <v>8.1264625480771056</v>
      </c>
      <c r="X78" s="9">
        <v>0</v>
      </c>
      <c r="Y78" s="14">
        <v>0</v>
      </c>
      <c r="Z78" s="9">
        <f t="shared" si="1"/>
        <v>8.1264625480771056</v>
      </c>
      <c r="AA78" s="29"/>
      <c r="AC78" s="3">
        <v>62.292887451008433</v>
      </c>
      <c r="AD78" s="31" t="s">
        <v>110</v>
      </c>
      <c r="AE78" s="3">
        <v>36.359200944732983</v>
      </c>
      <c r="AF78" s="31" t="s">
        <v>110</v>
      </c>
      <c r="AG78" s="70"/>
      <c r="AH78" s="70"/>
    </row>
    <row r="79" spans="1:34" x14ac:dyDescent="0.25">
      <c r="A79" s="28">
        <v>205</v>
      </c>
      <c r="B79" s="22">
        <v>0</v>
      </c>
      <c r="C79" s="64"/>
      <c r="D79" s="23"/>
      <c r="E79" s="66"/>
      <c r="F79" s="28"/>
      <c r="G79" s="28"/>
      <c r="H79" s="28"/>
      <c r="I79" s="28"/>
      <c r="J79" s="28"/>
      <c r="K79" s="28"/>
      <c r="L79" s="22"/>
      <c r="M79" s="23"/>
      <c r="N79" s="4">
        <v>910</v>
      </c>
      <c r="O79" s="5">
        <v>0.77</v>
      </c>
      <c r="P79" s="29"/>
      <c r="Q79" s="74"/>
      <c r="R79" s="20"/>
      <c r="S79" s="20"/>
      <c r="T79" s="24">
        <v>5.0736746788024902</v>
      </c>
      <c r="U79" s="9">
        <v>0.88314375000000001</v>
      </c>
      <c r="V79" s="9">
        <v>1</v>
      </c>
      <c r="W79" s="9">
        <v>4.480784082117677</v>
      </c>
      <c r="X79" s="9">
        <v>0</v>
      </c>
      <c r="Y79" s="14">
        <v>0</v>
      </c>
      <c r="Z79" s="9">
        <f t="shared" si="1"/>
        <v>4.480784082117677</v>
      </c>
      <c r="AA79" s="29"/>
      <c r="AC79" s="3">
        <v>66.773671533126105</v>
      </c>
      <c r="AD79" s="31" t="s">
        <v>110</v>
      </c>
      <c r="AE79" s="3">
        <v>41.452965927320662</v>
      </c>
      <c r="AF79" s="31" t="s">
        <v>110</v>
      </c>
      <c r="AG79" s="70"/>
      <c r="AH79" s="70"/>
    </row>
    <row r="80" spans="1:34" x14ac:dyDescent="0.25">
      <c r="A80" s="28">
        <v>206</v>
      </c>
      <c r="B80" s="22">
        <v>0</v>
      </c>
      <c r="C80" s="64"/>
      <c r="D80" s="23"/>
      <c r="E80" s="65">
        <v>17.824999999999996</v>
      </c>
      <c r="F80" s="27">
        <v>17.780464383750001</v>
      </c>
      <c r="G80" s="27">
        <v>18.128017572250002</v>
      </c>
      <c r="H80" s="27">
        <v>13.884471000074999</v>
      </c>
      <c r="I80" s="27">
        <v>12.053269168449999</v>
      </c>
      <c r="J80" s="27">
        <v>10.911982831574999</v>
      </c>
      <c r="K80" s="27">
        <v>16.594583645675002</v>
      </c>
      <c r="L80" s="22"/>
      <c r="M80" s="23"/>
      <c r="N80" s="4">
        <v>920</v>
      </c>
      <c r="O80" s="5">
        <v>0.79</v>
      </c>
      <c r="P80" s="29"/>
      <c r="Q80" s="74"/>
      <c r="R80" s="20"/>
      <c r="S80" s="20"/>
      <c r="T80" s="24">
        <v>8.3813533782958984</v>
      </c>
      <c r="U80" s="9">
        <v>0.90238125000000002</v>
      </c>
      <c r="V80" s="9">
        <v>1</v>
      </c>
      <c r="W80" s="9">
        <v>7.5631761381983758</v>
      </c>
      <c r="X80" s="9">
        <v>0</v>
      </c>
      <c r="Y80" s="14">
        <v>0</v>
      </c>
      <c r="Z80" s="9">
        <f t="shared" si="1"/>
        <v>7.5631761381983758</v>
      </c>
      <c r="AA80" s="29"/>
      <c r="AC80" s="3">
        <v>74.336847671324477</v>
      </c>
      <c r="AD80" s="24">
        <v>65.918288924774998</v>
      </c>
      <c r="AE80" s="3">
        <v>49.629122965989033</v>
      </c>
      <c r="AF80" s="24">
        <v>58.416205090172497</v>
      </c>
      <c r="AG80" s="70"/>
      <c r="AH80" s="70"/>
    </row>
    <row r="81" spans="1:34" x14ac:dyDescent="0.25">
      <c r="A81" s="28">
        <v>207</v>
      </c>
      <c r="B81" s="22">
        <v>0</v>
      </c>
      <c r="C81" s="62">
        <v>19</v>
      </c>
      <c r="D81" s="23"/>
      <c r="E81" s="66"/>
      <c r="F81" s="28"/>
      <c r="G81" s="28"/>
      <c r="H81" s="28"/>
      <c r="I81" s="28"/>
      <c r="J81" s="28"/>
      <c r="K81" s="28"/>
      <c r="L81" s="22"/>
      <c r="M81" s="32"/>
      <c r="N81" s="4">
        <v>930</v>
      </c>
      <c r="O81" s="5">
        <v>0.8</v>
      </c>
      <c r="P81" s="29"/>
      <c r="Q81" s="74"/>
      <c r="R81" s="20"/>
      <c r="S81" s="20"/>
      <c r="T81" s="27">
        <v>6.7502274513244629</v>
      </c>
      <c r="U81" s="9">
        <v>0.91199999999999992</v>
      </c>
      <c r="V81" s="9">
        <v>1</v>
      </c>
      <c r="W81" s="9">
        <v>6.15620743560791</v>
      </c>
      <c r="X81" s="9">
        <v>0</v>
      </c>
      <c r="Y81" s="14">
        <v>0</v>
      </c>
      <c r="Z81" s="9">
        <f t="shared" si="1"/>
        <v>6.15620743560791</v>
      </c>
      <c r="AA81" s="29"/>
      <c r="AC81" s="3">
        <v>61.493055106932388</v>
      </c>
      <c r="AD81" s="31" t="s">
        <v>110</v>
      </c>
      <c r="AE81" s="3">
        <v>37.398311302066944</v>
      </c>
      <c r="AF81" s="31" t="s">
        <v>110</v>
      </c>
      <c r="AG81" s="70"/>
      <c r="AH81" s="70"/>
    </row>
    <row r="82" spans="1:34" x14ac:dyDescent="0.25">
      <c r="A82" s="28">
        <v>208</v>
      </c>
      <c r="B82" s="22">
        <v>0</v>
      </c>
      <c r="C82" s="64"/>
      <c r="D82" s="23"/>
      <c r="E82" s="66"/>
      <c r="F82" s="28"/>
      <c r="G82" s="28"/>
      <c r="H82" s="28"/>
      <c r="I82" s="28"/>
      <c r="J82" s="28"/>
      <c r="K82" s="28"/>
      <c r="L82" s="22"/>
      <c r="M82" s="32"/>
      <c r="N82" s="4">
        <v>940</v>
      </c>
      <c r="O82" s="5">
        <v>0.81</v>
      </c>
      <c r="P82" s="29"/>
      <c r="Q82" s="74"/>
      <c r="R82" s="20"/>
      <c r="S82" s="20"/>
      <c r="T82" s="27">
        <v>5.9733052253723145</v>
      </c>
      <c r="U82" s="9">
        <v>0.91199999999999992</v>
      </c>
      <c r="V82" s="9">
        <v>1</v>
      </c>
      <c r="W82" s="9">
        <v>5.4476543655395506</v>
      </c>
      <c r="X82" s="9">
        <v>0</v>
      </c>
      <c r="Y82" s="14">
        <v>0</v>
      </c>
      <c r="Z82" s="9">
        <f t="shared" si="1"/>
        <v>5.4476543655395506</v>
      </c>
      <c r="AA82" s="29"/>
      <c r="AC82" s="3">
        <v>66.940709472471937</v>
      </c>
      <c r="AD82" s="31" t="s">
        <v>110</v>
      </c>
      <c r="AE82" s="3">
        <v>43.458946568076492</v>
      </c>
      <c r="AF82" s="31" t="s">
        <v>110</v>
      </c>
      <c r="AG82" s="70"/>
      <c r="AH82" s="70"/>
    </row>
    <row r="83" spans="1:34" x14ac:dyDescent="0.25">
      <c r="A83" s="28">
        <v>209</v>
      </c>
      <c r="B83" s="22">
        <v>0</v>
      </c>
      <c r="C83" s="64"/>
      <c r="D83" s="23"/>
      <c r="E83" s="66"/>
      <c r="F83" s="28"/>
      <c r="G83" s="28"/>
      <c r="H83" s="28"/>
      <c r="I83" s="28"/>
      <c r="J83" s="28"/>
      <c r="K83" s="28"/>
      <c r="L83" s="22"/>
      <c r="M83" s="23"/>
      <c r="N83" s="4">
        <v>950</v>
      </c>
      <c r="O83" s="5">
        <v>0.82</v>
      </c>
      <c r="P83" s="29"/>
      <c r="Q83" s="74"/>
      <c r="R83" s="20"/>
      <c r="S83" s="20"/>
      <c r="T83" s="27">
        <v>7.6955480575561523</v>
      </c>
      <c r="U83" s="9">
        <v>0.91199999999999992</v>
      </c>
      <c r="V83" s="9">
        <v>1</v>
      </c>
      <c r="W83" s="9">
        <v>7.01833982849121</v>
      </c>
      <c r="X83" s="9">
        <v>0</v>
      </c>
      <c r="Y83" s="14">
        <v>0</v>
      </c>
      <c r="Z83" s="9">
        <f t="shared" si="1"/>
        <v>7.01833982849121</v>
      </c>
      <c r="AA83" s="29"/>
      <c r="AC83" s="3">
        <v>73.959049300963144</v>
      </c>
      <c r="AD83" s="31" t="s">
        <v>110</v>
      </c>
      <c r="AE83" s="3">
        <v>51.090267297037698</v>
      </c>
      <c r="AF83" s="31" t="s">
        <v>110</v>
      </c>
      <c r="AG83" s="70"/>
      <c r="AH83" s="70"/>
    </row>
    <row r="84" spans="1:34" x14ac:dyDescent="0.25">
      <c r="A84" s="28">
        <v>210</v>
      </c>
      <c r="B84" s="22">
        <v>0</v>
      </c>
      <c r="C84" s="64"/>
      <c r="D84" s="23"/>
      <c r="E84" s="65">
        <v>13.974999999999996</v>
      </c>
      <c r="F84" s="27">
        <v>17.166536300000001</v>
      </c>
      <c r="G84" s="27">
        <v>18.569654175749999</v>
      </c>
      <c r="H84" s="27">
        <v>15.17636843425</v>
      </c>
      <c r="I84" s="27">
        <v>12.847037094749998</v>
      </c>
      <c r="J84" s="27">
        <v>11.492741777525</v>
      </c>
      <c r="K84" s="27">
        <v>16.858506052124998</v>
      </c>
      <c r="L84" s="22"/>
      <c r="M84" s="32"/>
      <c r="N84" s="4">
        <v>955</v>
      </c>
      <c r="O84" s="5">
        <v>0.83</v>
      </c>
      <c r="P84" s="29"/>
      <c r="Q84" s="74"/>
      <c r="R84" s="20"/>
      <c r="S84" s="20"/>
      <c r="T84" s="27">
        <v>8.2677621841430664</v>
      </c>
      <c r="U84" s="9">
        <v>0.91199999999999992</v>
      </c>
      <c r="V84" s="9">
        <v>1</v>
      </c>
      <c r="W84" s="9">
        <v>7.5401991119384757</v>
      </c>
      <c r="X84" s="9">
        <v>0</v>
      </c>
      <c r="Y84" s="14">
        <v>0</v>
      </c>
      <c r="Z84" s="9">
        <f t="shared" si="1"/>
        <v>7.5401991119384757</v>
      </c>
      <c r="AA84" s="29"/>
      <c r="AC84" s="3">
        <v>81.499248412901622</v>
      </c>
      <c r="AD84" s="24">
        <v>68.334471062999995</v>
      </c>
      <c r="AE84" s="3">
        <v>58.936956859211179</v>
      </c>
      <c r="AF84" s="24">
        <v>64.079481592487497</v>
      </c>
      <c r="AG84" s="70"/>
      <c r="AH84" s="70"/>
    </row>
    <row r="85" spans="1:34" x14ac:dyDescent="0.25">
      <c r="A85" s="28">
        <v>211</v>
      </c>
      <c r="B85" s="22">
        <v>0</v>
      </c>
      <c r="C85" s="62">
        <v>17.600000000000001</v>
      </c>
      <c r="D85" s="23"/>
      <c r="E85" s="61"/>
      <c r="F85" s="29"/>
      <c r="G85" s="29"/>
      <c r="H85" s="29"/>
      <c r="I85" s="29"/>
      <c r="J85" s="29"/>
      <c r="K85" s="29"/>
      <c r="L85" s="22"/>
      <c r="M85" s="68" t="s">
        <v>102</v>
      </c>
      <c r="N85" s="4">
        <v>960</v>
      </c>
      <c r="O85" s="5">
        <v>0.84</v>
      </c>
      <c r="P85" s="29"/>
      <c r="Q85" s="75">
        <v>173</v>
      </c>
      <c r="R85" s="20"/>
      <c r="S85" s="20"/>
      <c r="T85" s="27">
        <v>7.9065761566162109</v>
      </c>
      <c r="U85" s="9">
        <v>0.91199999999999992</v>
      </c>
      <c r="V85" s="9">
        <v>1</v>
      </c>
      <c r="W85" s="9">
        <v>7.2107974548339842</v>
      </c>
      <c r="X85" s="9">
        <v>0</v>
      </c>
      <c r="Y85" s="14">
        <v>0</v>
      </c>
      <c r="Z85" s="9">
        <f t="shared" si="1"/>
        <v>7.2107974548339842</v>
      </c>
      <c r="AA85" s="29"/>
      <c r="AC85" s="3">
        <v>71.110045867735607</v>
      </c>
      <c r="AD85" s="31" t="s">
        <v>110</v>
      </c>
      <c r="AE85" s="3">
        <v>48.85424476428016</v>
      </c>
      <c r="AF85" s="31" t="s">
        <v>110</v>
      </c>
      <c r="AG85" s="70"/>
      <c r="AH85" s="70"/>
    </row>
    <row r="86" spans="1:34" x14ac:dyDescent="0.25">
      <c r="A86" s="28">
        <v>212</v>
      </c>
      <c r="B86" s="22">
        <v>0</v>
      </c>
      <c r="C86" s="64"/>
      <c r="D86" s="23"/>
      <c r="E86" s="65">
        <v>21.099999999999998</v>
      </c>
      <c r="F86" s="27">
        <v>17.005451456999999</v>
      </c>
      <c r="G86" s="27">
        <v>18.1593631645</v>
      </c>
      <c r="H86" s="27">
        <v>14.748094074175</v>
      </c>
      <c r="I86" s="27">
        <v>12.515617619374998</v>
      </c>
      <c r="J86" s="27">
        <v>11.407242704399998</v>
      </c>
      <c r="K86" s="27">
        <v>16.674488172025001</v>
      </c>
      <c r="L86" s="22"/>
      <c r="M86" s="23"/>
      <c r="N86" s="4">
        <v>965</v>
      </c>
      <c r="O86" s="69">
        <v>0.85</v>
      </c>
      <c r="P86" s="29"/>
      <c r="Q86" s="74"/>
      <c r="R86" s="20"/>
      <c r="S86" s="20"/>
      <c r="T86" s="27">
        <v>6.3176097869873047</v>
      </c>
      <c r="U86" s="9">
        <v>0.91199999999999992</v>
      </c>
      <c r="V86" s="9">
        <v>1</v>
      </c>
      <c r="W86" s="9">
        <v>5.7616601257324218</v>
      </c>
      <c r="X86" s="9">
        <v>0</v>
      </c>
      <c r="Y86" s="14">
        <v>0</v>
      </c>
      <c r="Z86" s="9">
        <f t="shared" si="1"/>
        <v>5.7616601257324218</v>
      </c>
      <c r="AA86" s="29"/>
      <c r="AC86" s="3">
        <v>76.871705993468026</v>
      </c>
      <c r="AD86" s="24">
        <v>60.645921705974999</v>
      </c>
      <c r="AE86" s="3">
        <v>54.922395340247583</v>
      </c>
      <c r="AF86" s="24">
        <v>56.474792657873749</v>
      </c>
      <c r="AG86" s="70"/>
      <c r="AH86" s="70"/>
    </row>
    <row r="87" spans="1:34" x14ac:dyDescent="0.25">
      <c r="A87" s="28">
        <v>213</v>
      </c>
      <c r="B87" s="22">
        <v>0</v>
      </c>
      <c r="C87" s="64"/>
      <c r="D87" s="23"/>
      <c r="E87" s="61"/>
      <c r="F87" s="29"/>
      <c r="G87" s="29"/>
      <c r="H87" s="29"/>
      <c r="I87" s="29"/>
      <c r="J87" s="29"/>
      <c r="K87" s="29"/>
      <c r="L87" s="22"/>
      <c r="M87" s="23"/>
      <c r="N87" s="4">
        <v>970</v>
      </c>
      <c r="O87" s="5">
        <v>0.86</v>
      </c>
      <c r="P87" s="29"/>
      <c r="Q87" s="74"/>
      <c r="R87" s="20"/>
      <c r="S87" s="20"/>
      <c r="T87" s="27">
        <v>8.6835775375366211</v>
      </c>
      <c r="U87" s="9">
        <v>0.91199999999999992</v>
      </c>
      <c r="V87" s="9">
        <v>1</v>
      </c>
      <c r="W87" s="9">
        <v>7.9194227142333977</v>
      </c>
      <c r="X87" s="9">
        <v>0</v>
      </c>
      <c r="Y87" s="14">
        <v>0</v>
      </c>
      <c r="Z87" s="9">
        <f t="shared" si="1"/>
        <v>7.9194227142333977</v>
      </c>
      <c r="AA87" s="29"/>
      <c r="AC87" s="3">
        <v>84.791128707701418</v>
      </c>
      <c r="AD87" s="31" t="s">
        <v>110</v>
      </c>
      <c r="AE87" s="3">
        <v>63.148308504715985</v>
      </c>
      <c r="AF87" s="31" t="s">
        <v>110</v>
      </c>
      <c r="AG87" s="70"/>
      <c r="AH87" s="70"/>
    </row>
    <row r="88" spans="1:34" x14ac:dyDescent="0.25">
      <c r="A88" s="28">
        <v>214</v>
      </c>
      <c r="B88" s="22">
        <v>0</v>
      </c>
      <c r="C88" s="62">
        <v>18.399999999999999</v>
      </c>
      <c r="D88" s="23"/>
      <c r="E88" s="66"/>
      <c r="F88" s="28"/>
      <c r="G88" s="28"/>
      <c r="H88" s="28"/>
      <c r="I88" s="28"/>
      <c r="J88" s="28"/>
      <c r="K88" s="28"/>
      <c r="L88" s="22"/>
      <c r="M88" s="32"/>
      <c r="N88" s="4">
        <v>975</v>
      </c>
      <c r="O88" s="5">
        <v>0.87</v>
      </c>
      <c r="P88" s="29"/>
      <c r="Q88" s="74"/>
      <c r="R88" s="24">
        <v>16.8</v>
      </c>
      <c r="S88" s="20"/>
      <c r="T88" s="27">
        <v>8.1385078430175781</v>
      </c>
      <c r="U88" s="9">
        <v>0.91199999999999992</v>
      </c>
      <c r="V88" s="9">
        <v>0.98743302978273895</v>
      </c>
      <c r="W88" s="9">
        <v>7.3290430890953839</v>
      </c>
      <c r="X88" s="9">
        <v>0</v>
      </c>
      <c r="Y88" s="14">
        <v>0</v>
      </c>
      <c r="Z88" s="9">
        <f t="shared" si="1"/>
        <v>7.3290430890953839</v>
      </c>
      <c r="AA88" s="29"/>
      <c r="AC88" s="3">
        <v>73.720171796796791</v>
      </c>
      <c r="AD88" s="31" t="s">
        <v>110</v>
      </c>
      <c r="AE88" s="3">
        <v>52.383842044046368</v>
      </c>
      <c r="AF88" s="31" t="s">
        <v>110</v>
      </c>
      <c r="AG88" s="70"/>
      <c r="AH88" s="70"/>
    </row>
    <row r="89" spans="1:34" x14ac:dyDescent="0.25">
      <c r="A89" s="28">
        <v>215</v>
      </c>
      <c r="B89" s="22">
        <v>0</v>
      </c>
      <c r="C89" s="64"/>
      <c r="D89" s="23"/>
      <c r="E89" s="66"/>
      <c r="F89" s="28"/>
      <c r="G89" s="28"/>
      <c r="H89" s="28"/>
      <c r="I89" s="28"/>
      <c r="J89" s="28"/>
      <c r="K89" s="28"/>
      <c r="L89" s="22"/>
      <c r="M89" s="23"/>
      <c r="N89" s="4">
        <v>980</v>
      </c>
      <c r="O89" s="5">
        <v>0.87</v>
      </c>
      <c r="P89" s="29"/>
      <c r="Q89" s="74"/>
      <c r="R89" s="20"/>
      <c r="S89" s="20"/>
      <c r="T89" s="27">
        <v>7.1104187965393066</v>
      </c>
      <c r="U89" s="9">
        <v>0.91199999999999992</v>
      </c>
      <c r="V89" s="9">
        <v>1</v>
      </c>
      <c r="W89" s="9">
        <v>6.4847019424438468</v>
      </c>
      <c r="X89" s="9">
        <v>0</v>
      </c>
      <c r="Y89" s="14">
        <v>0</v>
      </c>
      <c r="Z89" s="9">
        <f t="shared" si="1"/>
        <v>6.4847019424438468</v>
      </c>
      <c r="AA89" s="29"/>
      <c r="AC89" s="3">
        <v>80.204873739240639</v>
      </c>
      <c r="AD89" s="31" t="s">
        <v>110</v>
      </c>
      <c r="AE89" s="3">
        <v>59.17503443672522</v>
      </c>
      <c r="AF89" s="31" t="s">
        <v>110</v>
      </c>
      <c r="AG89" s="70"/>
      <c r="AH89" s="70"/>
    </row>
    <row r="90" spans="1:34" x14ac:dyDescent="0.25">
      <c r="A90" s="28">
        <v>216</v>
      </c>
      <c r="B90" s="22">
        <v>0</v>
      </c>
      <c r="C90" s="64"/>
      <c r="D90" s="23"/>
      <c r="E90" s="66"/>
      <c r="F90" s="28"/>
      <c r="G90" s="28"/>
      <c r="H90" s="28"/>
      <c r="I90" s="28"/>
      <c r="J90" s="28"/>
      <c r="K90" s="28"/>
      <c r="L90" s="22"/>
      <c r="M90" s="23"/>
      <c r="N90" s="4">
        <v>985</v>
      </c>
      <c r="O90" s="5">
        <v>0.88</v>
      </c>
      <c r="P90" s="29"/>
      <c r="Q90" s="74"/>
      <c r="R90" s="20"/>
      <c r="S90" s="20"/>
      <c r="T90" s="27">
        <v>5.481086254119873</v>
      </c>
      <c r="U90" s="9">
        <v>0.91199999999999992</v>
      </c>
      <c r="V90" s="9">
        <v>1</v>
      </c>
      <c r="W90" s="9">
        <v>4.998750663757324</v>
      </c>
      <c r="X90" s="9">
        <v>0</v>
      </c>
      <c r="Y90" s="14">
        <v>0</v>
      </c>
      <c r="Z90" s="9">
        <f t="shared" si="1"/>
        <v>4.998750663757324</v>
      </c>
      <c r="AA90" s="29"/>
      <c r="AC90" s="3">
        <v>85.20362440299796</v>
      </c>
      <c r="AD90" s="31" t="s">
        <v>110</v>
      </c>
      <c r="AE90" s="3">
        <v>64.48027555071755</v>
      </c>
      <c r="AF90" s="31" t="s">
        <v>110</v>
      </c>
      <c r="AG90" s="70"/>
      <c r="AH90" s="70"/>
    </row>
    <row r="91" spans="1:34" x14ac:dyDescent="0.25">
      <c r="A91" s="28">
        <v>217</v>
      </c>
      <c r="B91" s="22">
        <v>0</v>
      </c>
      <c r="C91" s="64"/>
      <c r="D91" s="23"/>
      <c r="E91" s="65">
        <v>13.512499999999998</v>
      </c>
      <c r="F91" s="27">
        <v>15.350501216</v>
      </c>
      <c r="G91" s="27">
        <v>17.578640891524998</v>
      </c>
      <c r="H91" s="27">
        <v>14.281657962675</v>
      </c>
      <c r="I91" s="27">
        <v>12.273457386399999</v>
      </c>
      <c r="J91" s="27">
        <v>11.037264085049999</v>
      </c>
      <c r="K91" s="27">
        <v>16.806166158724999</v>
      </c>
      <c r="L91" s="22"/>
      <c r="M91" s="23"/>
      <c r="N91" s="4">
        <v>990</v>
      </c>
      <c r="O91" s="5">
        <v>0.88</v>
      </c>
      <c r="P91" s="29"/>
      <c r="Q91" s="74"/>
      <c r="R91" s="20"/>
      <c r="S91" s="20"/>
      <c r="T91" s="27">
        <v>5.3234491348266602</v>
      </c>
      <c r="U91" s="9">
        <v>0.91199999999999992</v>
      </c>
      <c r="V91" s="9">
        <v>0.97753329316494064</v>
      </c>
      <c r="W91" s="9">
        <v>4.7459100725520003</v>
      </c>
      <c r="X91" s="9">
        <v>0</v>
      </c>
      <c r="Y91" s="14">
        <v>0</v>
      </c>
      <c r="Z91" s="9">
        <f t="shared" si="1"/>
        <v>4.7459100725520003</v>
      </c>
      <c r="AA91" s="29"/>
      <c r="AC91" s="3">
        <v>89.949534475549967</v>
      </c>
      <c r="AD91" s="24">
        <v>80.133497582399997</v>
      </c>
      <c r="AE91" s="3">
        <v>69.532676073504547</v>
      </c>
      <c r="AF91" s="24">
        <v>76.909309528604993</v>
      </c>
      <c r="AG91" s="70"/>
      <c r="AH91" s="70"/>
    </row>
    <row r="92" spans="1:34" x14ac:dyDescent="0.25">
      <c r="A92" s="28">
        <v>218</v>
      </c>
      <c r="B92" s="22">
        <v>0</v>
      </c>
      <c r="C92" s="62">
        <v>15.3</v>
      </c>
      <c r="D92" s="23"/>
      <c r="E92" s="65">
        <v>20.866666666749996</v>
      </c>
      <c r="F92" s="27">
        <v>15.599117464500001</v>
      </c>
      <c r="G92" s="27">
        <v>17.617736659449999</v>
      </c>
      <c r="H92" s="27">
        <v>14.89309562115</v>
      </c>
      <c r="I92" s="27">
        <v>12.641413808374999</v>
      </c>
      <c r="J92" s="27">
        <v>11.390558019724999</v>
      </c>
      <c r="K92" s="27">
        <v>16.731438878224999</v>
      </c>
      <c r="L92" s="22"/>
      <c r="M92" s="68" t="s">
        <v>105</v>
      </c>
      <c r="N92" s="4">
        <v>995</v>
      </c>
      <c r="O92" s="5">
        <v>0.89</v>
      </c>
      <c r="P92" s="29"/>
      <c r="Q92" s="75">
        <v>191</v>
      </c>
      <c r="R92" s="20"/>
      <c r="S92" s="20"/>
      <c r="T92" s="27">
        <v>7.1555318832397461</v>
      </c>
      <c r="U92" s="9">
        <v>0.91199999999999992</v>
      </c>
      <c r="V92" s="9">
        <v>0.88570954092487586</v>
      </c>
      <c r="W92" s="9">
        <v>5.7800032477523597</v>
      </c>
      <c r="X92" s="9">
        <v>0</v>
      </c>
      <c r="Y92" s="14">
        <v>0</v>
      </c>
      <c r="Z92" s="9">
        <f t="shared" si="1"/>
        <v>5.7800032477523597</v>
      </c>
      <c r="AA92" s="29"/>
      <c r="AC92" s="3">
        <v>80.429537723302332</v>
      </c>
      <c r="AD92" s="24">
        <v>66.404798557575006</v>
      </c>
      <c r="AE92" s="3">
        <v>60.319169771491914</v>
      </c>
      <c r="AF92" s="24">
        <v>63.785583553757498</v>
      </c>
      <c r="AG92" s="70"/>
      <c r="AH92" s="70"/>
    </row>
    <row r="93" spans="1:34" x14ac:dyDescent="0.25">
      <c r="A93" s="28">
        <v>219</v>
      </c>
      <c r="B93" s="38">
        <v>42</v>
      </c>
      <c r="C93" s="64"/>
      <c r="D93" s="23"/>
      <c r="E93" s="66"/>
      <c r="F93" s="28"/>
      <c r="G93" s="28"/>
      <c r="H93" s="28"/>
      <c r="I93" s="28"/>
      <c r="J93" s="28"/>
      <c r="K93" s="28"/>
      <c r="L93" s="22"/>
      <c r="M93" s="23"/>
      <c r="N93" s="4">
        <v>1000</v>
      </c>
      <c r="O93" s="69">
        <v>0.89</v>
      </c>
      <c r="P93" s="29"/>
      <c r="Q93" s="29"/>
      <c r="R93" s="20"/>
      <c r="S93" s="20"/>
      <c r="T93" s="27">
        <v>6.510465145111084</v>
      </c>
      <c r="U93" s="9">
        <v>0.91199999999999992</v>
      </c>
      <c r="V93" s="9">
        <v>1</v>
      </c>
      <c r="W93" s="9">
        <v>5.937544212341308</v>
      </c>
      <c r="X93" s="9">
        <v>0.57292093276977596</v>
      </c>
      <c r="Y93" s="14">
        <v>0</v>
      </c>
      <c r="Z93" s="9">
        <f t="shared" si="1"/>
        <v>6.510465145111084</v>
      </c>
      <c r="AA93" s="29"/>
      <c r="AC93" s="3">
        <v>45.621081935643637</v>
      </c>
      <c r="AD93" s="31" t="s">
        <v>110</v>
      </c>
      <c r="AE93" s="3">
        <v>25.81720443406822</v>
      </c>
      <c r="AF93" s="31" t="s">
        <v>110</v>
      </c>
      <c r="AG93" s="70"/>
      <c r="AH93" s="70"/>
    </row>
    <row r="94" spans="1:34" x14ac:dyDescent="0.25">
      <c r="A94" s="28">
        <v>220</v>
      </c>
      <c r="B94" s="22">
        <v>0</v>
      </c>
      <c r="C94" s="64"/>
      <c r="D94" s="23"/>
      <c r="E94" s="66"/>
      <c r="F94" s="28"/>
      <c r="G94" s="28"/>
      <c r="H94" s="28"/>
      <c r="I94" s="28"/>
      <c r="J94" s="28"/>
      <c r="K94" s="28"/>
      <c r="L94" s="22"/>
      <c r="M94" s="23"/>
      <c r="N94" s="4">
        <v>1005</v>
      </c>
      <c r="O94" s="5">
        <v>0.9</v>
      </c>
      <c r="P94" s="29"/>
      <c r="Q94" s="29"/>
      <c r="R94" s="20"/>
      <c r="S94" s="20"/>
      <c r="T94" s="27">
        <v>6.2485437393188477</v>
      </c>
      <c r="U94" s="9">
        <v>0.91199999999999992</v>
      </c>
      <c r="V94" s="9">
        <v>1</v>
      </c>
      <c r="W94" s="9">
        <v>5.6986718902587885</v>
      </c>
      <c r="X94" s="9">
        <v>0.54987184906005915</v>
      </c>
      <c r="Y94" s="14">
        <v>0</v>
      </c>
      <c r="Z94" s="9">
        <f t="shared" si="1"/>
        <v>6.2485437393188477</v>
      </c>
      <c r="AA94" s="29"/>
      <c r="AC94" s="3">
        <v>51.319753825902424</v>
      </c>
      <c r="AD94" s="31" t="s">
        <v>110</v>
      </c>
      <c r="AE94" s="3">
        <v>31.82236677456201</v>
      </c>
      <c r="AF94" s="31" t="s">
        <v>110</v>
      </c>
      <c r="AG94" s="70"/>
      <c r="AH94" s="70"/>
    </row>
    <row r="95" spans="1:34" x14ac:dyDescent="0.25">
      <c r="A95" s="28">
        <v>221</v>
      </c>
      <c r="B95" s="22">
        <v>0</v>
      </c>
      <c r="C95" s="64"/>
      <c r="D95" s="23"/>
      <c r="E95" s="66"/>
      <c r="F95" s="28"/>
      <c r="G95" s="28"/>
      <c r="H95" s="28"/>
      <c r="I95" s="28"/>
      <c r="J95" s="28"/>
      <c r="K95" s="28"/>
      <c r="L95" s="22"/>
      <c r="M95" s="23"/>
      <c r="N95" s="4">
        <v>1010</v>
      </c>
      <c r="O95" s="5">
        <v>0.9</v>
      </c>
      <c r="P95" s="29"/>
      <c r="Q95" s="29"/>
      <c r="R95" s="20"/>
      <c r="S95" s="20"/>
      <c r="T95" s="27">
        <v>5.1188092231750488</v>
      </c>
      <c r="U95" s="9">
        <v>0.91199999999999992</v>
      </c>
      <c r="V95" s="9">
        <v>1</v>
      </c>
      <c r="W95" s="9">
        <v>4.6683540115356443</v>
      </c>
      <c r="X95" s="9">
        <v>0.13120721817016268</v>
      </c>
      <c r="Y95" s="14">
        <v>0</v>
      </c>
      <c r="Z95" s="9">
        <f t="shared" si="1"/>
        <v>4.799561229705807</v>
      </c>
      <c r="AA95" s="29"/>
      <c r="AC95" s="3">
        <v>55.988107837438065</v>
      </c>
      <c r="AD95" s="31" t="s">
        <v>110</v>
      </c>
      <c r="AE95" s="3">
        <v>36.797211236332657</v>
      </c>
      <c r="AF95" s="31" t="s">
        <v>110</v>
      </c>
      <c r="AG95" s="70"/>
      <c r="AH95" s="70"/>
    </row>
    <row r="96" spans="1:34" x14ac:dyDescent="0.25">
      <c r="A96" s="28">
        <v>222</v>
      </c>
      <c r="B96" s="22">
        <v>0</v>
      </c>
      <c r="C96" s="64"/>
      <c r="D96" s="23"/>
      <c r="E96" s="66"/>
      <c r="F96" s="28"/>
      <c r="G96" s="28"/>
      <c r="H96" s="28"/>
      <c r="I96" s="28"/>
      <c r="J96" s="28"/>
      <c r="K96" s="28"/>
      <c r="L96" s="22"/>
      <c r="M96" s="23"/>
      <c r="N96" s="4">
        <v>1015</v>
      </c>
      <c r="O96" s="5">
        <v>0.9</v>
      </c>
      <c r="P96" s="29"/>
      <c r="Q96" s="29"/>
      <c r="R96" s="20"/>
      <c r="S96" s="20"/>
      <c r="T96" s="27">
        <v>5.9741659164428711</v>
      </c>
      <c r="U96" s="9">
        <v>0.91199999999999992</v>
      </c>
      <c r="V96" s="9">
        <v>1</v>
      </c>
      <c r="W96" s="9">
        <v>5.4484393157958984</v>
      </c>
      <c r="X96" s="9">
        <v>0</v>
      </c>
      <c r="Y96" s="14">
        <v>0</v>
      </c>
      <c r="Z96" s="9">
        <f t="shared" si="1"/>
        <v>5.4484393157958984</v>
      </c>
      <c r="AA96" s="29"/>
      <c r="AC96" s="3">
        <v>61.43654715323396</v>
      </c>
      <c r="AD96" s="31" t="s">
        <v>110</v>
      </c>
      <c r="AE96" s="3">
        <v>42.552141002363555</v>
      </c>
      <c r="AF96" s="31" t="s">
        <v>110</v>
      </c>
      <c r="AG96" s="70"/>
      <c r="AH96" s="70"/>
    </row>
    <row r="97" spans="1:34" x14ac:dyDescent="0.25">
      <c r="A97" s="28">
        <v>223</v>
      </c>
      <c r="B97" s="22">
        <v>0</v>
      </c>
      <c r="C97" s="64"/>
      <c r="D97" s="23"/>
      <c r="E97" s="66"/>
      <c r="F97" s="28"/>
      <c r="G97" s="28"/>
      <c r="H97" s="28"/>
      <c r="I97" s="28"/>
      <c r="J97" s="28"/>
      <c r="K97" s="28"/>
      <c r="L97" s="22"/>
      <c r="M97" s="23"/>
      <c r="N97" s="4">
        <v>1020</v>
      </c>
      <c r="O97" s="5">
        <v>0.9</v>
      </c>
      <c r="P97" s="29"/>
      <c r="Q97" s="29"/>
      <c r="R97" s="20"/>
      <c r="S97" s="20"/>
      <c r="T97" s="27">
        <v>4.0110526084899902</v>
      </c>
      <c r="U97" s="9">
        <v>0.91199999999999992</v>
      </c>
      <c r="V97" s="9">
        <v>1</v>
      </c>
      <c r="W97" s="9">
        <v>3.6580799789428706</v>
      </c>
      <c r="X97" s="9">
        <v>0</v>
      </c>
      <c r="Y97" s="14">
        <v>0</v>
      </c>
      <c r="Z97" s="9">
        <f t="shared" si="1"/>
        <v>3.6580799789428706</v>
      </c>
      <c r="AA97" s="29"/>
      <c r="AC97" s="3">
        <v>65.094627132176825</v>
      </c>
      <c r="AD97" s="31" t="s">
        <v>110</v>
      </c>
      <c r="AE97" s="3">
        <v>46.516711431541431</v>
      </c>
      <c r="AF97" s="31" t="s">
        <v>110</v>
      </c>
      <c r="AG97" s="70"/>
      <c r="AH97" s="70"/>
    </row>
    <row r="98" spans="1:34" x14ac:dyDescent="0.25">
      <c r="A98" s="28">
        <v>224</v>
      </c>
      <c r="B98" s="22">
        <v>0</v>
      </c>
      <c r="C98" s="64"/>
      <c r="D98" s="23"/>
      <c r="E98" s="65">
        <v>17.312499999999996</v>
      </c>
      <c r="F98" s="27">
        <v>22.529768136249999</v>
      </c>
      <c r="G98" s="27">
        <v>18.279003004650001</v>
      </c>
      <c r="H98" s="27">
        <v>14.351299763225001</v>
      </c>
      <c r="I98" s="27">
        <v>12.171450178124999</v>
      </c>
      <c r="J98" s="27">
        <v>11.241303100474999</v>
      </c>
      <c r="K98" s="27">
        <v>16.634706813499999</v>
      </c>
      <c r="L98" s="22"/>
      <c r="M98" s="23"/>
      <c r="N98" s="4">
        <v>1025</v>
      </c>
      <c r="O98" s="5">
        <v>0.9</v>
      </c>
      <c r="P98" s="29"/>
      <c r="Q98" s="29"/>
      <c r="R98" s="20"/>
      <c r="S98" s="20"/>
      <c r="T98" s="27">
        <v>6.4615507125854492</v>
      </c>
      <c r="U98" s="9">
        <v>0.91199999999999992</v>
      </c>
      <c r="V98" s="9">
        <v>1</v>
      </c>
      <c r="W98" s="9">
        <v>5.8929342498779294</v>
      </c>
      <c r="X98" s="9">
        <v>0</v>
      </c>
      <c r="Y98" s="14">
        <v>0</v>
      </c>
      <c r="Z98" s="9">
        <f t="shared" si="1"/>
        <v>5.8929342498779294</v>
      </c>
      <c r="AA98" s="29"/>
      <c r="AC98" s="3">
        <v>70.98756138205475</v>
      </c>
      <c r="AD98" s="24">
        <v>50.585685080624998</v>
      </c>
      <c r="AE98" s="3">
        <v>52.716136131654366</v>
      </c>
      <c r="AF98" s="24">
        <v>49.259683841681252</v>
      </c>
      <c r="AG98" s="70"/>
      <c r="AH98" s="70"/>
    </row>
    <row r="99" spans="1:34" x14ac:dyDescent="0.25">
      <c r="A99" s="28">
        <v>225</v>
      </c>
      <c r="B99" s="22">
        <v>0</v>
      </c>
      <c r="C99" s="64"/>
      <c r="D99" s="23"/>
      <c r="E99" s="66"/>
      <c r="F99" s="28"/>
      <c r="G99" s="28"/>
      <c r="H99" s="28"/>
      <c r="I99" s="28"/>
      <c r="J99" s="28"/>
      <c r="K99" s="28"/>
      <c r="L99" s="22"/>
      <c r="M99" s="23"/>
      <c r="N99" s="4">
        <v>1030</v>
      </c>
      <c r="O99" s="5">
        <v>0.9</v>
      </c>
      <c r="P99" s="29"/>
      <c r="Q99" s="29"/>
      <c r="R99" s="20"/>
      <c r="S99" s="20"/>
      <c r="T99" s="27">
        <v>6.6274981498718262</v>
      </c>
      <c r="U99" s="9">
        <v>0.91199999999999992</v>
      </c>
      <c r="V99" s="9">
        <v>1</v>
      </c>
      <c r="W99" s="9">
        <v>6.0442783126831046</v>
      </c>
      <c r="X99" s="9">
        <v>0</v>
      </c>
      <c r="Y99" s="14">
        <v>0</v>
      </c>
      <c r="Z99" s="9">
        <f t="shared" si="1"/>
        <v>6.0442783126831046</v>
      </c>
      <c r="AA99" s="29"/>
      <c r="AC99" s="3">
        <v>77.031839694737855</v>
      </c>
      <c r="AD99" s="31" t="s">
        <v>110</v>
      </c>
      <c r="AE99" s="3">
        <v>59.066904894572474</v>
      </c>
      <c r="AF99" s="31" t="s">
        <v>110</v>
      </c>
      <c r="AG99" s="70"/>
      <c r="AH99" s="70"/>
    </row>
    <row r="100" spans="1:34" x14ac:dyDescent="0.25">
      <c r="A100" s="28">
        <v>226</v>
      </c>
      <c r="B100" s="22">
        <v>0</v>
      </c>
      <c r="C100" s="62">
        <v>13.7</v>
      </c>
      <c r="D100" s="23"/>
      <c r="E100" s="66"/>
      <c r="F100" s="28"/>
      <c r="G100" s="28"/>
      <c r="H100" s="28"/>
      <c r="I100" s="28"/>
      <c r="J100" s="28"/>
      <c r="K100" s="28"/>
      <c r="L100" s="22"/>
      <c r="M100" s="32"/>
      <c r="N100" s="4">
        <v>1035</v>
      </c>
      <c r="O100" s="5">
        <v>0.9</v>
      </c>
      <c r="P100" s="29"/>
      <c r="Q100" s="29"/>
      <c r="R100" s="20"/>
      <c r="S100" s="20"/>
      <c r="T100" s="27">
        <v>7.1851387023925781</v>
      </c>
      <c r="U100" s="9">
        <v>0.91199999999999992</v>
      </c>
      <c r="V100" s="9">
        <v>1</v>
      </c>
      <c r="W100" s="9">
        <v>6.5528464965820303</v>
      </c>
      <c r="X100" s="9">
        <v>0</v>
      </c>
      <c r="Y100" s="14">
        <v>0</v>
      </c>
      <c r="Z100" s="9">
        <f t="shared" si="1"/>
        <v>6.5528464965820303</v>
      </c>
      <c r="AA100" s="29"/>
      <c r="AC100" s="3">
        <v>69.884686191319886</v>
      </c>
      <c r="AD100" s="31" t="s">
        <v>110</v>
      </c>
      <c r="AE100" s="3">
        <v>52.226241841389509</v>
      </c>
      <c r="AF100" s="31" t="s">
        <v>110</v>
      </c>
      <c r="AG100" s="70"/>
      <c r="AH100" s="70"/>
    </row>
    <row r="101" spans="1:34" x14ac:dyDescent="0.25">
      <c r="A101" s="28">
        <v>227</v>
      </c>
      <c r="B101" s="38">
        <v>8.6</v>
      </c>
      <c r="C101" s="64"/>
      <c r="D101" s="23"/>
      <c r="E101" s="66"/>
      <c r="F101" s="28"/>
      <c r="G101" s="28"/>
      <c r="H101" s="28"/>
      <c r="I101" s="28"/>
      <c r="J101" s="28"/>
      <c r="K101" s="28"/>
      <c r="L101" s="22"/>
      <c r="M101" s="68" t="s">
        <v>119</v>
      </c>
      <c r="N101" s="4">
        <v>1040</v>
      </c>
      <c r="O101" s="5">
        <v>0.9</v>
      </c>
      <c r="P101" s="29"/>
      <c r="Q101" s="29"/>
      <c r="R101" s="20"/>
      <c r="S101" s="20"/>
      <c r="T101" s="27">
        <v>5.2429423332214355</v>
      </c>
      <c r="U101" s="9">
        <v>0.91199999999999992</v>
      </c>
      <c r="V101" s="9">
        <v>1</v>
      </c>
      <c r="W101" s="9">
        <v>4.7815634078979485</v>
      </c>
      <c r="X101" s="9">
        <v>0.46137892532348701</v>
      </c>
      <c r="Y101" s="14">
        <v>0</v>
      </c>
      <c r="Z101" s="9">
        <f t="shared" si="1"/>
        <v>5.2429423332214355</v>
      </c>
      <c r="AA101" s="29"/>
      <c r="AC101" s="3">
        <v>66.883249599217834</v>
      </c>
      <c r="AD101" s="31" t="s">
        <v>110</v>
      </c>
      <c r="AE101" s="3">
        <v>49.53129569952246</v>
      </c>
      <c r="AF101" s="31" t="s">
        <v>110</v>
      </c>
      <c r="AG101" s="70"/>
      <c r="AH101" s="70"/>
    </row>
    <row r="102" spans="1:34" x14ac:dyDescent="0.25">
      <c r="A102" s="28">
        <v>228</v>
      </c>
      <c r="B102" s="38">
        <v>55.9</v>
      </c>
      <c r="C102" s="64"/>
      <c r="D102" s="23"/>
      <c r="E102" s="66"/>
      <c r="F102" s="28"/>
      <c r="G102" s="28"/>
      <c r="H102" s="28"/>
      <c r="I102" s="28"/>
      <c r="J102" s="28"/>
      <c r="K102" s="28"/>
      <c r="L102" s="22"/>
      <c r="M102" s="32"/>
      <c r="N102" s="4">
        <v>1045</v>
      </c>
      <c r="O102" s="5">
        <v>0.9</v>
      </c>
      <c r="P102" s="29"/>
      <c r="Q102" s="29"/>
      <c r="R102" s="20"/>
      <c r="S102" s="20"/>
      <c r="T102" s="27">
        <v>0.63815367221832275</v>
      </c>
      <c r="U102" s="9">
        <v>0.91199999999999992</v>
      </c>
      <c r="V102" s="9">
        <v>1</v>
      </c>
      <c r="W102" s="9">
        <v>0.58199614906311026</v>
      </c>
      <c r="X102" s="9">
        <v>5.6157523155212496E-2</v>
      </c>
      <c r="Y102" s="14">
        <v>0</v>
      </c>
      <c r="Z102" s="9">
        <f t="shared" si="1"/>
        <v>0.63815367221832275</v>
      </c>
      <c r="AA102" s="29"/>
      <c r="AC102" s="3">
        <v>11.944403271436165</v>
      </c>
      <c r="AD102" s="31" t="s">
        <v>110</v>
      </c>
      <c r="AE102" s="3">
        <v>0</v>
      </c>
      <c r="AF102" s="31" t="s">
        <v>110</v>
      </c>
      <c r="AG102" s="70"/>
      <c r="AH102" s="70"/>
    </row>
    <row r="103" spans="1:34" x14ac:dyDescent="0.25">
      <c r="A103" s="28">
        <v>229</v>
      </c>
      <c r="B103" s="38">
        <v>30</v>
      </c>
      <c r="C103" s="64"/>
      <c r="D103" s="23"/>
      <c r="E103" s="66"/>
      <c r="F103" s="28"/>
      <c r="G103" s="28"/>
      <c r="H103" s="28"/>
      <c r="I103" s="28"/>
      <c r="J103" s="28"/>
      <c r="K103" s="28"/>
      <c r="L103" s="22"/>
      <c r="M103" s="23"/>
      <c r="N103" s="4">
        <v>1050</v>
      </c>
      <c r="O103" s="5">
        <v>0.9</v>
      </c>
      <c r="P103" s="29"/>
      <c r="Q103" s="29"/>
      <c r="R103" s="20"/>
      <c r="S103" s="20"/>
      <c r="T103" s="27">
        <v>1.1880297660827637</v>
      </c>
      <c r="U103" s="9">
        <v>0.91199999999999992</v>
      </c>
      <c r="V103" s="9">
        <v>1</v>
      </c>
      <c r="W103" s="9">
        <v>1.0834831466674804</v>
      </c>
      <c r="X103" s="9">
        <v>0.10454661941528332</v>
      </c>
      <c r="Y103" s="14">
        <v>16.106724485636285</v>
      </c>
      <c r="Z103" s="9">
        <f t="shared" si="1"/>
        <v>1.1880297660827637</v>
      </c>
      <c r="AA103" s="29"/>
      <c r="AC103" s="3">
        <v>0</v>
      </c>
      <c r="AD103" s="31" t="s">
        <v>110</v>
      </c>
      <c r="AE103" s="3">
        <v>0</v>
      </c>
      <c r="AF103" s="31" t="s">
        <v>110</v>
      </c>
      <c r="AG103" s="70"/>
      <c r="AH103" s="70"/>
    </row>
    <row r="104" spans="1:34" x14ac:dyDescent="0.25">
      <c r="A104" s="28">
        <v>230</v>
      </c>
      <c r="B104" s="38">
        <v>0.76</v>
      </c>
      <c r="C104" s="64"/>
      <c r="D104" s="23"/>
      <c r="E104" s="66"/>
      <c r="F104" s="28"/>
      <c r="G104" s="28"/>
      <c r="H104" s="28"/>
      <c r="I104" s="28"/>
      <c r="J104" s="28"/>
      <c r="K104" s="28"/>
      <c r="L104" s="22"/>
      <c r="M104" s="23"/>
      <c r="N104" s="4">
        <v>1050</v>
      </c>
      <c r="O104" s="5">
        <v>0.9</v>
      </c>
      <c r="P104" s="29"/>
      <c r="Q104" s="29"/>
      <c r="R104" s="20"/>
      <c r="S104" s="20"/>
      <c r="T104" s="27">
        <v>3.9197099208831787</v>
      </c>
      <c r="U104" s="9">
        <v>0.91199999999999992</v>
      </c>
      <c r="V104" s="9">
        <v>1</v>
      </c>
      <c r="W104" s="9">
        <v>3.5747754478454588</v>
      </c>
      <c r="X104" s="9">
        <v>0.34493447303771996</v>
      </c>
      <c r="Y104" s="14">
        <v>0</v>
      </c>
      <c r="Z104" s="9">
        <f t="shared" si="1"/>
        <v>3.9197099208831787</v>
      </c>
      <c r="AA104" s="29"/>
      <c r="AC104" s="3">
        <v>2.366520824623108</v>
      </c>
      <c r="AD104" s="31" t="s">
        <v>110</v>
      </c>
      <c r="AE104" s="3">
        <v>2.366520824623108</v>
      </c>
      <c r="AF104" s="31" t="s">
        <v>110</v>
      </c>
      <c r="AG104" s="70"/>
      <c r="AH104" s="70"/>
    </row>
    <row r="105" spans="1:34" x14ac:dyDescent="0.25">
      <c r="A105" s="28">
        <v>231</v>
      </c>
      <c r="B105" s="22">
        <v>0</v>
      </c>
      <c r="C105" s="64"/>
      <c r="D105" s="23"/>
      <c r="E105" s="66"/>
      <c r="F105" s="28"/>
      <c r="G105" s="28"/>
      <c r="H105" s="28"/>
      <c r="I105" s="28"/>
      <c r="J105" s="28"/>
      <c r="K105" s="28"/>
      <c r="L105" s="22"/>
      <c r="M105" s="23"/>
      <c r="N105" s="4">
        <v>1050</v>
      </c>
      <c r="O105" s="5">
        <v>0.9</v>
      </c>
      <c r="P105" s="29"/>
      <c r="Q105" s="29"/>
      <c r="R105" s="20"/>
      <c r="S105" s="20"/>
      <c r="T105" s="27">
        <v>5.1879348754882812</v>
      </c>
      <c r="U105" s="9">
        <v>0.91199999999999992</v>
      </c>
      <c r="V105" s="9">
        <v>1</v>
      </c>
      <c r="W105" s="9">
        <v>4.7313966064453119</v>
      </c>
      <c r="X105" s="9">
        <v>0.45653826904296935</v>
      </c>
      <c r="Y105" s="14">
        <v>0</v>
      </c>
      <c r="Z105" s="9">
        <f t="shared" si="1"/>
        <v>5.1879348754882812</v>
      </c>
      <c r="AA105" s="29"/>
      <c r="AC105" s="3">
        <v>7.0979174310684199</v>
      </c>
      <c r="AD105" s="31" t="s">
        <v>110</v>
      </c>
      <c r="AE105" s="3">
        <v>7.0979174310684199</v>
      </c>
      <c r="AF105" s="31" t="s">
        <v>110</v>
      </c>
      <c r="AG105" s="70"/>
      <c r="AH105" s="70"/>
    </row>
    <row r="106" spans="1:34" x14ac:dyDescent="0.25">
      <c r="A106" s="28">
        <v>232</v>
      </c>
      <c r="B106" s="22">
        <v>0</v>
      </c>
      <c r="C106" s="64"/>
      <c r="D106" s="23"/>
      <c r="E106" s="65">
        <v>26.099999999999998</v>
      </c>
      <c r="F106" s="27">
        <v>25.3507110215</v>
      </c>
      <c r="G106" s="27">
        <v>22.622200190499999</v>
      </c>
      <c r="H106" s="27">
        <v>19.655304719</v>
      </c>
      <c r="I106" s="27">
        <v>17.287427425499999</v>
      </c>
      <c r="J106" s="27">
        <v>16.494158577749999</v>
      </c>
      <c r="K106" s="27">
        <v>18.75</v>
      </c>
      <c r="L106" s="22"/>
      <c r="M106" s="68" t="s">
        <v>119</v>
      </c>
      <c r="N106" s="4">
        <v>1050</v>
      </c>
      <c r="O106" s="69">
        <v>0.9</v>
      </c>
      <c r="P106" s="29"/>
      <c r="Q106" s="29"/>
      <c r="R106" s="20"/>
      <c r="S106" s="20"/>
      <c r="T106" s="27">
        <v>5.5760006904602051</v>
      </c>
      <c r="U106" s="9">
        <v>0.90239999999999987</v>
      </c>
      <c r="V106" s="9">
        <v>1</v>
      </c>
      <c r="W106" s="9">
        <v>5.0317830230712888</v>
      </c>
      <c r="X106" s="9">
        <v>0.18973618621826249</v>
      </c>
      <c r="Y106" s="14">
        <v>0</v>
      </c>
      <c r="Z106" s="9">
        <f t="shared" si="1"/>
        <v>5.2215192092895517</v>
      </c>
      <c r="AA106" s="29"/>
      <c r="AC106" s="3">
        <v>12.129700454139709</v>
      </c>
      <c r="AD106" s="24">
        <v>0</v>
      </c>
      <c r="AE106" s="3">
        <v>12.129700454139709</v>
      </c>
      <c r="AF106" s="24">
        <v>0</v>
      </c>
      <c r="AG106" s="70"/>
      <c r="AH106" s="70"/>
    </row>
    <row r="107" spans="1:34" x14ac:dyDescent="0.25">
      <c r="A107" s="28">
        <v>233</v>
      </c>
      <c r="B107" s="22">
        <v>0</v>
      </c>
      <c r="C107" s="64"/>
      <c r="D107" s="23"/>
      <c r="E107" s="66"/>
      <c r="F107" s="28"/>
      <c r="G107" s="28"/>
      <c r="H107" s="28"/>
      <c r="I107" s="28"/>
      <c r="J107" s="28"/>
      <c r="K107" s="28"/>
      <c r="L107" s="22"/>
      <c r="M107" s="23"/>
      <c r="N107" s="4">
        <v>1050</v>
      </c>
      <c r="O107" s="5">
        <v>0.9</v>
      </c>
      <c r="P107" s="29"/>
      <c r="Q107" s="29"/>
      <c r="R107" s="20"/>
      <c r="S107" s="20"/>
      <c r="T107" s="27">
        <v>5.023158073425293</v>
      </c>
      <c r="U107" s="9">
        <v>0.89280000000000004</v>
      </c>
      <c r="V107" s="9">
        <v>1</v>
      </c>
      <c r="W107" s="9">
        <v>4.484675527954102</v>
      </c>
      <c r="X107" s="9">
        <v>0</v>
      </c>
      <c r="Y107" s="14">
        <v>0</v>
      </c>
      <c r="Z107" s="9">
        <f t="shared" si="1"/>
        <v>4.484675527954102</v>
      </c>
      <c r="AA107" s="29"/>
      <c r="AC107" s="3">
        <v>16.614375982093812</v>
      </c>
      <c r="AD107" s="31" t="s">
        <v>110</v>
      </c>
      <c r="AE107" s="3">
        <v>16.614375982093812</v>
      </c>
      <c r="AF107" s="31" t="s">
        <v>110</v>
      </c>
      <c r="AG107" s="70"/>
      <c r="AH107" s="70"/>
    </row>
    <row r="108" spans="1:34" x14ac:dyDescent="0.25">
      <c r="A108" s="28">
        <v>234</v>
      </c>
      <c r="B108" s="22">
        <v>0</v>
      </c>
      <c r="C108" s="64"/>
      <c r="D108" s="23"/>
      <c r="E108" s="66"/>
      <c r="F108" s="28"/>
      <c r="G108" s="28"/>
      <c r="H108" s="28"/>
      <c r="I108" s="28"/>
      <c r="J108" s="28"/>
      <c r="K108" s="28"/>
      <c r="L108" s="22"/>
      <c r="M108" s="23"/>
      <c r="N108" s="4">
        <v>1050</v>
      </c>
      <c r="O108" s="5">
        <v>0.9</v>
      </c>
      <c r="P108" s="29"/>
      <c r="Q108" s="29"/>
      <c r="R108" s="20"/>
      <c r="S108" s="20"/>
      <c r="T108" s="27">
        <v>7.2308754920959473</v>
      </c>
      <c r="U108" s="9">
        <v>0.88319999999999999</v>
      </c>
      <c r="V108" s="9">
        <v>1</v>
      </c>
      <c r="W108" s="9">
        <v>6.3863092346191408</v>
      </c>
      <c r="X108" s="9">
        <v>0</v>
      </c>
      <c r="Y108" s="14">
        <v>0</v>
      </c>
      <c r="Z108" s="9">
        <f t="shared" si="1"/>
        <v>6.3863092346191408</v>
      </c>
      <c r="AA108" s="29"/>
      <c r="AC108" s="3">
        <v>23.000685216712952</v>
      </c>
      <c r="AD108" s="31" t="s">
        <v>110</v>
      </c>
      <c r="AE108" s="3">
        <v>23.000685216712952</v>
      </c>
      <c r="AF108" s="31" t="s">
        <v>110</v>
      </c>
      <c r="AG108" s="70"/>
      <c r="AH108" s="70"/>
    </row>
    <row r="109" spans="1:34" x14ac:dyDescent="0.25">
      <c r="A109" s="28">
        <v>235</v>
      </c>
      <c r="B109" s="22">
        <v>0</v>
      </c>
      <c r="C109" s="64"/>
      <c r="D109" s="23"/>
      <c r="E109" s="66"/>
      <c r="F109" s="28"/>
      <c r="G109" s="28"/>
      <c r="H109" s="28"/>
      <c r="I109" s="28"/>
      <c r="J109" s="28"/>
      <c r="K109" s="28"/>
      <c r="L109" s="22"/>
      <c r="M109" s="32"/>
      <c r="N109" s="4">
        <v>1050</v>
      </c>
      <c r="O109" s="5">
        <v>0.9</v>
      </c>
      <c r="P109" s="29"/>
      <c r="Q109" s="29"/>
      <c r="R109" s="20"/>
      <c r="S109" s="20"/>
      <c r="T109" s="27">
        <v>6.3770761489868164</v>
      </c>
      <c r="U109" s="9">
        <v>0.87360000000000004</v>
      </c>
      <c r="V109" s="9">
        <v>1</v>
      </c>
      <c r="W109" s="9">
        <v>5.5710137237548834</v>
      </c>
      <c r="X109" s="9">
        <v>0</v>
      </c>
      <c r="Y109" s="14">
        <v>0</v>
      </c>
      <c r="Z109" s="9">
        <f t="shared" si="1"/>
        <v>5.5710137237548834</v>
      </c>
      <c r="AA109" s="29"/>
      <c r="AC109" s="3">
        <v>28.571698940467837</v>
      </c>
      <c r="AD109" s="31" t="s">
        <v>110</v>
      </c>
      <c r="AE109" s="3">
        <v>28.571698940467837</v>
      </c>
      <c r="AF109" s="31" t="s">
        <v>110</v>
      </c>
      <c r="AG109" s="70"/>
      <c r="AH109" s="70"/>
    </row>
    <row r="110" spans="1:34" x14ac:dyDescent="0.25">
      <c r="A110" s="28">
        <v>236</v>
      </c>
      <c r="B110" s="22">
        <v>0</v>
      </c>
      <c r="C110" s="64"/>
      <c r="D110" s="23"/>
      <c r="E110" s="66"/>
      <c r="F110" s="28"/>
      <c r="G110" s="28"/>
      <c r="H110" s="28"/>
      <c r="I110" s="28"/>
      <c r="J110" s="28"/>
      <c r="K110" s="28"/>
      <c r="L110" s="22"/>
      <c r="M110" s="23"/>
      <c r="N110" s="4">
        <v>1050</v>
      </c>
      <c r="O110" s="5">
        <v>0.9</v>
      </c>
      <c r="P110" s="29"/>
      <c r="Q110" s="29"/>
      <c r="R110" s="20"/>
      <c r="S110" s="20"/>
      <c r="T110" s="27">
        <v>5.6761913299560547</v>
      </c>
      <c r="U110" s="9">
        <v>0.86399999999999999</v>
      </c>
      <c r="V110" s="9">
        <v>1</v>
      </c>
      <c r="W110" s="9">
        <v>4.904229309082031</v>
      </c>
      <c r="X110" s="9">
        <v>0</v>
      </c>
      <c r="Y110" s="14">
        <v>0</v>
      </c>
      <c r="Z110" s="9">
        <f t="shared" si="1"/>
        <v>4.904229309082031</v>
      </c>
      <c r="AA110" s="29"/>
      <c r="AC110" s="3">
        <v>33.475928249549867</v>
      </c>
      <c r="AD110" s="31" t="s">
        <v>110</v>
      </c>
      <c r="AE110" s="3">
        <v>33.475928249549867</v>
      </c>
      <c r="AF110" s="31" t="s">
        <v>110</v>
      </c>
      <c r="AG110" s="70"/>
      <c r="AH110" s="70"/>
    </row>
    <row r="111" spans="1:34" x14ac:dyDescent="0.25">
      <c r="A111" s="28">
        <v>237</v>
      </c>
      <c r="B111" s="22">
        <v>0</v>
      </c>
      <c r="C111" s="64"/>
      <c r="D111" s="23"/>
      <c r="E111" s="66"/>
      <c r="F111" s="28"/>
      <c r="G111" s="28"/>
      <c r="H111" s="28"/>
      <c r="I111" s="28"/>
      <c r="J111" s="28"/>
      <c r="K111" s="28"/>
      <c r="L111" s="22"/>
      <c r="M111" s="23"/>
      <c r="N111" s="4">
        <v>1050</v>
      </c>
      <c r="O111" s="5">
        <v>0.9</v>
      </c>
      <c r="P111" s="29"/>
      <c r="Q111" s="29"/>
      <c r="R111" s="20"/>
      <c r="S111" s="20"/>
      <c r="T111" s="27">
        <v>5.1983861923217773</v>
      </c>
      <c r="U111" s="9">
        <v>0.86399999999999999</v>
      </c>
      <c r="V111" s="9">
        <v>1</v>
      </c>
      <c r="W111" s="9">
        <v>4.4914056701660154</v>
      </c>
      <c r="X111" s="9">
        <v>0</v>
      </c>
      <c r="Y111" s="14">
        <v>0</v>
      </c>
      <c r="Z111" s="9">
        <f t="shared" si="1"/>
        <v>4.4914056701660154</v>
      </c>
      <c r="AA111" s="29"/>
      <c r="AC111" s="3">
        <v>37.967333919715884</v>
      </c>
      <c r="AD111" s="31" t="s">
        <v>110</v>
      </c>
      <c r="AE111" s="3">
        <v>37.967333919715884</v>
      </c>
      <c r="AF111" s="31" t="s">
        <v>110</v>
      </c>
      <c r="AG111" s="70"/>
      <c r="AH111" s="70"/>
    </row>
    <row r="112" spans="1:34" x14ac:dyDescent="0.25">
      <c r="A112" s="28">
        <v>238</v>
      </c>
      <c r="B112" s="22">
        <v>0</v>
      </c>
      <c r="C112" s="64"/>
      <c r="D112" s="23"/>
      <c r="E112" s="66"/>
      <c r="F112" s="28"/>
      <c r="G112" s="28"/>
      <c r="H112" s="28"/>
      <c r="I112" s="28"/>
      <c r="J112" s="28"/>
      <c r="K112" s="28"/>
      <c r="L112" s="22"/>
      <c r="M112" s="68" t="s">
        <v>106</v>
      </c>
      <c r="N112" s="4">
        <v>1050</v>
      </c>
      <c r="O112" s="5">
        <v>0.9</v>
      </c>
      <c r="P112" s="29"/>
      <c r="Q112" s="29"/>
      <c r="R112" s="20"/>
      <c r="S112" s="20"/>
      <c r="T112" s="27">
        <v>4.8408083915710449</v>
      </c>
      <c r="U112" s="9">
        <v>0.86399999999999999</v>
      </c>
      <c r="V112" s="9">
        <v>1</v>
      </c>
      <c r="W112" s="9">
        <v>4.1824584503173829</v>
      </c>
      <c r="X112" s="9">
        <v>0</v>
      </c>
      <c r="Y112" s="14">
        <v>0</v>
      </c>
      <c r="Z112" s="9">
        <f t="shared" si="1"/>
        <v>4.1824584503173829</v>
      </c>
      <c r="AA112" s="29"/>
      <c r="AC112" s="3">
        <v>42.149792370033268</v>
      </c>
      <c r="AD112" s="31" t="s">
        <v>110</v>
      </c>
      <c r="AE112" s="3">
        <v>42.149792370033268</v>
      </c>
      <c r="AF112" s="31" t="s">
        <v>110</v>
      </c>
      <c r="AG112" s="70"/>
      <c r="AH112" s="70"/>
    </row>
    <row r="113" spans="1:34" x14ac:dyDescent="0.25">
      <c r="A113" s="28">
        <v>239</v>
      </c>
      <c r="B113" s="22">
        <v>0</v>
      </c>
      <c r="C113" s="64"/>
      <c r="D113" s="23"/>
      <c r="E113" s="65">
        <v>13.487499999999997</v>
      </c>
      <c r="F113" s="27">
        <v>20.45127178525</v>
      </c>
      <c r="G113" s="27">
        <v>21.448147271249997</v>
      </c>
      <c r="H113" s="27">
        <v>18.051715160000001</v>
      </c>
      <c r="I113" s="27">
        <v>15.878774241749998</v>
      </c>
      <c r="J113" s="27">
        <v>15.489555924499999</v>
      </c>
      <c r="K113" s="27">
        <v>19.139003304500001</v>
      </c>
      <c r="L113" s="22"/>
      <c r="M113" s="23"/>
      <c r="N113" s="4">
        <v>1050</v>
      </c>
      <c r="O113" s="5">
        <v>0.9</v>
      </c>
      <c r="P113" s="29"/>
      <c r="Q113" s="29"/>
      <c r="R113" s="20"/>
      <c r="S113" s="20"/>
      <c r="T113" s="27">
        <v>5.8619394302368164</v>
      </c>
      <c r="U113" s="9">
        <v>0.86399999999999999</v>
      </c>
      <c r="V113" s="9">
        <v>1</v>
      </c>
      <c r="W113" s="9">
        <v>5.0647156677246095</v>
      </c>
      <c r="X113" s="9">
        <v>0</v>
      </c>
      <c r="Y113" s="14">
        <v>0</v>
      </c>
      <c r="Z113" s="9">
        <f t="shared" si="1"/>
        <v>5.0647156677246095</v>
      </c>
      <c r="AA113" s="29"/>
      <c r="AC113" s="3">
        <v>47.214508037757881</v>
      </c>
      <c r="AD113" s="24">
        <v>41.949995143500004</v>
      </c>
      <c r="AE113" s="3">
        <v>47.214508037757881</v>
      </c>
      <c r="AF113" s="24">
        <v>41.949995143500004</v>
      </c>
      <c r="AG113" s="70"/>
      <c r="AH113" s="70"/>
    </row>
    <row r="114" spans="1:34" x14ac:dyDescent="0.25">
      <c r="A114" s="28">
        <v>240</v>
      </c>
      <c r="B114" s="22">
        <v>0</v>
      </c>
      <c r="C114" s="62">
        <v>9.6999999999999993</v>
      </c>
      <c r="D114" s="23"/>
      <c r="E114" s="66"/>
      <c r="F114" s="28"/>
      <c r="G114" s="28"/>
      <c r="H114" s="28"/>
      <c r="I114" s="28"/>
      <c r="J114" s="28"/>
      <c r="K114" s="28"/>
      <c r="L114" s="22"/>
      <c r="M114" s="23"/>
      <c r="N114" s="4">
        <v>1050</v>
      </c>
      <c r="O114" s="5">
        <v>0.9</v>
      </c>
      <c r="P114" s="29"/>
      <c r="Q114" s="29"/>
      <c r="R114" s="24">
        <v>22.4</v>
      </c>
      <c r="S114" s="20"/>
      <c r="T114" s="27">
        <v>4.7452034950256348</v>
      </c>
      <c r="U114" s="9">
        <v>0.86399999999999999</v>
      </c>
      <c r="V114" s="9">
        <v>1</v>
      </c>
      <c r="W114" s="9">
        <v>4.0998558197021486</v>
      </c>
      <c r="X114" s="9">
        <v>0</v>
      </c>
      <c r="Y114" s="14">
        <v>0</v>
      </c>
      <c r="Z114" s="9">
        <f t="shared" si="1"/>
        <v>4.0998558197021486</v>
      </c>
      <c r="AA114" s="29"/>
      <c r="AC114" s="3">
        <v>41.614363857460035</v>
      </c>
      <c r="AD114" s="31" t="s">
        <v>110</v>
      </c>
      <c r="AE114" s="3">
        <v>41.614363857460035</v>
      </c>
      <c r="AF114" s="31" t="s">
        <v>110</v>
      </c>
      <c r="AG114" s="70"/>
      <c r="AH114" s="70"/>
    </row>
    <row r="115" spans="1:34" x14ac:dyDescent="0.25">
      <c r="A115" s="28">
        <v>241</v>
      </c>
      <c r="B115" s="22">
        <v>0</v>
      </c>
      <c r="C115" s="64"/>
      <c r="D115" s="23"/>
      <c r="E115" s="66"/>
      <c r="F115" s="28"/>
      <c r="G115" s="28"/>
      <c r="H115" s="28"/>
      <c r="I115" s="28"/>
      <c r="J115" s="28"/>
      <c r="K115" s="28"/>
      <c r="L115" s="22"/>
      <c r="M115" s="23"/>
      <c r="N115" s="4">
        <v>1050</v>
      </c>
      <c r="O115" s="5">
        <v>0.9</v>
      </c>
      <c r="P115" s="29"/>
      <c r="Q115" s="29"/>
      <c r="R115" s="20"/>
      <c r="S115" s="20"/>
      <c r="T115" s="27">
        <v>5.8414783477783203</v>
      </c>
      <c r="U115" s="9">
        <v>0.86399999999999999</v>
      </c>
      <c r="V115" s="9">
        <v>1</v>
      </c>
      <c r="W115" s="9">
        <v>5.0470372924804687</v>
      </c>
      <c r="X115" s="9">
        <v>0</v>
      </c>
      <c r="Y115" s="14">
        <v>0</v>
      </c>
      <c r="Z115" s="9">
        <f t="shared" si="1"/>
        <v>5.0470372924804687</v>
      </c>
      <c r="AA115" s="29"/>
      <c r="AC115" s="3">
        <v>46.661401149940502</v>
      </c>
      <c r="AD115" s="31" t="s">
        <v>110</v>
      </c>
      <c r="AE115" s="3">
        <v>46.661401149940502</v>
      </c>
      <c r="AF115" s="31" t="s">
        <v>110</v>
      </c>
      <c r="AG115" s="70"/>
      <c r="AH115" s="70"/>
    </row>
    <row r="116" spans="1:34" x14ac:dyDescent="0.25">
      <c r="A116" s="28">
        <v>242</v>
      </c>
      <c r="B116" s="22">
        <v>0</v>
      </c>
      <c r="C116" s="64"/>
      <c r="D116" s="23"/>
      <c r="E116" s="66"/>
      <c r="F116" s="28"/>
      <c r="G116" s="28"/>
      <c r="H116" s="28"/>
      <c r="I116" s="28"/>
      <c r="J116" s="28"/>
      <c r="K116" s="28"/>
      <c r="L116" s="22"/>
      <c r="M116" s="23"/>
      <c r="N116" s="4">
        <v>1050</v>
      </c>
      <c r="O116" s="5">
        <v>0.9</v>
      </c>
      <c r="P116" s="29"/>
      <c r="Q116" s="29"/>
      <c r="R116" s="20"/>
      <c r="S116" s="20"/>
      <c r="T116" s="27">
        <v>5.8819212913513184</v>
      </c>
      <c r="U116" s="9">
        <v>0.86399999999999999</v>
      </c>
      <c r="V116" s="9">
        <v>1</v>
      </c>
      <c r="W116" s="9">
        <v>5.0819799957275391</v>
      </c>
      <c r="X116" s="9">
        <v>0</v>
      </c>
      <c r="Y116" s="14">
        <v>0</v>
      </c>
      <c r="Z116" s="9">
        <f t="shared" si="1"/>
        <v>5.0819799957275391</v>
      </c>
      <c r="AA116" s="29"/>
      <c r="AC116" s="3">
        <v>51.743381145668039</v>
      </c>
      <c r="AD116" s="31" t="s">
        <v>110</v>
      </c>
      <c r="AE116" s="3">
        <v>51.743381145668039</v>
      </c>
      <c r="AF116" s="31" t="s">
        <v>110</v>
      </c>
      <c r="AG116" s="70"/>
      <c r="AH116" s="70"/>
    </row>
    <row r="117" spans="1:34" x14ac:dyDescent="0.25">
      <c r="A117" s="28">
        <v>243</v>
      </c>
      <c r="B117" s="22">
        <v>0</v>
      </c>
      <c r="C117" s="64"/>
      <c r="D117" s="23"/>
      <c r="E117" s="66"/>
      <c r="F117" s="28"/>
      <c r="G117" s="28"/>
      <c r="H117" s="28"/>
      <c r="I117" s="28"/>
      <c r="J117" s="28"/>
      <c r="K117" s="28"/>
      <c r="L117" s="22"/>
      <c r="M117" s="32"/>
      <c r="N117" s="4">
        <v>1050</v>
      </c>
      <c r="O117" s="5">
        <v>0.9</v>
      </c>
      <c r="P117" s="29"/>
      <c r="Q117" s="29"/>
      <c r="R117" s="20"/>
      <c r="S117" s="20"/>
      <c r="T117" s="27">
        <v>6.0894756317138672</v>
      </c>
      <c r="U117" s="9">
        <v>0.86399999999999999</v>
      </c>
      <c r="V117" s="9">
        <v>1</v>
      </c>
      <c r="W117" s="9">
        <v>5.2613069458007811</v>
      </c>
      <c r="X117" s="9">
        <v>0</v>
      </c>
      <c r="Y117" s="14">
        <v>0</v>
      </c>
      <c r="Z117" s="9">
        <f t="shared" si="1"/>
        <v>5.2613069458007811</v>
      </c>
      <c r="AA117" s="29"/>
      <c r="AC117" s="3">
        <v>57.004688091468822</v>
      </c>
      <c r="AD117" s="31" t="s">
        <v>110</v>
      </c>
      <c r="AE117" s="3">
        <v>57.004688091468822</v>
      </c>
      <c r="AF117" s="31" t="s">
        <v>110</v>
      </c>
      <c r="AG117" s="70"/>
      <c r="AH117" s="70"/>
    </row>
    <row r="118" spans="1:34" x14ac:dyDescent="0.25">
      <c r="A118" s="28">
        <v>244</v>
      </c>
      <c r="B118" s="38">
        <v>4.32</v>
      </c>
      <c r="C118" s="64"/>
      <c r="D118" s="23"/>
      <c r="E118" s="66"/>
      <c r="F118" s="28"/>
      <c r="G118" s="28"/>
      <c r="H118" s="28"/>
      <c r="I118" s="28"/>
      <c r="J118" s="28"/>
      <c r="K118" s="28"/>
      <c r="L118" s="22"/>
      <c r="M118" s="23"/>
      <c r="N118" s="4">
        <v>1050</v>
      </c>
      <c r="O118" s="5">
        <v>0.9</v>
      </c>
      <c r="P118" s="29"/>
      <c r="Q118" s="29"/>
      <c r="R118" s="20"/>
      <c r="S118" s="20"/>
      <c r="T118" s="27">
        <v>5.6503558158874512</v>
      </c>
      <c r="U118" s="9">
        <v>0.86399999999999999</v>
      </c>
      <c r="V118" s="9">
        <v>1</v>
      </c>
      <c r="W118" s="9">
        <v>4.8819074249267578</v>
      </c>
      <c r="X118" s="9">
        <v>0.4104000000000001</v>
      </c>
      <c r="Y118" s="14">
        <v>0</v>
      </c>
      <c r="Z118" s="9">
        <f t="shared" si="1"/>
        <v>5.2923074249267579</v>
      </c>
      <c r="AA118" s="29"/>
      <c r="AC118" s="3">
        <v>57.976995516395583</v>
      </c>
      <c r="AD118" s="31" t="s">
        <v>110</v>
      </c>
      <c r="AE118" s="3">
        <v>57.976995516395583</v>
      </c>
      <c r="AF118" s="31" t="s">
        <v>110</v>
      </c>
      <c r="AG118" s="70"/>
      <c r="AH118" s="70"/>
    </row>
    <row r="119" spans="1:34" x14ac:dyDescent="0.25">
      <c r="A119" s="28">
        <v>245</v>
      </c>
      <c r="B119" s="22">
        <v>0</v>
      </c>
      <c r="C119" s="21"/>
      <c r="D119" s="23"/>
      <c r="E119" s="66"/>
      <c r="F119" s="28"/>
      <c r="G119" s="28"/>
      <c r="H119" s="28"/>
      <c r="I119" s="28"/>
      <c r="J119" s="28"/>
      <c r="K119" s="28"/>
      <c r="L119" s="22"/>
      <c r="M119" s="23"/>
      <c r="N119" s="4">
        <v>1050</v>
      </c>
      <c r="O119" s="5">
        <v>0.9</v>
      </c>
      <c r="P119" s="29"/>
      <c r="Q119" s="29"/>
      <c r="R119" s="20"/>
      <c r="S119" s="20"/>
      <c r="T119" s="27">
        <v>7.2837777137756348</v>
      </c>
      <c r="U119" s="9">
        <v>0.86399999999999999</v>
      </c>
      <c r="V119" s="9">
        <v>1</v>
      </c>
      <c r="W119" s="9">
        <v>6.2931839447021485</v>
      </c>
      <c r="X119" s="9">
        <v>0</v>
      </c>
      <c r="Y119" s="14">
        <v>0</v>
      </c>
      <c r="Z119" s="9">
        <f t="shared" si="1"/>
        <v>6.2931839447021485</v>
      </c>
      <c r="AA119" s="29"/>
      <c r="AC119" s="3">
        <v>64.270179461097726</v>
      </c>
      <c r="AD119" s="31" t="s">
        <v>110</v>
      </c>
      <c r="AE119" s="3">
        <v>64.270179461097726</v>
      </c>
      <c r="AF119" s="31" t="s">
        <v>110</v>
      </c>
      <c r="AG119" s="70"/>
      <c r="AH119" s="70"/>
    </row>
    <row r="120" spans="1:34" x14ac:dyDescent="0.25">
      <c r="A120" s="28">
        <v>246</v>
      </c>
      <c r="B120" s="22">
        <v>0</v>
      </c>
      <c r="C120" s="21"/>
      <c r="D120" s="23"/>
      <c r="E120" s="65">
        <v>13.95</v>
      </c>
      <c r="F120" s="27">
        <v>16.76048749025</v>
      </c>
      <c r="G120" s="27">
        <v>20.089546701749999</v>
      </c>
      <c r="H120" s="27">
        <v>16.790829573250001</v>
      </c>
      <c r="I120" s="27">
        <v>14.963819272249999</v>
      </c>
      <c r="J120" s="27">
        <v>14.6622513955</v>
      </c>
      <c r="K120" s="27">
        <v>19.221902104000002</v>
      </c>
      <c r="L120" s="22"/>
      <c r="M120" s="23"/>
      <c r="N120" s="4">
        <v>1050</v>
      </c>
      <c r="O120" s="5">
        <v>0.9</v>
      </c>
      <c r="P120" s="29"/>
      <c r="Q120" s="29"/>
      <c r="R120" s="20"/>
      <c r="S120" s="20"/>
      <c r="T120" s="27">
        <v>3.89805006980896</v>
      </c>
      <c r="U120" s="9">
        <v>0.86399999999999999</v>
      </c>
      <c r="V120" s="9">
        <v>1</v>
      </c>
      <c r="W120" s="9">
        <v>3.3679152603149412</v>
      </c>
      <c r="X120" s="9">
        <v>0</v>
      </c>
      <c r="Y120" s="14">
        <v>0</v>
      </c>
      <c r="Z120" s="9">
        <f t="shared" si="1"/>
        <v>3.3679152603149412</v>
      </c>
      <c r="AA120" s="29"/>
      <c r="AC120" s="3">
        <v>67.638094721412671</v>
      </c>
      <c r="AD120" s="24">
        <v>60.187056497249998</v>
      </c>
      <c r="AE120" s="3">
        <v>67.638094721412671</v>
      </c>
      <c r="AF120" s="24">
        <v>60.187056497249998</v>
      </c>
      <c r="AG120" s="70"/>
      <c r="AH120" s="70"/>
    </row>
    <row r="121" spans="1:34" x14ac:dyDescent="0.25">
      <c r="A121" s="28">
        <v>247</v>
      </c>
      <c r="B121" s="22">
        <v>0</v>
      </c>
      <c r="C121" s="37">
        <v>21</v>
      </c>
      <c r="D121" s="23"/>
      <c r="E121" s="66"/>
      <c r="F121" s="28"/>
      <c r="G121" s="28"/>
      <c r="H121" s="28"/>
      <c r="I121" s="28"/>
      <c r="J121" s="28"/>
      <c r="K121" s="28"/>
      <c r="L121" s="22"/>
      <c r="M121" s="68" t="s">
        <v>106</v>
      </c>
      <c r="N121" s="4">
        <v>1050</v>
      </c>
      <c r="O121" s="69">
        <v>0.9</v>
      </c>
      <c r="P121" s="29"/>
      <c r="Q121" s="29"/>
      <c r="R121" s="20"/>
      <c r="S121" s="20"/>
      <c r="T121" s="27">
        <v>7.1620512008666992</v>
      </c>
      <c r="U121" s="9">
        <v>0.86399999999999999</v>
      </c>
      <c r="V121" s="9">
        <v>0.98019445033689534</v>
      </c>
      <c r="W121" s="9">
        <v>6.0654552538621553</v>
      </c>
      <c r="X121" s="9">
        <v>0</v>
      </c>
      <c r="Y121" s="14">
        <v>0</v>
      </c>
      <c r="Z121" s="9">
        <f t="shared" si="1"/>
        <v>6.0654552538621553</v>
      </c>
      <c r="AA121" s="29"/>
      <c r="AC121" s="3">
        <v>52.703549975274825</v>
      </c>
      <c r="AD121" s="31" t="s">
        <v>110</v>
      </c>
      <c r="AE121" s="3">
        <v>52.703549975274825</v>
      </c>
      <c r="AF121" s="31" t="s">
        <v>110</v>
      </c>
      <c r="AG121" s="70"/>
      <c r="AH121" s="70"/>
    </row>
    <row r="122" spans="1:34" x14ac:dyDescent="0.25">
      <c r="A122" s="28">
        <v>248</v>
      </c>
      <c r="B122" s="22">
        <v>0</v>
      </c>
      <c r="C122" s="21"/>
      <c r="D122" s="23"/>
      <c r="E122" s="66"/>
      <c r="F122" s="28"/>
      <c r="G122" s="28"/>
      <c r="H122" s="28"/>
      <c r="I122" s="28"/>
      <c r="J122" s="28"/>
      <c r="K122" s="28"/>
      <c r="L122" s="22"/>
      <c r="M122" s="23"/>
      <c r="N122" s="4">
        <v>1050</v>
      </c>
      <c r="O122" s="5">
        <v>0.9</v>
      </c>
      <c r="P122" s="29"/>
      <c r="Q122" s="29"/>
      <c r="R122" s="20"/>
      <c r="S122" s="20"/>
      <c r="T122" s="27">
        <v>5.6956048011779785</v>
      </c>
      <c r="U122" s="9">
        <v>0.86399999999999999</v>
      </c>
      <c r="V122" s="9">
        <v>1</v>
      </c>
      <c r="W122" s="9">
        <v>4.9210025482177731</v>
      </c>
      <c r="X122" s="9">
        <v>0</v>
      </c>
      <c r="Y122" s="14">
        <v>0</v>
      </c>
      <c r="Z122" s="9">
        <f t="shared" si="1"/>
        <v>4.9210025482177731</v>
      </c>
      <c r="AA122" s="29"/>
      <c r="AC122" s="3">
        <v>57.624552523492596</v>
      </c>
      <c r="AD122" s="31" t="s">
        <v>110</v>
      </c>
      <c r="AE122" s="3">
        <v>57.624552523492596</v>
      </c>
      <c r="AF122" s="31" t="s">
        <v>110</v>
      </c>
      <c r="AG122" s="70"/>
      <c r="AH122" s="70"/>
    </row>
    <row r="123" spans="1:34" x14ac:dyDescent="0.25">
      <c r="A123" s="28">
        <v>249</v>
      </c>
      <c r="B123" s="38">
        <v>5.6</v>
      </c>
      <c r="C123" s="21"/>
      <c r="D123" s="23"/>
      <c r="E123" s="66"/>
      <c r="F123" s="28"/>
      <c r="G123" s="28"/>
      <c r="H123" s="28"/>
      <c r="I123" s="28"/>
      <c r="J123" s="28"/>
      <c r="K123" s="28"/>
      <c r="L123" s="22"/>
      <c r="M123" s="32"/>
      <c r="N123" s="4">
        <v>1050</v>
      </c>
      <c r="O123" s="5">
        <v>0.9</v>
      </c>
      <c r="P123" s="29"/>
      <c r="Q123" s="29"/>
      <c r="R123" s="20"/>
      <c r="S123" s="20"/>
      <c r="T123" s="27">
        <v>2.1091039180755615</v>
      </c>
      <c r="U123" s="9">
        <v>0.8448</v>
      </c>
      <c r="V123" s="9">
        <v>1</v>
      </c>
      <c r="W123" s="9">
        <v>1.7817709899902343</v>
      </c>
      <c r="X123" s="9">
        <v>0.32733292808532721</v>
      </c>
      <c r="Y123" s="14">
        <v>0</v>
      </c>
      <c r="Z123" s="9">
        <f t="shared" si="1"/>
        <v>2.1091039180755615</v>
      </c>
      <c r="AA123" s="29"/>
      <c r="AC123" s="3">
        <v>54.338323513482834</v>
      </c>
      <c r="AD123" s="31" t="s">
        <v>110</v>
      </c>
      <c r="AE123" s="3">
        <v>54.338323513482834</v>
      </c>
      <c r="AF123" s="31" t="s">
        <v>110</v>
      </c>
      <c r="AG123" s="70"/>
      <c r="AH123" s="70"/>
    </row>
    <row r="124" spans="1:34" x14ac:dyDescent="0.25">
      <c r="A124" s="28">
        <v>250</v>
      </c>
      <c r="B124" s="22">
        <v>0</v>
      </c>
      <c r="C124" s="21"/>
      <c r="D124" s="23"/>
      <c r="E124" s="66"/>
      <c r="F124" s="28"/>
      <c r="G124" s="28"/>
      <c r="H124" s="28"/>
      <c r="I124" s="28"/>
      <c r="J124" s="28"/>
      <c r="K124" s="28"/>
      <c r="L124" s="22"/>
      <c r="M124" s="23"/>
      <c r="N124" s="4">
        <v>1050</v>
      </c>
      <c r="O124" s="5">
        <v>0.9</v>
      </c>
      <c r="P124" s="29"/>
      <c r="Q124" s="29"/>
      <c r="R124" s="20"/>
      <c r="S124" s="20"/>
      <c r="T124" s="27">
        <v>4.4087615013122559</v>
      </c>
      <c r="U124" s="9">
        <v>0.8256</v>
      </c>
      <c r="V124" s="9">
        <v>1</v>
      </c>
      <c r="W124" s="9">
        <v>3.6398734954833984</v>
      </c>
      <c r="X124" s="9">
        <v>0.20466707191467282</v>
      </c>
      <c r="Y124" s="14">
        <v>0</v>
      </c>
      <c r="Z124" s="9">
        <f t="shared" si="1"/>
        <v>3.844540567398071</v>
      </c>
      <c r="AA124" s="29"/>
      <c r="AC124" s="3">
        <v>57.978197008966234</v>
      </c>
      <c r="AD124" s="31" t="s">
        <v>110</v>
      </c>
      <c r="AE124" s="3">
        <v>57.978197008966234</v>
      </c>
      <c r="AF124" s="31" t="s">
        <v>110</v>
      </c>
      <c r="AG124" s="70"/>
      <c r="AH124" s="70"/>
    </row>
    <row r="125" spans="1:34" x14ac:dyDescent="0.25">
      <c r="A125" s="28">
        <v>251</v>
      </c>
      <c r="B125" s="22">
        <v>0</v>
      </c>
      <c r="C125" s="21"/>
      <c r="D125" s="23"/>
      <c r="E125" s="66"/>
      <c r="F125" s="28"/>
      <c r="G125" s="28"/>
      <c r="H125" s="28"/>
      <c r="I125" s="28"/>
      <c r="J125" s="28"/>
      <c r="K125" s="28"/>
      <c r="L125" s="22"/>
      <c r="M125" s="23"/>
      <c r="N125" s="4">
        <v>1050</v>
      </c>
      <c r="O125" s="5">
        <v>0.9</v>
      </c>
      <c r="P125" s="29"/>
      <c r="Q125" s="29"/>
      <c r="R125" s="20"/>
      <c r="S125" s="20"/>
      <c r="T125" s="27">
        <v>5.4102320671081543</v>
      </c>
      <c r="U125" s="9">
        <v>0.80639999999999989</v>
      </c>
      <c r="V125" s="9">
        <v>1</v>
      </c>
      <c r="W125" s="9">
        <v>4.3628111389160154</v>
      </c>
      <c r="X125" s="9">
        <v>0</v>
      </c>
      <c r="Y125" s="14">
        <v>0</v>
      </c>
      <c r="Z125" s="9">
        <f t="shared" si="1"/>
        <v>4.3628111389160154</v>
      </c>
      <c r="AA125" s="29"/>
      <c r="AC125" s="3">
        <v>62.341008147882249</v>
      </c>
      <c r="AD125" s="31" t="s">
        <v>110</v>
      </c>
      <c r="AE125" s="3">
        <v>62.341008147882249</v>
      </c>
      <c r="AF125" s="31" t="s">
        <v>110</v>
      </c>
      <c r="AG125" s="70"/>
      <c r="AH125" s="70"/>
    </row>
    <row r="126" spans="1:34" x14ac:dyDescent="0.25">
      <c r="A126" s="28">
        <v>252</v>
      </c>
      <c r="B126" s="22">
        <v>0</v>
      </c>
      <c r="C126" s="21"/>
      <c r="D126" s="23"/>
      <c r="E126" s="66"/>
      <c r="F126" s="28"/>
      <c r="G126" s="28"/>
      <c r="H126" s="28"/>
      <c r="I126" s="28"/>
      <c r="J126" s="28"/>
      <c r="K126" s="28"/>
      <c r="L126" s="22"/>
      <c r="M126" s="32"/>
      <c r="N126" s="4">
        <v>1050</v>
      </c>
      <c r="O126" s="5">
        <v>0.9</v>
      </c>
      <c r="P126" s="29"/>
      <c r="Q126" s="29"/>
      <c r="R126" s="20"/>
      <c r="S126" s="20"/>
      <c r="T126" s="27">
        <v>1.4793562889099121</v>
      </c>
      <c r="U126" s="9">
        <v>0.7871999999999999</v>
      </c>
      <c r="V126" s="9">
        <v>1</v>
      </c>
      <c r="W126" s="9">
        <v>1.1645492706298826</v>
      </c>
      <c r="X126" s="9">
        <v>0</v>
      </c>
      <c r="Y126" s="14">
        <v>0</v>
      </c>
      <c r="Z126" s="9">
        <f t="shared" si="1"/>
        <v>1.1645492706298826</v>
      </c>
      <c r="AA126" s="29"/>
      <c r="AC126" s="3">
        <v>63.505557418512133</v>
      </c>
      <c r="AD126" s="31" t="s">
        <v>110</v>
      </c>
      <c r="AE126" s="3">
        <v>63.505557418512133</v>
      </c>
      <c r="AF126" s="31" t="s">
        <v>110</v>
      </c>
      <c r="AG126" s="70"/>
      <c r="AH126" s="70"/>
    </row>
    <row r="127" spans="1:34" x14ac:dyDescent="0.25">
      <c r="A127" s="28">
        <v>253</v>
      </c>
      <c r="B127" s="22">
        <v>0</v>
      </c>
      <c r="C127" s="21"/>
      <c r="D127" s="23"/>
      <c r="E127" s="65">
        <v>16.537499999999994</v>
      </c>
      <c r="F127" s="27">
        <v>18.05891648175</v>
      </c>
      <c r="G127" s="27">
        <v>19.460239270499997</v>
      </c>
      <c r="H127" s="27">
        <v>16.416839853500001</v>
      </c>
      <c r="I127" s="27">
        <v>14.290920395749998</v>
      </c>
      <c r="J127" s="27">
        <v>14.200316622499999</v>
      </c>
      <c r="K127" s="27">
        <v>19.149999999999999</v>
      </c>
      <c r="L127" s="22"/>
      <c r="M127" s="68" t="s">
        <v>120</v>
      </c>
      <c r="N127" s="4">
        <v>1050</v>
      </c>
      <c r="O127" s="69">
        <v>0.9</v>
      </c>
      <c r="P127" s="29"/>
      <c r="Q127" s="29"/>
      <c r="R127" s="20"/>
      <c r="S127" s="20"/>
      <c r="T127" s="27">
        <v>5.1724038124084473</v>
      </c>
      <c r="U127" s="9">
        <v>0.76800000000000002</v>
      </c>
      <c r="V127" s="9">
        <v>1</v>
      </c>
      <c r="W127" s="9">
        <v>3.9724061279296876</v>
      </c>
      <c r="X127" s="9">
        <v>0</v>
      </c>
      <c r="Y127" s="14">
        <v>0</v>
      </c>
      <c r="Z127" s="9">
        <f t="shared" si="1"/>
        <v>3.9724061279296876</v>
      </c>
      <c r="AA127" s="29"/>
      <c r="AC127" s="3">
        <v>67.477963546441828</v>
      </c>
      <c r="AD127" s="24">
        <v>55.420410975750002</v>
      </c>
      <c r="AE127" s="3">
        <v>67.477963546441828</v>
      </c>
      <c r="AF127" s="24">
        <v>55.420410975750009</v>
      </c>
      <c r="AG127" s="70"/>
      <c r="AH127" s="70"/>
    </row>
    <row r="128" spans="1:34" x14ac:dyDescent="0.25">
      <c r="A128" s="28">
        <v>254</v>
      </c>
      <c r="B128" s="22">
        <v>0</v>
      </c>
      <c r="C128" s="37">
        <v>20.5</v>
      </c>
      <c r="D128" s="23"/>
      <c r="E128" s="66"/>
      <c r="F128" s="28"/>
      <c r="G128" s="28"/>
      <c r="H128" s="28"/>
      <c r="I128" s="28"/>
      <c r="J128" s="28"/>
      <c r="K128" s="28"/>
      <c r="L128" s="22"/>
      <c r="M128" s="23"/>
      <c r="N128" s="4">
        <v>1050</v>
      </c>
      <c r="O128" s="5">
        <v>0.89</v>
      </c>
      <c r="P128" s="29"/>
      <c r="Q128" s="29"/>
      <c r="R128" s="20"/>
      <c r="S128" s="20"/>
      <c r="T128" s="27">
        <v>4.6817221641540527</v>
      </c>
      <c r="U128" s="9">
        <v>0.74880000000000002</v>
      </c>
      <c r="V128" s="9">
        <v>0.98313491409888609</v>
      </c>
      <c r="W128" s="9">
        <v>3.4465500708466061</v>
      </c>
      <c r="X128" s="9">
        <v>0</v>
      </c>
      <c r="Y128" s="14">
        <v>0</v>
      </c>
      <c r="Z128" s="9">
        <f t="shared" si="1"/>
        <v>3.4465500708466061</v>
      </c>
      <c r="AA128" s="29"/>
      <c r="AC128" s="3">
        <v>50.42451361728844</v>
      </c>
      <c r="AD128" s="31" t="s">
        <v>110</v>
      </c>
      <c r="AE128" s="3">
        <v>50.42451361728844</v>
      </c>
      <c r="AF128" s="31" t="s">
        <v>110</v>
      </c>
      <c r="AG128" s="70"/>
      <c r="AH128" s="70"/>
    </row>
    <row r="129" spans="1:34" x14ac:dyDescent="0.25">
      <c r="A129" s="28">
        <v>255</v>
      </c>
      <c r="B129" s="38">
        <v>3.8</v>
      </c>
      <c r="C129" s="21"/>
      <c r="D129" s="23"/>
      <c r="E129" s="65">
        <v>25.099999999999998</v>
      </c>
      <c r="F129" s="27">
        <v>20.677840625750001</v>
      </c>
      <c r="G129" s="27">
        <v>19.847417023999999</v>
      </c>
      <c r="H129" s="27">
        <v>16.36766826425</v>
      </c>
      <c r="I129" s="27">
        <v>14.105007645724999</v>
      </c>
      <c r="J129" s="27">
        <v>14.13355490725</v>
      </c>
      <c r="K129" s="27">
        <v>18.959202623500001</v>
      </c>
      <c r="L129" s="22"/>
      <c r="M129" s="23"/>
      <c r="N129" s="4">
        <v>1050</v>
      </c>
      <c r="O129" s="5">
        <v>0.88</v>
      </c>
      <c r="P129" s="29"/>
      <c r="Q129" s="29"/>
      <c r="R129" s="20"/>
      <c r="S129" s="20"/>
      <c r="T129" s="27">
        <v>2.7936842441558838</v>
      </c>
      <c r="U129" s="9">
        <v>0.72960000000000003</v>
      </c>
      <c r="V129" s="9">
        <v>1</v>
      </c>
      <c r="W129" s="9">
        <v>2.0382720245361328</v>
      </c>
      <c r="X129" s="9">
        <v>0.43319999999999981</v>
      </c>
      <c r="Y129" s="14">
        <v>0</v>
      </c>
      <c r="Z129" s="9">
        <f t="shared" si="1"/>
        <v>2.4714720245361326</v>
      </c>
      <c r="AA129" s="29"/>
      <c r="AC129" s="3">
        <v>49.095985641824576</v>
      </c>
      <c r="AD129" s="24">
        <v>33.705870050999998</v>
      </c>
      <c r="AE129" s="3">
        <v>49.095985641824576</v>
      </c>
      <c r="AF129" s="24">
        <v>33.705870050999998</v>
      </c>
      <c r="AG129" s="70"/>
      <c r="AH129" s="70"/>
    </row>
    <row r="130" spans="1:34" x14ac:dyDescent="0.25">
      <c r="A130" s="28">
        <v>256</v>
      </c>
      <c r="B130" s="38">
        <v>30</v>
      </c>
      <c r="C130" s="21"/>
      <c r="D130" s="23"/>
      <c r="E130" s="66"/>
      <c r="F130" s="28"/>
      <c r="G130" s="28"/>
      <c r="H130" s="28"/>
      <c r="I130" s="28"/>
      <c r="J130" s="28"/>
      <c r="K130" s="28"/>
      <c r="L130" s="22"/>
      <c r="M130" s="23"/>
      <c r="N130" s="4">
        <v>1050</v>
      </c>
      <c r="O130" s="5">
        <v>0.87</v>
      </c>
      <c r="P130" s="29"/>
      <c r="Q130" s="29"/>
      <c r="R130" s="20"/>
      <c r="S130" s="20"/>
      <c r="T130" s="27">
        <v>1.4331575632095337</v>
      </c>
      <c r="U130" s="9">
        <v>0.71039999999999992</v>
      </c>
      <c r="V130" s="9">
        <v>1</v>
      </c>
      <c r="W130" s="9">
        <v>1.0181151329040525</v>
      </c>
      <c r="X130" s="9">
        <v>0.41504243030548116</v>
      </c>
      <c r="Y130" s="14">
        <v>0</v>
      </c>
      <c r="Z130" s="9">
        <f t="shared" si="1"/>
        <v>1.4331575632095337</v>
      </c>
      <c r="AA130" s="29"/>
      <c r="AC130" s="3">
        <v>21.577943205034106</v>
      </c>
      <c r="AD130" s="31" t="s">
        <v>110</v>
      </c>
      <c r="AE130" s="3">
        <v>21.577943205034106</v>
      </c>
      <c r="AF130" s="31" t="s">
        <v>110</v>
      </c>
      <c r="AG130" s="70"/>
      <c r="AH130" s="70"/>
    </row>
    <row r="131" spans="1:34" x14ac:dyDescent="0.25">
      <c r="A131" s="28">
        <v>257</v>
      </c>
      <c r="B131" s="22">
        <v>0</v>
      </c>
      <c r="C131" s="21"/>
      <c r="D131" s="23"/>
      <c r="E131" s="66"/>
      <c r="F131" s="28"/>
      <c r="G131" s="28"/>
      <c r="H131" s="28"/>
      <c r="I131" s="28"/>
      <c r="J131" s="28"/>
      <c r="K131" s="28"/>
      <c r="L131" s="22"/>
      <c r="M131" s="23"/>
      <c r="N131" s="4">
        <v>1050</v>
      </c>
      <c r="O131" s="5">
        <v>0.86</v>
      </c>
      <c r="P131" s="29"/>
      <c r="Q131" s="29"/>
      <c r="R131" s="20"/>
      <c r="S131" s="20"/>
      <c r="T131" s="39">
        <v>5.655970573425293</v>
      </c>
      <c r="U131" s="9">
        <v>0.69119999999999993</v>
      </c>
      <c r="V131" s="9">
        <v>1</v>
      </c>
      <c r="W131" s="9">
        <v>3.9094068603515622</v>
      </c>
      <c r="X131" s="9">
        <v>1.0487999999999986</v>
      </c>
      <c r="Y131" s="14">
        <v>0</v>
      </c>
      <c r="Z131" s="9">
        <f t="shared" si="1"/>
        <v>4.9582068603515612</v>
      </c>
      <c r="AA131" s="29"/>
      <c r="AC131" s="3">
        <v>25.487350065385669</v>
      </c>
      <c r="AD131" s="31" t="s">
        <v>110</v>
      </c>
      <c r="AE131" s="3">
        <v>25.487350065385669</v>
      </c>
      <c r="AF131" s="31" t="s">
        <v>110</v>
      </c>
      <c r="AG131" s="70"/>
      <c r="AH131" s="70"/>
    </row>
    <row r="132" spans="1:34" x14ac:dyDescent="0.25">
      <c r="A132" s="28">
        <v>258</v>
      </c>
      <c r="B132" s="22">
        <v>0</v>
      </c>
      <c r="C132" s="21"/>
      <c r="D132" s="23"/>
      <c r="E132" s="66"/>
      <c r="F132" s="28"/>
      <c r="G132" s="28"/>
      <c r="H132" s="28"/>
      <c r="I132" s="28"/>
      <c r="J132" s="28"/>
      <c r="K132" s="28"/>
      <c r="L132" s="22"/>
      <c r="M132" s="32"/>
      <c r="N132" s="4">
        <v>1050</v>
      </c>
      <c r="O132" s="5">
        <v>0.85</v>
      </c>
      <c r="P132" s="29"/>
      <c r="Q132" s="29"/>
      <c r="R132" s="20"/>
      <c r="S132" s="20"/>
      <c r="T132" s="27">
        <v>3.0997328758239746</v>
      </c>
      <c r="U132" s="9">
        <v>0.67199999999999993</v>
      </c>
      <c r="V132" s="9">
        <v>1</v>
      </c>
      <c r="W132" s="9">
        <v>2.0830204925537106</v>
      </c>
      <c r="X132" s="9">
        <v>0</v>
      </c>
      <c r="Y132" s="14">
        <v>0</v>
      </c>
      <c r="Z132" s="9">
        <f t="shared" si="1"/>
        <v>2.0830204925537106</v>
      </c>
      <c r="AA132" s="29"/>
      <c r="AC132" s="3">
        <v>27.570370557939381</v>
      </c>
      <c r="AD132" s="31" t="s">
        <v>110</v>
      </c>
      <c r="AE132" s="3">
        <v>27.570370557939381</v>
      </c>
      <c r="AF132" s="31" t="s">
        <v>110</v>
      </c>
      <c r="AG132" s="70"/>
      <c r="AH132" s="70"/>
    </row>
    <row r="133" spans="1:34" x14ac:dyDescent="0.25">
      <c r="A133" s="28">
        <v>259</v>
      </c>
      <c r="B133" s="22">
        <v>0</v>
      </c>
      <c r="C133" s="21"/>
      <c r="D133" s="23"/>
      <c r="E133" s="66"/>
      <c r="F133" s="28"/>
      <c r="G133" s="28"/>
      <c r="H133" s="28"/>
      <c r="I133" s="28"/>
      <c r="J133" s="28"/>
      <c r="K133" s="28"/>
      <c r="L133" s="22"/>
      <c r="M133" s="23"/>
      <c r="N133" s="4">
        <v>1050</v>
      </c>
      <c r="O133" s="5">
        <v>0.83</v>
      </c>
      <c r="P133" s="29"/>
      <c r="Q133" s="29"/>
      <c r="R133" s="20"/>
      <c r="S133" s="20"/>
      <c r="T133" s="27">
        <v>4.0919394493103027</v>
      </c>
      <c r="U133" s="9">
        <v>0.67199999999999993</v>
      </c>
      <c r="V133" s="9">
        <v>1</v>
      </c>
      <c r="W133" s="9">
        <v>2.749783309936523</v>
      </c>
      <c r="X133" s="9">
        <v>0</v>
      </c>
      <c r="Y133" s="14">
        <v>0</v>
      </c>
      <c r="Z133" s="9">
        <f t="shared" ref="Z133:Z171" si="2">W133+X133</f>
        <v>2.749783309936523</v>
      </c>
      <c r="AA133" s="29"/>
      <c r="AC133" s="3">
        <v>30.320153867875902</v>
      </c>
      <c r="AD133" s="31" t="s">
        <v>110</v>
      </c>
      <c r="AE133" s="3">
        <v>30.320153867875902</v>
      </c>
      <c r="AF133" s="31" t="s">
        <v>110</v>
      </c>
      <c r="AG133" s="70"/>
      <c r="AH133" s="70"/>
    </row>
    <row r="134" spans="1:34" x14ac:dyDescent="0.25">
      <c r="A134" s="28">
        <v>260</v>
      </c>
      <c r="B134" s="22">
        <v>0</v>
      </c>
      <c r="C134" s="21"/>
      <c r="D134" s="23"/>
      <c r="E134" s="66"/>
      <c r="F134" s="28"/>
      <c r="G134" s="28"/>
      <c r="H134" s="28"/>
      <c r="I134" s="28"/>
      <c r="J134" s="28"/>
      <c r="K134" s="28"/>
      <c r="L134" s="22"/>
      <c r="M134" s="23"/>
      <c r="N134" s="4">
        <v>1050</v>
      </c>
      <c r="O134" s="5">
        <v>0.81</v>
      </c>
      <c r="P134" s="29"/>
      <c r="Q134" s="29"/>
      <c r="R134" s="20"/>
      <c r="S134" s="20"/>
      <c r="T134" s="27">
        <v>4.1377253532409668</v>
      </c>
      <c r="U134" s="9">
        <v>0.67199999999999993</v>
      </c>
      <c r="V134" s="9">
        <v>1</v>
      </c>
      <c r="W134" s="9">
        <v>2.7805514373779294</v>
      </c>
      <c r="X134" s="9">
        <v>0</v>
      </c>
      <c r="Y134" s="14">
        <v>0</v>
      </c>
      <c r="Z134" s="9">
        <f t="shared" si="2"/>
        <v>2.7805514373779294</v>
      </c>
      <c r="AA134" s="29"/>
      <c r="AC134" s="3">
        <v>33.100705305253832</v>
      </c>
      <c r="AD134" s="31" t="s">
        <v>110</v>
      </c>
      <c r="AE134" s="3">
        <v>33.100705305253832</v>
      </c>
      <c r="AF134" s="31" t="s">
        <v>110</v>
      </c>
      <c r="AG134" s="70"/>
      <c r="AH134" s="70"/>
    </row>
    <row r="135" spans="1:34" x14ac:dyDescent="0.25">
      <c r="A135" s="28">
        <v>261</v>
      </c>
      <c r="B135" s="22">
        <v>0</v>
      </c>
      <c r="C135" s="21"/>
      <c r="D135" s="23"/>
      <c r="E135" s="65">
        <v>24.612499999999997</v>
      </c>
      <c r="F135" s="27">
        <v>24.186644297250002</v>
      </c>
      <c r="G135" s="27">
        <v>21.2563975875</v>
      </c>
      <c r="H135" s="27">
        <v>16.744012293250002</v>
      </c>
      <c r="I135" s="27">
        <v>14.164347844449999</v>
      </c>
      <c r="J135" s="27">
        <v>13.68006699475</v>
      </c>
      <c r="K135" s="27">
        <v>18.988619274249999</v>
      </c>
      <c r="L135" s="22"/>
      <c r="M135" s="68" t="s">
        <v>154</v>
      </c>
      <c r="N135" s="4">
        <v>1050</v>
      </c>
      <c r="O135" s="69">
        <v>0.9</v>
      </c>
      <c r="P135" s="29"/>
      <c r="Q135" s="29"/>
      <c r="R135" s="20"/>
      <c r="S135" s="20"/>
      <c r="T135" s="27">
        <v>5.0147743225097656</v>
      </c>
      <c r="U135" s="9">
        <v>0.67199999999999993</v>
      </c>
      <c r="V135" s="9">
        <v>1</v>
      </c>
      <c r="W135" s="9">
        <v>3.3699283447265622</v>
      </c>
      <c r="X135" s="9">
        <v>0</v>
      </c>
      <c r="Y135" s="14">
        <v>0</v>
      </c>
      <c r="Z135" s="9">
        <f t="shared" si="2"/>
        <v>3.3699283447265622</v>
      </c>
      <c r="AA135" s="29"/>
      <c r="AC135" s="3">
        <v>36.470633649980392</v>
      </c>
      <c r="AD135" s="24">
        <v>18.554735258999997</v>
      </c>
      <c r="AE135" s="3">
        <v>36.470633649980392</v>
      </c>
      <c r="AF135" s="24">
        <v>18.554735258999997</v>
      </c>
      <c r="AG135" s="70"/>
      <c r="AH135" s="70"/>
    </row>
    <row r="136" spans="1:34" x14ac:dyDescent="0.25">
      <c r="A136" s="28">
        <v>262</v>
      </c>
      <c r="B136" s="22">
        <v>0</v>
      </c>
      <c r="C136" s="21"/>
      <c r="D136" s="23"/>
      <c r="E136" s="66"/>
      <c r="F136" s="28"/>
      <c r="G136" s="28"/>
      <c r="H136" s="28"/>
      <c r="I136" s="28"/>
      <c r="J136" s="28"/>
      <c r="K136" s="28"/>
      <c r="L136" s="22"/>
      <c r="M136" s="23"/>
      <c r="N136" s="4">
        <v>1050</v>
      </c>
      <c r="O136" s="5">
        <v>0.77</v>
      </c>
      <c r="P136" s="29"/>
      <c r="Q136" s="29"/>
      <c r="R136" s="20"/>
      <c r="S136" s="20"/>
      <c r="T136" s="27">
        <v>4.5494465827941895</v>
      </c>
      <c r="U136" s="9">
        <v>0.65073749999999997</v>
      </c>
      <c r="V136" s="9">
        <v>1</v>
      </c>
      <c r="W136" s="9">
        <v>2.9604954956710339</v>
      </c>
      <c r="X136" s="9">
        <v>0</v>
      </c>
      <c r="Y136" s="14">
        <v>0</v>
      </c>
      <c r="Z136" s="9">
        <f t="shared" si="2"/>
        <v>2.9604954956710339</v>
      </c>
      <c r="AA136" s="29"/>
      <c r="AC136" s="3">
        <v>39.431129145651425</v>
      </c>
      <c r="AD136" s="31" t="s">
        <v>110</v>
      </c>
      <c r="AE136" s="3">
        <v>39.431129145651425</v>
      </c>
      <c r="AF136" s="31" t="s">
        <v>110</v>
      </c>
      <c r="AG136" s="70"/>
      <c r="AH136" s="70"/>
    </row>
    <row r="137" spans="1:34" x14ac:dyDescent="0.25">
      <c r="A137" s="28">
        <v>263</v>
      </c>
      <c r="B137" s="22">
        <v>0</v>
      </c>
      <c r="C137" s="21"/>
      <c r="D137" s="23"/>
      <c r="E137" s="66"/>
      <c r="F137" s="28"/>
      <c r="G137" s="28"/>
      <c r="H137" s="28"/>
      <c r="I137" s="28"/>
      <c r="J137" s="28"/>
      <c r="K137" s="28"/>
      <c r="L137" s="22"/>
      <c r="M137" s="23"/>
      <c r="N137" s="4">
        <v>1050</v>
      </c>
      <c r="O137" s="5">
        <v>0.75</v>
      </c>
      <c r="P137" s="29"/>
      <c r="Q137" s="29"/>
      <c r="R137" s="20"/>
      <c r="S137" s="20"/>
      <c r="T137" s="27">
        <v>4.8524765968322754</v>
      </c>
      <c r="U137" s="9">
        <v>0.63656249999999992</v>
      </c>
      <c r="V137" s="9">
        <v>1</v>
      </c>
      <c r="W137" s="9">
        <v>3.0889046336710448</v>
      </c>
      <c r="X137" s="9">
        <v>0</v>
      </c>
      <c r="Y137" s="14">
        <v>0</v>
      </c>
      <c r="Z137" s="9">
        <f t="shared" si="2"/>
        <v>3.0889046336710448</v>
      </c>
      <c r="AA137" s="29"/>
      <c r="AC137" s="3">
        <v>42.520033779322468</v>
      </c>
      <c r="AD137" s="31" t="s">
        <v>110</v>
      </c>
      <c r="AE137" s="3">
        <v>42.520033779322468</v>
      </c>
      <c r="AF137" s="31" t="s">
        <v>110</v>
      </c>
      <c r="AG137" s="70"/>
      <c r="AH137" s="70"/>
    </row>
    <row r="138" spans="1:34" x14ac:dyDescent="0.25">
      <c r="A138" s="28">
        <v>264</v>
      </c>
      <c r="B138" s="22">
        <v>0</v>
      </c>
      <c r="C138" s="21"/>
      <c r="D138" s="23"/>
      <c r="E138" s="66"/>
      <c r="F138" s="28"/>
      <c r="G138" s="28"/>
      <c r="H138" s="28"/>
      <c r="I138" s="28"/>
      <c r="J138" s="28"/>
      <c r="K138" s="28"/>
      <c r="L138" s="22"/>
      <c r="M138" s="23"/>
      <c r="N138" s="4">
        <v>1050</v>
      </c>
      <c r="O138" s="5">
        <v>0.73</v>
      </c>
      <c r="P138" s="29"/>
      <c r="Q138" s="29"/>
      <c r="R138" s="20"/>
      <c r="S138" s="20"/>
      <c r="T138" s="27">
        <v>5.3506274223327637</v>
      </c>
      <c r="U138" s="9">
        <v>0.62238749999999987</v>
      </c>
      <c r="V138" s="9">
        <v>1</v>
      </c>
      <c r="W138" s="9">
        <v>3.3301636248171325</v>
      </c>
      <c r="X138" s="9">
        <v>0</v>
      </c>
      <c r="Y138" s="14">
        <v>0</v>
      </c>
      <c r="Z138" s="9">
        <f t="shared" si="2"/>
        <v>3.3301636248171325</v>
      </c>
      <c r="AA138" s="29"/>
      <c r="AC138" s="3">
        <v>45.8501974041396</v>
      </c>
      <c r="AD138" s="31" t="s">
        <v>110</v>
      </c>
      <c r="AE138" s="3">
        <v>45.8501974041396</v>
      </c>
      <c r="AF138" s="31" t="s">
        <v>110</v>
      </c>
      <c r="AG138" s="70"/>
      <c r="AH138" s="70"/>
    </row>
    <row r="139" spans="1:34" x14ac:dyDescent="0.25">
      <c r="A139" s="28">
        <v>265</v>
      </c>
      <c r="B139" s="22">
        <v>0</v>
      </c>
      <c r="C139" s="21"/>
      <c r="D139" s="23"/>
      <c r="E139" s="66"/>
      <c r="F139" s="28"/>
      <c r="G139" s="28"/>
      <c r="H139" s="28"/>
      <c r="I139" s="28"/>
      <c r="J139" s="28"/>
      <c r="K139" s="28"/>
      <c r="L139" s="22"/>
      <c r="M139" s="23"/>
      <c r="N139" s="4">
        <v>1050</v>
      </c>
      <c r="O139" s="5">
        <v>0.7</v>
      </c>
      <c r="P139" s="29"/>
      <c r="Q139" s="29"/>
      <c r="R139" s="20"/>
      <c r="S139" s="20"/>
      <c r="T139" s="27">
        <v>4.0097775459289551</v>
      </c>
      <c r="U139" s="9">
        <v>0.60112499999999991</v>
      </c>
      <c r="V139" s="9">
        <v>1</v>
      </c>
      <c r="W139" s="9">
        <v>2.4103775272965429</v>
      </c>
      <c r="X139" s="9">
        <v>0</v>
      </c>
      <c r="Y139" s="14">
        <v>0</v>
      </c>
      <c r="Z139" s="9">
        <f t="shared" si="2"/>
        <v>2.4103775272965429</v>
      </c>
      <c r="AA139" s="29"/>
      <c r="AC139" s="3">
        <v>48.260574931436139</v>
      </c>
      <c r="AD139" s="31" t="s">
        <v>110</v>
      </c>
      <c r="AE139" s="3">
        <v>48.260574931436139</v>
      </c>
      <c r="AF139" s="31" t="s">
        <v>110</v>
      </c>
      <c r="AG139" s="70"/>
      <c r="AH139" s="70"/>
    </row>
    <row r="140" spans="1:34" x14ac:dyDescent="0.25">
      <c r="A140" s="28">
        <v>266</v>
      </c>
      <c r="B140" s="22">
        <v>0</v>
      </c>
      <c r="C140" s="21"/>
      <c r="D140" s="23"/>
      <c r="E140" s="66"/>
      <c r="F140" s="28"/>
      <c r="G140" s="28"/>
      <c r="H140" s="28"/>
      <c r="I140" s="28"/>
      <c r="J140" s="28"/>
      <c r="K140" s="28"/>
      <c r="L140" s="22"/>
      <c r="M140" s="23"/>
      <c r="N140" s="4">
        <v>1050</v>
      </c>
      <c r="O140" s="5">
        <v>0.67</v>
      </c>
      <c r="P140" s="29"/>
      <c r="Q140" s="29"/>
      <c r="R140" s="20"/>
      <c r="S140" s="20"/>
      <c r="T140" s="27">
        <v>4.8951025009155273</v>
      </c>
      <c r="U140" s="9">
        <v>0.57986250000000006</v>
      </c>
      <c r="V140" s="9">
        <v>1</v>
      </c>
      <c r="W140" s="9">
        <v>2.8384863739371302</v>
      </c>
      <c r="X140" s="9">
        <v>0</v>
      </c>
      <c r="Y140" s="14">
        <v>0</v>
      </c>
      <c r="Z140" s="9">
        <f t="shared" si="2"/>
        <v>2.8384863739371302</v>
      </c>
      <c r="AA140" s="29"/>
      <c r="AC140" s="3">
        <v>51.099061305373269</v>
      </c>
      <c r="AD140" s="31" t="s">
        <v>110</v>
      </c>
      <c r="AE140" s="3">
        <v>51.099061305373269</v>
      </c>
      <c r="AF140" s="31" t="s">
        <v>110</v>
      </c>
      <c r="AG140" s="70"/>
      <c r="AH140" s="70"/>
    </row>
    <row r="141" spans="1:34" x14ac:dyDescent="0.25">
      <c r="A141" s="28">
        <v>267</v>
      </c>
      <c r="B141" s="22">
        <v>0</v>
      </c>
      <c r="C141" s="21"/>
      <c r="D141" s="23"/>
      <c r="E141" s="66"/>
      <c r="F141" s="28"/>
      <c r="G141" s="28"/>
      <c r="H141" s="28"/>
      <c r="I141" s="28"/>
      <c r="J141" s="28"/>
      <c r="K141" s="28"/>
      <c r="L141" s="22"/>
      <c r="M141" s="23"/>
      <c r="N141" s="4">
        <v>1050</v>
      </c>
      <c r="O141" s="5">
        <v>0.64</v>
      </c>
      <c r="P141" s="29"/>
      <c r="Q141" s="29"/>
      <c r="R141" s="20"/>
      <c r="S141" s="20"/>
      <c r="T141" s="27">
        <v>4.9664773941040039</v>
      </c>
      <c r="U141" s="9">
        <v>0.55859999999999999</v>
      </c>
      <c r="V141" s="9">
        <v>1</v>
      </c>
      <c r="W141" s="9">
        <v>2.7742742723464966</v>
      </c>
      <c r="X141" s="9">
        <v>0</v>
      </c>
      <c r="Y141" s="14">
        <v>0</v>
      </c>
      <c r="Z141" s="9">
        <f t="shared" si="2"/>
        <v>2.7742742723464966</v>
      </c>
      <c r="AA141" s="29"/>
      <c r="AC141" s="3">
        <v>53.873335577719764</v>
      </c>
      <c r="AD141" s="31" t="s">
        <v>110</v>
      </c>
      <c r="AE141" s="3">
        <v>53.873335577719764</v>
      </c>
      <c r="AF141" s="31" t="s">
        <v>110</v>
      </c>
      <c r="AG141" s="70"/>
      <c r="AH141" s="70"/>
    </row>
    <row r="142" spans="1:34" x14ac:dyDescent="0.25">
      <c r="A142" s="28">
        <v>268</v>
      </c>
      <c r="B142" s="22">
        <v>0</v>
      </c>
      <c r="C142" s="21"/>
      <c r="D142" s="23"/>
      <c r="E142" s="66"/>
      <c r="F142" s="28"/>
      <c r="G142" s="28"/>
      <c r="H142" s="28"/>
      <c r="I142" s="28"/>
      <c r="J142" s="28"/>
      <c r="K142" s="28"/>
      <c r="L142" s="22"/>
      <c r="M142" s="23"/>
      <c r="N142" s="4">
        <v>1050</v>
      </c>
      <c r="O142" s="5">
        <v>0.61</v>
      </c>
      <c r="P142" s="29"/>
      <c r="Q142" s="29"/>
      <c r="R142" s="20"/>
      <c r="S142" s="20"/>
      <c r="T142" s="27">
        <v>4.0430750846862793</v>
      </c>
      <c r="U142" s="9">
        <v>0.53733749999999991</v>
      </c>
      <c r="V142" s="9">
        <v>1</v>
      </c>
      <c r="W142" s="9">
        <v>2.172495858317613</v>
      </c>
      <c r="X142" s="9">
        <v>0</v>
      </c>
      <c r="Y142" s="14">
        <v>0</v>
      </c>
      <c r="Z142" s="9">
        <f t="shared" si="2"/>
        <v>2.172495858317613</v>
      </c>
      <c r="AA142" s="29"/>
      <c r="AC142" s="3">
        <v>56.045831436037375</v>
      </c>
      <c r="AD142" s="31" t="s">
        <v>110</v>
      </c>
      <c r="AE142" s="3">
        <v>56.045831436037375</v>
      </c>
      <c r="AF142" s="31" t="s">
        <v>110</v>
      </c>
      <c r="AG142" s="70"/>
      <c r="AH142" s="70"/>
    </row>
    <row r="143" spans="1:34" x14ac:dyDescent="0.25">
      <c r="A143" s="28">
        <v>269</v>
      </c>
      <c r="B143" s="22">
        <v>0</v>
      </c>
      <c r="C143" s="21"/>
      <c r="D143" s="23"/>
      <c r="E143" s="66"/>
      <c r="F143" s="28"/>
      <c r="G143" s="28"/>
      <c r="H143" s="28"/>
      <c r="I143" s="28"/>
      <c r="J143" s="28"/>
      <c r="K143" s="28"/>
      <c r="L143" s="22"/>
      <c r="M143" s="23"/>
      <c r="N143" s="4">
        <v>1050</v>
      </c>
      <c r="O143" s="5">
        <v>0.57999999999999996</v>
      </c>
      <c r="P143" s="29"/>
      <c r="Q143" s="29"/>
      <c r="R143" s="20"/>
      <c r="S143" s="20"/>
      <c r="T143" s="27">
        <v>5.107689380645752</v>
      </c>
      <c r="U143" s="9">
        <v>0.51607499999999995</v>
      </c>
      <c r="V143" s="9">
        <v>1</v>
      </c>
      <c r="W143" s="9">
        <v>2.6359507971167564</v>
      </c>
      <c r="X143" s="9">
        <v>0</v>
      </c>
      <c r="Y143" s="14">
        <v>0</v>
      </c>
      <c r="Z143" s="9">
        <f t="shared" si="2"/>
        <v>2.6359507971167564</v>
      </c>
      <c r="AA143" s="29"/>
      <c r="AC143" s="3">
        <v>58.681782233154131</v>
      </c>
      <c r="AD143" s="31" t="s">
        <v>110</v>
      </c>
      <c r="AE143" s="3">
        <v>58.681782233154131</v>
      </c>
      <c r="AF143" s="31" t="s">
        <v>110</v>
      </c>
      <c r="AG143" s="70"/>
      <c r="AH143" s="70"/>
    </row>
    <row r="144" spans="1:34" x14ac:dyDescent="0.25">
      <c r="A144" s="28">
        <v>270</v>
      </c>
      <c r="B144" s="22">
        <v>0</v>
      </c>
      <c r="C144" s="21"/>
      <c r="D144" s="23"/>
      <c r="E144" s="66"/>
      <c r="F144" s="28"/>
      <c r="G144" s="28"/>
      <c r="H144" s="28"/>
      <c r="I144" s="28"/>
      <c r="J144" s="28"/>
      <c r="K144" s="28"/>
      <c r="L144" s="22"/>
      <c r="M144" s="23"/>
      <c r="N144" s="4">
        <v>1050</v>
      </c>
      <c r="O144" s="5">
        <v>0.55000000000000004</v>
      </c>
      <c r="P144" s="29"/>
      <c r="Q144" s="29"/>
      <c r="R144" s="20"/>
      <c r="S144" s="20"/>
      <c r="T144" s="27">
        <v>5.0550665855407715</v>
      </c>
      <c r="U144" s="9">
        <v>0.49481249999999999</v>
      </c>
      <c r="V144" s="9">
        <v>1</v>
      </c>
      <c r="W144" s="9">
        <v>2.501310134857893</v>
      </c>
      <c r="X144" s="9">
        <v>0</v>
      </c>
      <c r="Y144" s="14">
        <v>0</v>
      </c>
      <c r="Z144" s="9">
        <f t="shared" si="2"/>
        <v>2.501310134857893</v>
      </c>
      <c r="AA144" s="29"/>
      <c r="AC144" s="3">
        <v>61.183092368012026</v>
      </c>
      <c r="AD144" s="31" t="s">
        <v>110</v>
      </c>
      <c r="AE144" s="3">
        <v>61.183092368012026</v>
      </c>
      <c r="AF144" s="31" t="s">
        <v>110</v>
      </c>
      <c r="AG144" s="70"/>
      <c r="AH144" s="70"/>
    </row>
    <row r="145" spans="1:34" x14ac:dyDescent="0.25">
      <c r="A145" s="28">
        <v>271</v>
      </c>
      <c r="B145" s="22">
        <v>0</v>
      </c>
      <c r="C145" s="21"/>
      <c r="D145" s="23"/>
      <c r="E145" s="66"/>
      <c r="F145" s="28"/>
      <c r="G145" s="28"/>
      <c r="H145" s="28"/>
      <c r="I145" s="28"/>
      <c r="J145" s="28"/>
      <c r="K145" s="28"/>
      <c r="L145" s="22"/>
      <c r="M145" s="23"/>
      <c r="N145" s="4">
        <v>1050</v>
      </c>
      <c r="O145" s="5">
        <v>0.52</v>
      </c>
      <c r="P145" s="29"/>
      <c r="Q145" s="29"/>
      <c r="R145" s="20"/>
      <c r="S145" s="20"/>
      <c r="T145" s="27">
        <v>3.1456451416015625</v>
      </c>
      <c r="U145" s="9">
        <v>0.47354999999999997</v>
      </c>
      <c r="V145" s="9">
        <v>1</v>
      </c>
      <c r="W145" s="9">
        <v>1.4896202568054198</v>
      </c>
      <c r="X145" s="9">
        <v>0</v>
      </c>
      <c r="Y145" s="14">
        <v>0</v>
      </c>
      <c r="Z145" s="9">
        <f t="shared" si="2"/>
        <v>1.4896202568054198</v>
      </c>
      <c r="AA145" s="29"/>
      <c r="AC145" s="3">
        <v>62.672712624817443</v>
      </c>
      <c r="AD145" s="31" t="s">
        <v>110</v>
      </c>
      <c r="AE145" s="3">
        <v>62.672712624817443</v>
      </c>
      <c r="AF145" s="31" t="s">
        <v>110</v>
      </c>
      <c r="AG145" s="70"/>
      <c r="AH145" s="70"/>
    </row>
    <row r="146" spans="1:34" x14ac:dyDescent="0.25">
      <c r="A146" s="28">
        <v>272</v>
      </c>
      <c r="B146" s="22">
        <v>0</v>
      </c>
      <c r="C146" s="21"/>
      <c r="D146" s="23"/>
      <c r="E146" s="66"/>
      <c r="F146" s="28"/>
      <c r="G146" s="28"/>
      <c r="H146" s="28"/>
      <c r="I146" s="28"/>
      <c r="J146" s="28"/>
      <c r="K146" s="28"/>
      <c r="L146" s="22"/>
      <c r="M146" s="23"/>
      <c r="N146" s="4">
        <v>1050</v>
      </c>
      <c r="O146" s="5">
        <v>0.49</v>
      </c>
      <c r="P146" s="29"/>
      <c r="Q146" s="29"/>
      <c r="R146" s="20"/>
      <c r="S146" s="20"/>
      <c r="T146" s="27">
        <v>5.9732680320739746</v>
      </c>
      <c r="U146" s="9">
        <v>0.45228749999999995</v>
      </c>
      <c r="V146" s="9">
        <v>1</v>
      </c>
      <c r="W146" s="9">
        <v>2.7016344650566575</v>
      </c>
      <c r="X146" s="9">
        <v>0</v>
      </c>
      <c r="Y146" s="14">
        <v>0</v>
      </c>
      <c r="Z146" s="9">
        <f t="shared" si="2"/>
        <v>2.7016344650566575</v>
      </c>
      <c r="AA146" s="29"/>
      <c r="AC146" s="3">
        <v>65.374347089874107</v>
      </c>
      <c r="AD146" s="31" t="s">
        <v>110</v>
      </c>
      <c r="AE146" s="3">
        <v>65.374347089874107</v>
      </c>
      <c r="AF146" s="31" t="s">
        <v>110</v>
      </c>
      <c r="AG146" s="70"/>
      <c r="AH146" s="70"/>
    </row>
    <row r="147" spans="1:34" x14ac:dyDescent="0.25">
      <c r="A147" s="28">
        <v>273</v>
      </c>
      <c r="B147" s="22">
        <v>0</v>
      </c>
      <c r="C147" s="21"/>
      <c r="D147" s="23"/>
      <c r="E147" s="66"/>
      <c r="F147" s="28"/>
      <c r="G147" s="28"/>
      <c r="H147" s="28"/>
      <c r="I147" s="28"/>
      <c r="J147" s="28"/>
      <c r="K147" s="28"/>
      <c r="L147" s="22"/>
      <c r="M147" s="23"/>
      <c r="N147" s="4">
        <v>1050</v>
      </c>
      <c r="O147" s="5">
        <v>0.46</v>
      </c>
      <c r="P147" s="29"/>
      <c r="Q147" s="29"/>
      <c r="R147" s="20"/>
      <c r="S147" s="20"/>
      <c r="T147" s="27">
        <v>3.9665093421936035</v>
      </c>
      <c r="U147" s="9">
        <v>0.43102499999999999</v>
      </c>
      <c r="V147" s="9">
        <v>1</v>
      </c>
      <c r="W147" s="9">
        <v>1.7096646892189979</v>
      </c>
      <c r="X147" s="9">
        <v>0</v>
      </c>
      <c r="Y147" s="14">
        <v>0</v>
      </c>
      <c r="Z147" s="9">
        <f t="shared" si="2"/>
        <v>1.7096646892189979</v>
      </c>
      <c r="AA147" s="29"/>
      <c r="AC147" s="3">
        <v>67.084011779093103</v>
      </c>
      <c r="AD147" s="31" t="s">
        <v>110</v>
      </c>
      <c r="AE147" s="3">
        <v>67.084011779093103</v>
      </c>
      <c r="AF147" s="31" t="s">
        <v>110</v>
      </c>
      <c r="AG147" s="70"/>
      <c r="AH147" s="70"/>
    </row>
    <row r="148" spans="1:34" x14ac:dyDescent="0.25">
      <c r="A148" s="28">
        <v>274</v>
      </c>
      <c r="B148" s="22">
        <v>0</v>
      </c>
      <c r="C148" s="21"/>
      <c r="D148" s="23"/>
      <c r="E148" s="66"/>
      <c r="F148" s="28"/>
      <c r="G148" s="28"/>
      <c r="H148" s="28"/>
      <c r="I148" s="28"/>
      <c r="J148" s="28"/>
      <c r="K148" s="28"/>
      <c r="L148" s="22"/>
      <c r="M148" s="23"/>
      <c r="N148" s="4">
        <v>1050</v>
      </c>
      <c r="O148" s="5">
        <v>0.43</v>
      </c>
      <c r="P148" s="29"/>
      <c r="Q148" s="29"/>
      <c r="R148" s="20"/>
      <c r="S148" s="20"/>
      <c r="T148" s="27">
        <v>4.2685360908508301</v>
      </c>
      <c r="U148" s="9">
        <v>0.40976249999999997</v>
      </c>
      <c r="V148" s="9">
        <v>0.99036898888833347</v>
      </c>
      <c r="W148" s="9">
        <v>1.7322405530340832</v>
      </c>
      <c r="X148" s="9">
        <v>0</v>
      </c>
      <c r="Y148" s="14">
        <v>0</v>
      </c>
      <c r="Z148" s="9">
        <f t="shared" si="2"/>
        <v>1.7322405530340832</v>
      </c>
      <c r="AA148" s="29"/>
      <c r="AC148" s="3">
        <v>68.816252332127192</v>
      </c>
      <c r="AD148" s="31" t="s">
        <v>110</v>
      </c>
      <c r="AE148" s="3">
        <v>68.816252332127192</v>
      </c>
      <c r="AF148" s="31" t="s">
        <v>110</v>
      </c>
      <c r="AG148" s="70"/>
      <c r="AH148" s="70"/>
    </row>
    <row r="149" spans="1:34" x14ac:dyDescent="0.25">
      <c r="A149" s="28">
        <v>275</v>
      </c>
      <c r="B149" s="22">
        <v>0</v>
      </c>
      <c r="C149" s="21"/>
      <c r="D149" s="23"/>
      <c r="E149" s="66"/>
      <c r="F149" s="28"/>
      <c r="G149" s="28"/>
      <c r="H149" s="28"/>
      <c r="I149" s="28"/>
      <c r="J149" s="28"/>
      <c r="K149" s="28"/>
      <c r="L149" s="22"/>
      <c r="M149" s="68" t="s">
        <v>121</v>
      </c>
      <c r="N149" s="4">
        <v>1050</v>
      </c>
      <c r="O149" s="69">
        <v>0.74</v>
      </c>
      <c r="P149" s="29"/>
      <c r="Q149" s="29"/>
      <c r="R149" s="20"/>
      <c r="S149" s="20"/>
      <c r="T149" s="27">
        <v>4.9226303100585937</v>
      </c>
      <c r="U149" s="9">
        <v>0.62947500000000001</v>
      </c>
      <c r="V149" s="9">
        <v>0.95856012609709307</v>
      </c>
      <c r="W149" s="9">
        <v>2.9702641078720191</v>
      </c>
      <c r="X149" s="9">
        <v>0</v>
      </c>
      <c r="Y149" s="14">
        <v>0</v>
      </c>
      <c r="Z149" s="9">
        <f t="shared" si="2"/>
        <v>2.9702641078720191</v>
      </c>
      <c r="AA149" s="29"/>
      <c r="AC149" s="3">
        <v>71.786516439999218</v>
      </c>
      <c r="AD149" s="31" t="s">
        <v>110</v>
      </c>
      <c r="AE149" s="3">
        <v>71.786516439999218</v>
      </c>
      <c r="AF149" s="31" t="s">
        <v>110</v>
      </c>
      <c r="AG149" s="70"/>
      <c r="AH149" s="70"/>
    </row>
    <row r="150" spans="1:34" x14ac:dyDescent="0.25">
      <c r="A150" s="28">
        <v>276</v>
      </c>
      <c r="B150" s="22">
        <v>0</v>
      </c>
      <c r="C150" s="21"/>
      <c r="D150" s="23"/>
      <c r="E150" s="66"/>
      <c r="F150" s="28"/>
      <c r="G150" s="28"/>
      <c r="H150" s="28"/>
      <c r="I150" s="28"/>
      <c r="J150" s="28"/>
      <c r="K150" s="28"/>
      <c r="L150" s="22"/>
      <c r="M150" s="23"/>
      <c r="N150" s="4">
        <v>1050</v>
      </c>
      <c r="O150" s="5">
        <v>0.35</v>
      </c>
      <c r="P150" s="29"/>
      <c r="Q150" s="29"/>
      <c r="R150" s="20"/>
      <c r="S150" s="20"/>
      <c r="T150" s="27">
        <v>4.9688377380371094</v>
      </c>
      <c r="U150" s="9">
        <v>0.35306249999999989</v>
      </c>
      <c r="V150" s="9">
        <v>0.90401763008199831</v>
      </c>
      <c r="W150" s="9">
        <v>1.5859274162266757</v>
      </c>
      <c r="X150" s="9">
        <v>0</v>
      </c>
      <c r="Y150" s="14">
        <v>0</v>
      </c>
      <c r="Z150" s="9">
        <f t="shared" si="2"/>
        <v>1.5859274162266757</v>
      </c>
      <c r="AA150" s="29"/>
      <c r="AC150" s="3">
        <v>73.3724438562259</v>
      </c>
      <c r="AD150" s="31" t="s">
        <v>110</v>
      </c>
      <c r="AE150" s="3">
        <v>73.3724438562259</v>
      </c>
      <c r="AF150" s="31" t="s">
        <v>110</v>
      </c>
      <c r="AG150" s="70"/>
      <c r="AH150" s="70"/>
    </row>
    <row r="151" spans="1:34" x14ac:dyDescent="0.25">
      <c r="A151" s="28">
        <v>277</v>
      </c>
      <c r="B151" s="22">
        <v>0</v>
      </c>
      <c r="C151" s="21"/>
      <c r="D151" s="23"/>
      <c r="E151" s="66"/>
      <c r="F151" s="28"/>
      <c r="G151" s="28"/>
      <c r="H151" s="28"/>
      <c r="I151" s="28"/>
      <c r="J151" s="28"/>
      <c r="K151" s="28"/>
      <c r="L151" s="22"/>
      <c r="M151" s="23"/>
      <c r="N151" s="4">
        <v>1050</v>
      </c>
      <c r="O151" s="5">
        <v>0.31</v>
      </c>
      <c r="P151" s="29"/>
      <c r="Q151" s="29"/>
      <c r="R151" s="20"/>
      <c r="S151" s="20"/>
      <c r="T151" s="27">
        <v>4.302645206451416</v>
      </c>
      <c r="U151" s="9">
        <v>0.3247124999999999</v>
      </c>
      <c r="V151" s="9">
        <v>0.8748954925755984</v>
      </c>
      <c r="W151" s="9">
        <v>1.222336336706846</v>
      </c>
      <c r="X151" s="9">
        <v>0</v>
      </c>
      <c r="Y151" s="14">
        <v>0</v>
      </c>
      <c r="Z151" s="9">
        <f t="shared" si="2"/>
        <v>1.222336336706846</v>
      </c>
      <c r="AA151" s="29"/>
      <c r="AC151" s="3">
        <v>74.594780192932745</v>
      </c>
      <c r="AD151" s="31" t="s">
        <v>110</v>
      </c>
      <c r="AE151" s="3">
        <v>74.594780192932745</v>
      </c>
      <c r="AF151" s="31" t="s">
        <v>110</v>
      </c>
      <c r="AG151" s="70"/>
      <c r="AH151" s="70"/>
    </row>
    <row r="152" spans="1:34" x14ac:dyDescent="0.25">
      <c r="A152" s="28">
        <v>278</v>
      </c>
      <c r="B152" s="22">
        <v>0</v>
      </c>
      <c r="C152" s="21"/>
      <c r="D152" s="23"/>
      <c r="E152" s="66"/>
      <c r="F152" s="28"/>
      <c r="G152" s="28"/>
      <c r="H152" s="28"/>
      <c r="I152" s="28"/>
      <c r="J152" s="28"/>
      <c r="K152" s="28"/>
      <c r="L152" s="22"/>
      <c r="M152" s="23"/>
      <c r="N152" s="4">
        <v>1050</v>
      </c>
      <c r="O152" s="5">
        <v>0.27</v>
      </c>
      <c r="P152" s="29"/>
      <c r="Q152" s="29"/>
      <c r="R152" s="20"/>
      <c r="S152" s="20"/>
      <c r="T152" s="27">
        <v>3.3050484657287598</v>
      </c>
      <c r="U152" s="9">
        <v>0.29636249999999992</v>
      </c>
      <c r="V152" s="9">
        <v>0.85244992128877362</v>
      </c>
      <c r="W152" s="9">
        <v>0.83496824138232351</v>
      </c>
      <c r="X152" s="9">
        <v>0</v>
      </c>
      <c r="Y152" s="14">
        <v>0</v>
      </c>
      <c r="Z152" s="9">
        <f t="shared" si="2"/>
        <v>0.83496824138232351</v>
      </c>
      <c r="AA152" s="29"/>
      <c r="AC152" s="3">
        <v>75.429748434315073</v>
      </c>
      <c r="AD152" s="31" t="s">
        <v>110</v>
      </c>
      <c r="AE152" s="3">
        <v>75.429748434315073</v>
      </c>
      <c r="AF152" s="31" t="s">
        <v>110</v>
      </c>
      <c r="AG152" s="70"/>
      <c r="AH152" s="70"/>
    </row>
    <row r="153" spans="1:34" x14ac:dyDescent="0.25">
      <c r="A153" s="28">
        <v>279</v>
      </c>
      <c r="B153" s="38">
        <v>1.27</v>
      </c>
      <c r="C153" s="21"/>
      <c r="D153" s="23"/>
      <c r="E153" s="66"/>
      <c r="F153" s="28"/>
      <c r="G153" s="28"/>
      <c r="H153" s="28"/>
      <c r="I153" s="28"/>
      <c r="J153" s="28"/>
      <c r="K153" s="28"/>
      <c r="L153" s="22"/>
      <c r="M153" s="23"/>
      <c r="N153" s="4">
        <v>1050</v>
      </c>
      <c r="O153" s="5">
        <v>0.23</v>
      </c>
      <c r="P153" s="29"/>
      <c r="Q153" s="29"/>
      <c r="R153" s="20"/>
      <c r="S153" s="20"/>
      <c r="T153" s="27">
        <v>3.0902934074401855</v>
      </c>
      <c r="U153" s="9">
        <v>0.26801249999999993</v>
      </c>
      <c r="V153" s="9">
        <v>0.83711752985003618</v>
      </c>
      <c r="W153" s="9">
        <v>0.69333193077930877</v>
      </c>
      <c r="X153" s="9">
        <v>0.92900499999999997</v>
      </c>
      <c r="Y153" s="14">
        <v>0</v>
      </c>
      <c r="Z153" s="9">
        <f t="shared" si="2"/>
        <v>1.6223369307793087</v>
      </c>
      <c r="AA153" s="29"/>
      <c r="AC153" s="3">
        <v>75.782085365094375</v>
      </c>
      <c r="AD153" s="31" t="s">
        <v>110</v>
      </c>
      <c r="AE153" s="3">
        <v>75.782085365094375</v>
      </c>
      <c r="AF153" s="31" t="s">
        <v>110</v>
      </c>
      <c r="AG153" s="70"/>
      <c r="AH153" s="70"/>
    </row>
    <row r="154" spans="1:34" x14ac:dyDescent="0.25">
      <c r="A154" s="28">
        <v>280</v>
      </c>
      <c r="B154" s="22">
        <v>0</v>
      </c>
      <c r="C154" s="21"/>
      <c r="D154" s="23"/>
      <c r="E154" s="66"/>
      <c r="F154" s="28"/>
      <c r="G154" s="28"/>
      <c r="H154" s="28"/>
      <c r="I154" s="28"/>
      <c r="J154" s="28"/>
      <c r="K154" s="28"/>
      <c r="L154" s="22"/>
      <c r="M154" s="23"/>
      <c r="N154" s="4">
        <v>1050</v>
      </c>
      <c r="O154" s="5">
        <v>0.19</v>
      </c>
      <c r="P154" s="29"/>
      <c r="Q154" s="29"/>
      <c r="R154" s="20"/>
      <c r="S154" s="20"/>
      <c r="T154" s="27">
        <v>5.8554940223693848</v>
      </c>
      <c r="U154" s="9">
        <v>0.23966249999999997</v>
      </c>
      <c r="V154" s="9">
        <v>0.83064762180648222</v>
      </c>
      <c r="W154" s="9">
        <v>1.1656829740918067</v>
      </c>
      <c r="X154" s="9">
        <v>0</v>
      </c>
      <c r="Y154" s="14">
        <v>0</v>
      </c>
      <c r="Z154" s="9">
        <f t="shared" si="2"/>
        <v>1.1656829740918067</v>
      </c>
      <c r="AA154" s="29"/>
      <c r="AC154" s="3">
        <v>76.947768339186183</v>
      </c>
      <c r="AD154" s="31" t="s">
        <v>110</v>
      </c>
      <c r="AE154" s="3">
        <v>76.947768339186183</v>
      </c>
      <c r="AF154" s="31" t="s">
        <v>110</v>
      </c>
      <c r="AG154" s="70"/>
      <c r="AH154" s="70"/>
    </row>
    <row r="155" spans="1:34" x14ac:dyDescent="0.25">
      <c r="A155" s="28">
        <v>281</v>
      </c>
      <c r="B155" s="22">
        <v>0</v>
      </c>
      <c r="C155" s="21"/>
      <c r="D155" s="23"/>
      <c r="E155" s="66"/>
      <c r="F155" s="28"/>
      <c r="G155" s="28"/>
      <c r="H155" s="28"/>
      <c r="I155" s="28"/>
      <c r="J155" s="28"/>
      <c r="K155" s="28"/>
      <c r="L155" s="22"/>
      <c r="M155" s="23"/>
      <c r="N155" s="4">
        <v>1050</v>
      </c>
      <c r="O155" s="5">
        <v>0.15</v>
      </c>
      <c r="P155" s="29"/>
      <c r="Q155" s="29"/>
      <c r="R155" s="20"/>
      <c r="S155" s="20"/>
      <c r="T155" s="27">
        <v>3.5559251308441162</v>
      </c>
      <c r="U155" s="9">
        <v>0.21131249999999999</v>
      </c>
      <c r="V155" s="9">
        <v>0.80924236737110611</v>
      </c>
      <c r="W155" s="9">
        <v>0.60807396384481838</v>
      </c>
      <c r="X155" s="9">
        <v>0</v>
      </c>
      <c r="Y155" s="14">
        <v>0</v>
      </c>
      <c r="Z155" s="9">
        <f t="shared" si="2"/>
        <v>0.60807396384481838</v>
      </c>
      <c r="AA155" s="29"/>
      <c r="AC155" s="3">
        <v>77.555842303031</v>
      </c>
      <c r="AD155" s="31" t="s">
        <v>110</v>
      </c>
      <c r="AE155" s="3">
        <v>77.555842303031</v>
      </c>
      <c r="AF155" s="31" t="s">
        <v>110</v>
      </c>
      <c r="AG155" s="70"/>
      <c r="AH155" s="70"/>
    </row>
    <row r="156" spans="1:34" x14ac:dyDescent="0.25">
      <c r="A156" s="28">
        <v>282</v>
      </c>
      <c r="B156" s="22">
        <v>0</v>
      </c>
      <c r="C156" s="21"/>
      <c r="D156" s="23"/>
      <c r="E156" s="66"/>
      <c r="F156" s="28"/>
      <c r="G156" s="28"/>
      <c r="H156" s="28"/>
      <c r="I156" s="28"/>
      <c r="J156" s="28"/>
      <c r="K156" s="28"/>
      <c r="L156" s="22"/>
      <c r="M156" s="23"/>
      <c r="N156" s="4">
        <v>1050</v>
      </c>
      <c r="O156" s="5">
        <v>0.12</v>
      </c>
      <c r="P156" s="29"/>
      <c r="Q156" s="29"/>
      <c r="R156" s="20"/>
      <c r="S156" s="20"/>
      <c r="T156" s="27">
        <v>5.5090866088867187</v>
      </c>
      <c r="U156" s="9">
        <v>0.19004999999999997</v>
      </c>
      <c r="V156" s="9">
        <v>0.79807640012193448</v>
      </c>
      <c r="W156" s="9">
        <v>0.8355875152686898</v>
      </c>
      <c r="X156" s="9">
        <v>0</v>
      </c>
      <c r="Y156" s="14">
        <v>0</v>
      </c>
      <c r="Z156" s="9">
        <f t="shared" si="2"/>
        <v>0.8355875152686898</v>
      </c>
      <c r="AA156" s="29"/>
      <c r="AC156" s="3">
        <v>78.391429818299684</v>
      </c>
      <c r="AD156" s="31" t="s">
        <v>110</v>
      </c>
      <c r="AE156" s="3">
        <v>78.391429818299684</v>
      </c>
      <c r="AF156" s="31" t="s">
        <v>110</v>
      </c>
      <c r="AG156" s="70"/>
      <c r="AH156" s="70"/>
    </row>
    <row r="157" spans="1:34" x14ac:dyDescent="0.25">
      <c r="A157" s="28">
        <v>283</v>
      </c>
      <c r="B157" s="22">
        <v>0</v>
      </c>
      <c r="C157" s="21"/>
      <c r="D157" s="23"/>
      <c r="E157" s="65">
        <v>13.237499999999997</v>
      </c>
      <c r="F157" s="27">
        <v>18.632524785249998</v>
      </c>
      <c r="G157" s="27">
        <v>18.45820216525</v>
      </c>
      <c r="H157" s="27">
        <v>14.910184341825001</v>
      </c>
      <c r="I157" s="27">
        <v>13.217924394724998</v>
      </c>
      <c r="J157" s="27">
        <v>12.523340088374999</v>
      </c>
      <c r="K157" s="27">
        <v>18.173377496499999</v>
      </c>
      <c r="L157" s="22"/>
      <c r="M157" s="25" t="s">
        <v>122</v>
      </c>
      <c r="N157" s="4">
        <v>1050</v>
      </c>
      <c r="O157" s="5">
        <v>0.1</v>
      </c>
      <c r="P157" s="29"/>
      <c r="Q157" s="29"/>
      <c r="R157" s="20"/>
      <c r="S157" s="20"/>
      <c r="T157" s="27">
        <v>1.86857008934021</v>
      </c>
      <c r="U157" s="9">
        <v>0.17587499999999998</v>
      </c>
      <c r="V157" s="9">
        <v>0.78273263705351959</v>
      </c>
      <c r="W157" s="9">
        <v>0.25723315581535877</v>
      </c>
      <c r="X157" s="9">
        <v>0</v>
      </c>
      <c r="Y157" s="14">
        <v>0</v>
      </c>
      <c r="Z157" s="9">
        <f t="shared" si="2"/>
        <v>0.25723315581535877</v>
      </c>
      <c r="AA157" s="29"/>
      <c r="AC157" s="3">
        <v>78.648662974115041</v>
      </c>
      <c r="AD157" s="24">
        <v>66.175663916025002</v>
      </c>
      <c r="AE157" s="3">
        <v>78.648662974115041</v>
      </c>
      <c r="AF157" s="24">
        <v>66.175663916025002</v>
      </c>
      <c r="AG157" s="70"/>
      <c r="AH157" s="70"/>
    </row>
    <row r="158" spans="1:34" x14ac:dyDescent="0.25">
      <c r="A158" s="28">
        <v>284</v>
      </c>
      <c r="B158" s="22">
        <v>0</v>
      </c>
      <c r="C158" s="21"/>
      <c r="D158" s="23"/>
      <c r="E158" s="22"/>
      <c r="F158" s="20"/>
      <c r="G158" s="20"/>
      <c r="H158" s="20"/>
      <c r="I158" s="20"/>
      <c r="J158" s="20"/>
      <c r="K158" s="20"/>
      <c r="L158" s="22"/>
      <c r="M158" s="23"/>
      <c r="N158" s="4">
        <v>1050</v>
      </c>
      <c r="O158" s="5">
        <v>0.1</v>
      </c>
      <c r="P158" s="29"/>
      <c r="Q158" s="29"/>
      <c r="R158" s="20"/>
      <c r="S158" s="20"/>
      <c r="T158" s="27">
        <v>2.1482522487640381</v>
      </c>
      <c r="U158" s="9">
        <v>0.17587499999999998</v>
      </c>
      <c r="V158" s="9">
        <v>0.77800910477946172</v>
      </c>
      <c r="W158" s="9">
        <v>0.29395040639052927</v>
      </c>
      <c r="X158" s="9">
        <v>0</v>
      </c>
      <c r="Y158" s="14">
        <v>0</v>
      </c>
      <c r="Z158" s="9">
        <f t="shared" si="2"/>
        <v>0.29395040639052927</v>
      </c>
      <c r="AA158" s="29"/>
      <c r="AC158" s="3">
        <v>78.942613380505577</v>
      </c>
      <c r="AD158" s="31" t="s">
        <v>110</v>
      </c>
      <c r="AE158" s="3">
        <v>78.942613380505577</v>
      </c>
      <c r="AF158" s="31" t="s">
        <v>110</v>
      </c>
      <c r="AG158" s="70"/>
      <c r="AH158" s="70"/>
    </row>
    <row r="159" spans="1:34" x14ac:dyDescent="0.25">
      <c r="A159" s="28">
        <v>285</v>
      </c>
      <c r="B159" s="38">
        <v>4.5720000000000001</v>
      </c>
      <c r="C159" s="21"/>
      <c r="D159" s="23"/>
      <c r="E159" s="22"/>
      <c r="F159" s="20"/>
      <c r="G159" s="20"/>
      <c r="H159" s="20"/>
      <c r="I159" s="20"/>
      <c r="J159" s="20"/>
      <c r="K159" s="20"/>
      <c r="L159" s="20"/>
      <c r="M159" s="23"/>
      <c r="N159" s="4">
        <v>1050</v>
      </c>
      <c r="O159" s="5">
        <v>0.1</v>
      </c>
      <c r="P159" s="29"/>
      <c r="Q159" s="29"/>
      <c r="R159" s="20"/>
      <c r="S159" s="20"/>
      <c r="T159" s="27">
        <v>0.38559460639953613</v>
      </c>
      <c r="U159" s="9">
        <v>0.17587499999999998</v>
      </c>
      <c r="V159" s="9">
        <v>0.77261133936637949</v>
      </c>
      <c r="W159" s="9">
        <v>5.2395759347629509E-2</v>
      </c>
      <c r="X159" s="9">
        <v>0.33319884705190661</v>
      </c>
      <c r="Y159" s="14">
        <v>0</v>
      </c>
      <c r="Z159" s="9">
        <f t="shared" si="2"/>
        <v>0.38559460639953613</v>
      </c>
      <c r="AA159" s="29"/>
      <c r="AC159" s="3">
        <v>78.332069139853203</v>
      </c>
      <c r="AD159" s="31" t="s">
        <v>110</v>
      </c>
      <c r="AE159" s="3">
        <v>78.332069139853203</v>
      </c>
      <c r="AF159" s="31" t="s">
        <v>110</v>
      </c>
      <c r="AG159" s="70"/>
      <c r="AH159" s="70"/>
    </row>
    <row r="160" spans="1:34" x14ac:dyDescent="0.25">
      <c r="A160" s="28">
        <v>286</v>
      </c>
      <c r="B160" s="38">
        <v>4.0640000000000001</v>
      </c>
      <c r="C160" s="21"/>
      <c r="D160" s="23"/>
      <c r="E160" s="22"/>
      <c r="F160" s="20"/>
      <c r="G160" s="20"/>
      <c r="H160" s="20"/>
      <c r="I160" s="20"/>
      <c r="J160" s="20"/>
      <c r="K160" s="20"/>
      <c r="L160" s="20"/>
      <c r="M160" s="23"/>
      <c r="N160" s="4">
        <v>1050</v>
      </c>
      <c r="O160" s="5">
        <v>0.1</v>
      </c>
      <c r="P160" s="29"/>
      <c r="Q160" s="29"/>
      <c r="R160" s="20"/>
      <c r="S160" s="20"/>
      <c r="T160" s="27">
        <v>1.785038948059082</v>
      </c>
      <c r="U160" s="9">
        <v>0.17587499999999998</v>
      </c>
      <c r="V160" s="9">
        <v>0.78382266792284194</v>
      </c>
      <c r="W160" s="9">
        <v>0.24607620809921135</v>
      </c>
      <c r="X160" s="9">
        <v>1.5389627399598707</v>
      </c>
      <c r="Y160" s="14">
        <v>0</v>
      </c>
      <c r="Z160" s="9">
        <f t="shared" si="2"/>
        <v>1.785038948059082</v>
      </c>
      <c r="AA160" s="29"/>
      <c r="AC160" s="3">
        <v>75.618768087912287</v>
      </c>
      <c r="AD160" s="31" t="s">
        <v>110</v>
      </c>
      <c r="AE160" s="3">
        <v>75.618768087912287</v>
      </c>
      <c r="AF160" s="31" t="s">
        <v>110</v>
      </c>
      <c r="AG160" s="70"/>
      <c r="AH160" s="70"/>
    </row>
    <row r="161" spans="1:34" x14ac:dyDescent="0.25">
      <c r="A161" s="28">
        <v>287</v>
      </c>
      <c r="B161" s="22">
        <v>0</v>
      </c>
      <c r="C161" s="21"/>
      <c r="D161" s="23"/>
      <c r="E161" s="22"/>
      <c r="F161" s="20"/>
      <c r="G161" s="20"/>
      <c r="H161" s="20"/>
      <c r="I161" s="20"/>
      <c r="J161" s="20"/>
      <c r="K161" s="20"/>
      <c r="L161" s="20"/>
      <c r="M161" s="23"/>
      <c r="N161" s="4">
        <v>1050</v>
      </c>
      <c r="O161" s="5">
        <v>0</v>
      </c>
      <c r="P161" s="29"/>
      <c r="Q161" s="29"/>
      <c r="R161" s="20"/>
      <c r="S161" s="20"/>
      <c r="T161" s="27">
        <v>2.3285601139068604</v>
      </c>
      <c r="U161" s="9">
        <v>0.105</v>
      </c>
      <c r="V161" s="9">
        <v>0.83364659146587794</v>
      </c>
      <c r="W161" s="9">
        <v>0.20382560120809431</v>
      </c>
      <c r="X161" s="9">
        <v>2.1247345126987662</v>
      </c>
      <c r="Y161" s="14">
        <v>0</v>
      </c>
      <c r="Z161" s="9">
        <f t="shared" si="2"/>
        <v>2.3285601139068604</v>
      </c>
      <c r="AA161" s="29"/>
      <c r="AC161" s="3">
        <v>75.822593689120382</v>
      </c>
      <c r="AD161" s="31" t="s">
        <v>110</v>
      </c>
      <c r="AE161" s="3">
        <v>75.822593689120382</v>
      </c>
      <c r="AF161" s="31" t="s">
        <v>110</v>
      </c>
      <c r="AG161" s="70"/>
      <c r="AH161" s="70"/>
    </row>
    <row r="162" spans="1:34" x14ac:dyDescent="0.25">
      <c r="A162" s="28">
        <v>288</v>
      </c>
      <c r="B162" s="22">
        <v>0</v>
      </c>
      <c r="C162" s="21"/>
      <c r="D162" s="23"/>
      <c r="E162" s="22"/>
      <c r="F162" s="20"/>
      <c r="G162" s="20"/>
      <c r="H162" s="20"/>
      <c r="I162" s="20"/>
      <c r="J162" s="20"/>
      <c r="K162" s="20"/>
      <c r="L162" s="21"/>
      <c r="M162" s="25" t="s">
        <v>123</v>
      </c>
      <c r="N162" s="4">
        <v>1050</v>
      </c>
      <c r="O162" s="5">
        <v>0</v>
      </c>
      <c r="P162" s="29"/>
      <c r="Q162" s="29"/>
      <c r="R162" s="20"/>
      <c r="S162" s="21"/>
      <c r="T162" s="40">
        <v>1.7758123874664307</v>
      </c>
      <c r="U162" s="9">
        <v>0.105</v>
      </c>
      <c r="V162" s="9">
        <v>0.82990377377764502</v>
      </c>
      <c r="W162" s="9">
        <v>0.15474410719734544</v>
      </c>
      <c r="X162" s="9">
        <v>1.0167866402493271</v>
      </c>
      <c r="Y162" s="14">
        <v>0</v>
      </c>
      <c r="Z162" s="9">
        <f t="shared" si="2"/>
        <v>1.1715307474466725</v>
      </c>
      <c r="AA162" s="29"/>
      <c r="AC162" s="3">
        <v>75.977337796317727</v>
      </c>
      <c r="AD162" s="31" t="s">
        <v>110</v>
      </c>
      <c r="AE162" s="3">
        <v>75.977337796317727</v>
      </c>
      <c r="AF162" s="31" t="s">
        <v>110</v>
      </c>
      <c r="AG162" s="70"/>
      <c r="AH162" s="70"/>
    </row>
    <row r="163" spans="1:34" x14ac:dyDescent="0.25">
      <c r="A163" s="28">
        <v>289</v>
      </c>
      <c r="B163" s="22">
        <v>0</v>
      </c>
      <c r="C163" s="21"/>
      <c r="D163" s="23"/>
      <c r="E163" s="22"/>
      <c r="F163" s="20"/>
      <c r="G163" s="20"/>
      <c r="H163" s="20"/>
      <c r="I163" s="20"/>
      <c r="J163" s="20"/>
      <c r="K163" s="20"/>
      <c r="L163" s="21"/>
      <c r="M163" s="23"/>
      <c r="N163" s="4">
        <v>1050</v>
      </c>
      <c r="O163" s="5">
        <v>0</v>
      </c>
      <c r="P163" s="29"/>
      <c r="Q163" s="29"/>
      <c r="R163" s="20"/>
      <c r="S163" s="21"/>
      <c r="T163" s="40">
        <v>3.3386516571044922</v>
      </c>
      <c r="U163" s="9">
        <v>0.105</v>
      </c>
      <c r="V163" s="9">
        <v>0.82706223190000461</v>
      </c>
      <c r="W163" s="9">
        <v>0.28993363256145649</v>
      </c>
      <c r="X163" s="9">
        <v>0</v>
      </c>
      <c r="Y163" s="14">
        <v>0</v>
      </c>
      <c r="Z163" s="9">
        <f t="shared" si="2"/>
        <v>0.28993363256145649</v>
      </c>
      <c r="AA163" s="29"/>
      <c r="AC163" s="3">
        <v>76.267271428879184</v>
      </c>
      <c r="AD163" s="31" t="s">
        <v>110</v>
      </c>
      <c r="AE163" s="3">
        <v>76.267271428879184</v>
      </c>
      <c r="AF163" s="31" t="s">
        <v>110</v>
      </c>
      <c r="AG163" s="70"/>
      <c r="AH163" s="70"/>
    </row>
    <row r="164" spans="1:34" x14ac:dyDescent="0.25">
      <c r="A164" s="28">
        <v>290</v>
      </c>
      <c r="B164" s="22">
        <v>0</v>
      </c>
      <c r="C164" s="21"/>
      <c r="D164" s="23"/>
      <c r="E164" s="22"/>
      <c r="F164" s="20"/>
      <c r="G164" s="20"/>
      <c r="H164" s="20"/>
      <c r="I164" s="20"/>
      <c r="J164" s="20"/>
      <c r="K164" s="20"/>
      <c r="L164" s="21"/>
      <c r="M164" s="23"/>
      <c r="N164" s="4">
        <v>1050</v>
      </c>
      <c r="O164" s="5">
        <v>0</v>
      </c>
      <c r="P164" s="29"/>
      <c r="Q164" s="29"/>
      <c r="R164" s="20"/>
      <c r="S164" s="21"/>
      <c r="T164" s="40">
        <v>3.1540546417236328</v>
      </c>
      <c r="U164" s="9">
        <v>0.105</v>
      </c>
      <c r="V164" s="9">
        <v>0.82173822587753853</v>
      </c>
      <c r="W164" s="9">
        <v>0.27213976288913333</v>
      </c>
      <c r="X164" s="9">
        <v>0</v>
      </c>
      <c r="Y164" s="14">
        <v>0</v>
      </c>
      <c r="Z164" s="9">
        <f t="shared" si="2"/>
        <v>0.27213976288913333</v>
      </c>
      <c r="AA164" s="30"/>
      <c r="AC164" s="3">
        <v>76.539411191768323</v>
      </c>
      <c r="AD164" s="31" t="s">
        <v>110</v>
      </c>
      <c r="AE164" s="3">
        <v>76.539411191768323</v>
      </c>
      <c r="AF164" s="31" t="s">
        <v>110</v>
      </c>
      <c r="AG164" s="70"/>
      <c r="AH164" s="70"/>
    </row>
    <row r="165" spans="1:34" x14ac:dyDescent="0.25">
      <c r="A165" s="28">
        <v>291</v>
      </c>
      <c r="B165" s="22">
        <v>0</v>
      </c>
      <c r="C165" s="21"/>
      <c r="D165" s="23"/>
      <c r="E165" s="22"/>
      <c r="F165" s="20"/>
      <c r="G165" s="20"/>
      <c r="H165" s="20"/>
      <c r="I165" s="20"/>
      <c r="J165" s="20"/>
      <c r="K165" s="20"/>
      <c r="L165" s="21"/>
      <c r="M165" s="23"/>
      <c r="N165" s="4">
        <v>1050</v>
      </c>
      <c r="O165" s="5">
        <v>0</v>
      </c>
      <c r="P165" s="29"/>
      <c r="Q165" s="29"/>
      <c r="R165" s="20"/>
      <c r="S165" s="21"/>
      <c r="T165" s="40">
        <v>3.1099014282226562</v>
      </c>
      <c r="U165" s="9">
        <v>0.105</v>
      </c>
      <c r="V165" s="9">
        <v>0.81674096590540646</v>
      </c>
      <c r="W165" s="9">
        <v>0.26669830911750336</v>
      </c>
      <c r="X165" s="9">
        <v>0</v>
      </c>
      <c r="Y165" s="14">
        <v>0</v>
      </c>
      <c r="Z165" s="9">
        <f t="shared" si="2"/>
        <v>0.26669830911750336</v>
      </c>
      <c r="AA165" s="30"/>
      <c r="AC165" s="3">
        <v>76.806109500885825</v>
      </c>
      <c r="AD165" s="31" t="s">
        <v>110</v>
      </c>
      <c r="AE165" s="3">
        <v>76.806109500885825</v>
      </c>
      <c r="AF165" s="31" t="s">
        <v>110</v>
      </c>
      <c r="AG165" s="70"/>
      <c r="AH165" s="70"/>
    </row>
    <row r="166" spans="1:34" x14ac:dyDescent="0.25">
      <c r="A166" s="28">
        <v>292</v>
      </c>
      <c r="B166" s="22">
        <v>0</v>
      </c>
      <c r="C166" s="21"/>
      <c r="D166" s="23"/>
      <c r="E166" s="22"/>
      <c r="F166" s="20"/>
      <c r="G166" s="20"/>
      <c r="H166" s="20"/>
      <c r="I166" s="20"/>
      <c r="J166" s="20"/>
      <c r="K166" s="20"/>
      <c r="L166" s="21"/>
      <c r="M166" s="32"/>
      <c r="N166" s="4">
        <v>1050</v>
      </c>
      <c r="O166" s="5">
        <v>0</v>
      </c>
      <c r="P166" s="29"/>
      <c r="Q166" s="29"/>
      <c r="R166" s="20"/>
      <c r="S166" s="21"/>
      <c r="T166" s="40">
        <v>2.3736197948455811</v>
      </c>
      <c r="U166" s="9">
        <v>0.105</v>
      </c>
      <c r="V166" s="9">
        <v>0.81184362649921626</v>
      </c>
      <c r="W166" s="9">
        <v>0.20233585072866503</v>
      </c>
      <c r="X166" s="9">
        <v>0</v>
      </c>
      <c r="Y166" s="14">
        <v>0</v>
      </c>
      <c r="Z166" s="9">
        <f t="shared" si="2"/>
        <v>0.20233585072866503</v>
      </c>
      <c r="AA166" s="30"/>
      <c r="AC166" s="3">
        <v>77.008445351614483</v>
      </c>
      <c r="AD166" s="31" t="s">
        <v>110</v>
      </c>
      <c r="AE166" s="3">
        <v>77.008445351614483</v>
      </c>
      <c r="AF166" s="31" t="s">
        <v>110</v>
      </c>
      <c r="AG166" s="70"/>
      <c r="AH166" s="70"/>
    </row>
    <row r="167" spans="1:34" x14ac:dyDescent="0.25">
      <c r="A167" s="28">
        <v>293</v>
      </c>
      <c r="B167" s="22">
        <v>0</v>
      </c>
      <c r="C167" s="21"/>
      <c r="D167" s="23"/>
      <c r="E167" s="22"/>
      <c r="F167" s="20"/>
      <c r="G167" s="20"/>
      <c r="H167" s="20"/>
      <c r="I167" s="20"/>
      <c r="J167" s="20"/>
      <c r="K167" s="20"/>
      <c r="L167" s="21"/>
      <c r="M167" s="23"/>
      <c r="N167" s="4">
        <v>1050</v>
      </c>
      <c r="O167" s="5">
        <v>0</v>
      </c>
      <c r="P167" s="29"/>
      <c r="Q167" s="29"/>
      <c r="R167" s="20"/>
      <c r="S167" s="21"/>
      <c r="T167" s="40">
        <v>4.3767704963684082</v>
      </c>
      <c r="U167" s="9">
        <v>0.105</v>
      </c>
      <c r="V167" s="9">
        <v>0.80812816486641725</v>
      </c>
      <c r="W167" s="9">
        <v>0.37138410847352638</v>
      </c>
      <c r="X167" s="9">
        <v>0</v>
      </c>
      <c r="Y167" s="14">
        <v>0</v>
      </c>
      <c r="Z167" s="9">
        <f t="shared" si="2"/>
        <v>0.37138410847352638</v>
      </c>
      <c r="AA167" s="30"/>
      <c r="AC167" s="3">
        <v>77.379829460088004</v>
      </c>
      <c r="AD167" s="31" t="s">
        <v>110</v>
      </c>
      <c r="AE167" s="3">
        <v>77.379829460088004</v>
      </c>
      <c r="AF167" s="31" t="s">
        <v>110</v>
      </c>
      <c r="AG167" s="70"/>
      <c r="AH167" s="70"/>
    </row>
    <row r="168" spans="1:34" x14ac:dyDescent="0.25">
      <c r="A168" s="28">
        <v>294</v>
      </c>
      <c r="B168" s="22">
        <v>0</v>
      </c>
      <c r="C168" s="21"/>
      <c r="D168" s="23"/>
      <c r="E168" s="22"/>
      <c r="F168" s="20"/>
      <c r="G168" s="20"/>
      <c r="H168" s="20"/>
      <c r="I168" s="20"/>
      <c r="J168" s="20"/>
      <c r="K168" s="20"/>
      <c r="L168" s="21"/>
      <c r="M168" s="23"/>
      <c r="N168" s="4">
        <v>1050</v>
      </c>
      <c r="O168" s="5">
        <v>0</v>
      </c>
      <c r="P168" s="29"/>
      <c r="Q168" s="29"/>
      <c r="R168" s="20"/>
      <c r="S168" s="21"/>
      <c r="T168" s="40">
        <v>1.7187259197235107</v>
      </c>
      <c r="U168" s="9">
        <v>0.105</v>
      </c>
      <c r="V168" s="9">
        <v>0.80130849647302349</v>
      </c>
      <c r="W168" s="9">
        <v>0.14460911667120038</v>
      </c>
      <c r="X168" s="9">
        <v>0</v>
      </c>
      <c r="Y168" s="14">
        <v>0</v>
      </c>
      <c r="Z168" s="9">
        <f t="shared" si="2"/>
        <v>0.14460911667120038</v>
      </c>
      <c r="AA168" s="30"/>
      <c r="AC168" s="3">
        <v>77.524438576759209</v>
      </c>
      <c r="AD168" s="31" t="s">
        <v>110</v>
      </c>
      <c r="AE168" s="3">
        <v>77.524438576759209</v>
      </c>
      <c r="AF168" s="31" t="s">
        <v>110</v>
      </c>
      <c r="AG168" s="70"/>
      <c r="AH168" s="70"/>
    </row>
    <row r="169" spans="1:34" x14ac:dyDescent="0.25">
      <c r="A169" s="28">
        <v>295</v>
      </c>
      <c r="B169" s="22">
        <v>0</v>
      </c>
      <c r="C169" s="21"/>
      <c r="D169" s="23"/>
      <c r="E169" s="22"/>
      <c r="F169" s="20"/>
      <c r="G169" s="20"/>
      <c r="H169" s="20"/>
      <c r="I169" s="20"/>
      <c r="J169" s="20"/>
      <c r="K169" s="20"/>
      <c r="L169" s="21"/>
      <c r="M169" s="23"/>
      <c r="N169" s="4">
        <v>1050</v>
      </c>
      <c r="O169" s="5">
        <v>0</v>
      </c>
      <c r="P169" s="29"/>
      <c r="Q169" s="29"/>
      <c r="R169" s="20"/>
      <c r="S169" s="21"/>
      <c r="T169" s="40">
        <v>1.3407076597213745</v>
      </c>
      <c r="U169" s="9">
        <v>0.105</v>
      </c>
      <c r="V169" s="9">
        <v>0.79865306184386653</v>
      </c>
      <c r="W169" s="9">
        <v>0.11242982913477005</v>
      </c>
      <c r="X169" s="9">
        <v>0</v>
      </c>
      <c r="Y169" s="14">
        <v>0</v>
      </c>
      <c r="Z169" s="9">
        <f t="shared" si="2"/>
        <v>0.11242982913477005</v>
      </c>
      <c r="AA169" s="30"/>
      <c r="AC169" s="3">
        <v>77.636868405893978</v>
      </c>
      <c r="AD169" s="31" t="s">
        <v>110</v>
      </c>
      <c r="AE169" s="3">
        <v>77.636868405893978</v>
      </c>
      <c r="AF169" s="31" t="s">
        <v>110</v>
      </c>
      <c r="AG169" s="70"/>
      <c r="AH169" s="70"/>
    </row>
    <row r="170" spans="1:34" x14ac:dyDescent="0.25">
      <c r="A170" s="28">
        <v>296</v>
      </c>
      <c r="B170" s="22">
        <v>0</v>
      </c>
      <c r="C170" s="21"/>
      <c r="D170" s="23"/>
      <c r="E170" s="22"/>
      <c r="F170" s="20"/>
      <c r="G170" s="20"/>
      <c r="H170" s="20"/>
      <c r="I170" s="20"/>
      <c r="J170" s="20"/>
      <c r="K170" s="20"/>
      <c r="L170" s="21"/>
      <c r="M170" s="23"/>
      <c r="N170" s="4">
        <v>1050</v>
      </c>
      <c r="O170" s="5">
        <v>0</v>
      </c>
      <c r="P170" s="29"/>
      <c r="Q170" s="29"/>
      <c r="R170" s="20"/>
      <c r="S170" s="21"/>
      <c r="T170" s="40">
        <v>3.6691098213195801</v>
      </c>
      <c r="U170" s="9">
        <v>0.105</v>
      </c>
      <c r="V170" s="9">
        <v>0.79658853044704259</v>
      </c>
      <c r="W170" s="9">
        <v>0.3068909340644464</v>
      </c>
      <c r="X170" s="9">
        <v>0</v>
      </c>
      <c r="Y170" s="14">
        <v>0</v>
      </c>
      <c r="Z170" s="9">
        <f t="shared" si="2"/>
        <v>0.3068909340644464</v>
      </c>
      <c r="AA170" s="30"/>
      <c r="AC170" s="3">
        <v>77.943759339958419</v>
      </c>
      <c r="AD170" s="31" t="s">
        <v>110</v>
      </c>
      <c r="AE170" s="3">
        <v>77.943759339958419</v>
      </c>
      <c r="AF170" s="31" t="s">
        <v>110</v>
      </c>
      <c r="AG170" s="70"/>
      <c r="AH170" s="70"/>
    </row>
    <row r="171" spans="1:34" x14ac:dyDescent="0.25">
      <c r="A171" s="28">
        <v>297</v>
      </c>
      <c r="B171" s="22">
        <v>0</v>
      </c>
      <c r="C171" s="21"/>
      <c r="D171" s="23"/>
      <c r="E171" s="22"/>
      <c r="F171" s="20"/>
      <c r="G171" s="20"/>
      <c r="H171" s="20"/>
      <c r="I171" s="20"/>
      <c r="J171" s="20"/>
      <c r="K171" s="20"/>
      <c r="L171" s="21"/>
      <c r="M171" s="23"/>
      <c r="N171" s="4">
        <v>1050</v>
      </c>
      <c r="O171" s="5">
        <v>0</v>
      </c>
      <c r="P171" s="29"/>
      <c r="Q171" s="29"/>
      <c r="R171" s="20"/>
      <c r="S171" s="21"/>
      <c r="T171" s="40">
        <v>4.4819788932800293</v>
      </c>
      <c r="U171" s="9">
        <v>0.105</v>
      </c>
      <c r="V171" s="9">
        <v>0.7909531401449087</v>
      </c>
      <c r="W171" s="9">
        <v>0.37222870436881939</v>
      </c>
      <c r="X171" s="9">
        <v>0</v>
      </c>
      <c r="Y171" s="14">
        <v>0</v>
      </c>
      <c r="Z171" s="9">
        <f t="shared" si="2"/>
        <v>0.37222870436881939</v>
      </c>
      <c r="AA171" s="30"/>
      <c r="AC171" s="3">
        <v>78.315988044327241</v>
      </c>
      <c r="AD171" s="31" t="s">
        <v>110</v>
      </c>
      <c r="AE171" s="3">
        <v>78.315988044327241</v>
      </c>
      <c r="AF171" s="31" t="s">
        <v>110</v>
      </c>
      <c r="AG171" s="70"/>
      <c r="AH171" s="70"/>
    </row>
    <row r="172" spans="1:34" x14ac:dyDescent="0.25">
      <c r="A172" s="28"/>
      <c r="M172" s="18"/>
      <c r="AC172" s="8"/>
      <c r="AD172" s="8"/>
      <c r="AE172" s="8"/>
      <c r="AF172" s="8" t="s">
        <v>110</v>
      </c>
    </row>
    <row r="173" spans="1:34" x14ac:dyDescent="0.25">
      <c r="A173" s="6" t="s">
        <v>62</v>
      </c>
      <c r="B173" s="57">
        <f>SUM(B5:B171)</f>
        <v>250.886</v>
      </c>
      <c r="C173" s="57">
        <f>SUM(C5:C171)</f>
        <v>282.2</v>
      </c>
      <c r="D173" s="6"/>
      <c r="E173" s="6"/>
      <c r="F173" s="6"/>
      <c r="G173" s="6"/>
      <c r="H173" s="6"/>
      <c r="I173" s="6"/>
      <c r="J173" s="58"/>
      <c r="K173" s="6"/>
      <c r="L173" s="59"/>
      <c r="M173" s="59"/>
      <c r="N173" s="6"/>
      <c r="O173" s="57"/>
      <c r="P173" s="57"/>
      <c r="Q173" s="57"/>
      <c r="R173" s="57">
        <f>SUM(R5:R171)</f>
        <v>237.70000000000002</v>
      </c>
      <c r="S173" s="60"/>
      <c r="T173" s="57">
        <f>SUM(T5:T171)</f>
        <v>982.75577747821808</v>
      </c>
      <c r="U173" s="57"/>
      <c r="V173" s="57"/>
      <c r="W173" s="57">
        <f>SUM(W5:W171)</f>
        <v>479.03398842015508</v>
      </c>
      <c r="X173" s="57">
        <f>SUM(X5:X171)</f>
        <v>57.023801412263403</v>
      </c>
      <c r="Y173" s="57">
        <f>SUM(Y5:Y171)</f>
        <v>16.106724485636285</v>
      </c>
      <c r="Z173" s="57">
        <f>SUM(Z5:Z171)</f>
        <v>536.05778983241851</v>
      </c>
      <c r="AA173" s="13"/>
      <c r="AB173" s="13"/>
      <c r="AC173" s="8"/>
      <c r="AD173" s="8"/>
      <c r="AE173" s="8"/>
      <c r="AF173" s="8" t="s">
        <v>110</v>
      </c>
    </row>
    <row r="174" spans="1:34" x14ac:dyDescent="0.25">
      <c r="M174" s="18"/>
      <c r="AC174" s="8"/>
      <c r="AD174" s="8"/>
      <c r="AE174" s="8"/>
      <c r="AF174" s="8" t="s">
        <v>110</v>
      </c>
    </row>
    <row r="175" spans="1:34" x14ac:dyDescent="0.25">
      <c r="A175" s="70">
        <v>310</v>
      </c>
      <c r="B175" s="70"/>
      <c r="C175" s="70"/>
      <c r="D175" s="70"/>
      <c r="E175" s="70"/>
      <c r="F175" s="70"/>
      <c r="G175" s="70"/>
      <c r="H175" s="70"/>
      <c r="I175" s="70"/>
      <c r="J175" s="70"/>
      <c r="K175" s="70"/>
      <c r="M175" s="25" t="s">
        <v>43</v>
      </c>
      <c r="N175" s="18"/>
      <c r="AC175" s="8"/>
      <c r="AD175" s="8"/>
      <c r="AE175" s="8"/>
      <c r="AF175" s="8" t="s">
        <v>110</v>
      </c>
    </row>
    <row r="176" spans="1:34" x14ac:dyDescent="0.25">
      <c r="A176" s="70">
        <v>315</v>
      </c>
      <c r="B176" s="70"/>
      <c r="C176" s="70"/>
      <c r="D176" s="70"/>
      <c r="E176" s="24">
        <v>14.33541666675</v>
      </c>
      <c r="F176" s="24">
        <v>13.341538199999999</v>
      </c>
      <c r="G176" s="24">
        <v>17.997813739750001</v>
      </c>
      <c r="H176" s="24">
        <v>14.8942186173</v>
      </c>
      <c r="I176" s="24">
        <v>19.461618648424999</v>
      </c>
      <c r="J176" s="24">
        <v>27.839453530849998</v>
      </c>
      <c r="K176" s="24">
        <v>22.90354777205</v>
      </c>
      <c r="M176" s="70"/>
      <c r="AC176" s="8"/>
      <c r="AD176" s="8"/>
      <c r="AE176" s="8"/>
      <c r="AF176" s="8" t="s">
        <v>110</v>
      </c>
    </row>
    <row r="177" spans="12:32" x14ac:dyDescent="0.25">
      <c r="AC177" s="8"/>
      <c r="AD177" s="8"/>
      <c r="AE177" s="8"/>
      <c r="AF177" s="8" t="s">
        <v>110</v>
      </c>
    </row>
    <row r="178" spans="12:32" x14ac:dyDescent="0.25">
      <c r="T178" s="70"/>
      <c r="W178" s="72"/>
      <c r="AC178" s="8"/>
      <c r="AD178" s="8"/>
      <c r="AE178" s="8"/>
      <c r="AF178" s="8" t="s">
        <v>110</v>
      </c>
    </row>
    <row r="179" spans="12:32" x14ac:dyDescent="0.25">
      <c r="T179" s="70"/>
      <c r="W179" s="72"/>
      <c r="AC179" s="8"/>
      <c r="AD179" s="8"/>
      <c r="AE179" s="8"/>
      <c r="AF179" s="8" t="s">
        <v>110</v>
      </c>
    </row>
    <row r="180" spans="12:32" x14ac:dyDescent="0.25">
      <c r="AC180" s="8"/>
      <c r="AD180" s="8"/>
      <c r="AE180" s="8"/>
      <c r="AF180" s="8" t="s">
        <v>110</v>
      </c>
    </row>
    <row r="183" spans="12:32" x14ac:dyDescent="0.25">
      <c r="L183" s="11"/>
      <c r="S183"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3"/>
  <sheetViews>
    <sheetView workbookViewId="0">
      <pane xSplit="1" ySplit="4" topLeftCell="J141" activePane="bottomRight" state="frozen"/>
      <selection pane="topRight" activeCell="B1" sqref="B1"/>
      <selection pane="bottomLeft" activeCell="A5" sqref="A5"/>
      <selection pane="bottomRight" activeCell="T178" sqref="T178:W179"/>
    </sheetView>
  </sheetViews>
  <sheetFormatPr defaultRowHeight="15" x14ac:dyDescent="0.25"/>
  <cols>
    <col min="1" max="1" width="6.42578125" style="11" customWidth="1"/>
    <col min="2" max="2" width="8" style="11" customWidth="1"/>
    <col min="3" max="3" width="7.140625" style="11" customWidth="1"/>
    <col min="4" max="4" width="4" style="11" customWidth="1"/>
    <col min="5" max="11" width="8.7109375" style="11" customWidth="1"/>
    <col min="12" max="12" width="2.28515625" style="18" customWidth="1"/>
    <col min="13" max="13" width="10.5703125" style="11" customWidth="1"/>
    <col min="14" max="15" width="8" style="11" customWidth="1"/>
    <col min="16" max="16" width="2" style="11" customWidth="1"/>
    <col min="17" max="17" width="7.28515625" style="70" customWidth="1"/>
    <col min="18" max="18" width="9.140625" style="11"/>
    <col min="19" max="19" width="2.42578125" style="18" customWidth="1"/>
    <col min="20" max="20" width="8.42578125" style="11" customWidth="1"/>
    <col min="21" max="21" width="8.28515625" style="11" customWidth="1"/>
    <col min="22" max="22" width="7.7109375" style="11" customWidth="1"/>
    <col min="23" max="24" width="8.28515625" style="11" customWidth="1"/>
    <col min="25" max="25" width="9.28515625" style="11" customWidth="1"/>
    <col min="26" max="26" width="8.28515625" style="11" customWidth="1"/>
    <col min="27" max="27" width="2.5703125" style="11" customWidth="1"/>
    <col min="28" max="28" width="2.42578125" style="11" customWidth="1"/>
    <col min="29" max="16384" width="9.140625" style="11"/>
  </cols>
  <sheetData>
    <row r="1" spans="1:34" ht="15.75" x14ac:dyDescent="0.25">
      <c r="A1" s="36" t="s">
        <v>117</v>
      </c>
      <c r="G1" s="36" t="s">
        <v>87</v>
      </c>
    </row>
    <row r="2" spans="1:34" x14ac:dyDescent="0.25">
      <c r="B2" s="41" t="s">
        <v>107</v>
      </c>
      <c r="D2" s="54"/>
      <c r="E2" s="41" t="s">
        <v>381</v>
      </c>
      <c r="L2" s="56"/>
      <c r="M2" s="41" t="s">
        <v>108</v>
      </c>
      <c r="S2" s="56"/>
      <c r="T2" s="41" t="s">
        <v>109</v>
      </c>
      <c r="AB2" s="54"/>
      <c r="AC2" s="41" t="s">
        <v>111</v>
      </c>
    </row>
    <row r="3" spans="1:34" x14ac:dyDescent="0.25">
      <c r="A3" s="7" t="s">
        <v>0</v>
      </c>
      <c r="B3" s="47" t="s">
        <v>15</v>
      </c>
      <c r="C3" s="7" t="s">
        <v>16</v>
      </c>
      <c r="D3" s="54"/>
      <c r="E3" s="47" t="s">
        <v>18</v>
      </c>
      <c r="F3" s="47" t="s">
        <v>19</v>
      </c>
      <c r="G3" s="47" t="s">
        <v>20</v>
      </c>
      <c r="H3" s="47" t="s">
        <v>21</v>
      </c>
      <c r="I3" s="47" t="s">
        <v>77</v>
      </c>
      <c r="J3" s="47" t="s">
        <v>78</v>
      </c>
      <c r="K3" s="47" t="s">
        <v>79</v>
      </c>
      <c r="L3" s="52"/>
      <c r="M3" s="42" t="s">
        <v>9</v>
      </c>
      <c r="N3" s="42" t="s">
        <v>11</v>
      </c>
      <c r="O3" s="42" t="s">
        <v>13</v>
      </c>
      <c r="P3" s="42" t="s">
        <v>44</v>
      </c>
      <c r="Q3" s="42" t="s">
        <v>152</v>
      </c>
      <c r="R3" s="42" t="s">
        <v>41</v>
      </c>
      <c r="S3" s="52"/>
      <c r="T3" s="42" t="s">
        <v>2</v>
      </c>
      <c r="U3" s="42" t="s">
        <v>5</v>
      </c>
      <c r="V3" s="42" t="s">
        <v>6</v>
      </c>
      <c r="W3" s="42" t="s">
        <v>7</v>
      </c>
      <c r="X3" s="42" t="s">
        <v>4</v>
      </c>
      <c r="Y3" s="42" t="s">
        <v>17</v>
      </c>
      <c r="Z3" s="42" t="s">
        <v>8</v>
      </c>
      <c r="AA3" s="42" t="s">
        <v>74</v>
      </c>
      <c r="AB3" s="54"/>
      <c r="AC3" s="45" t="s">
        <v>114</v>
      </c>
      <c r="AE3" s="45" t="s">
        <v>115</v>
      </c>
      <c r="AF3" s="50"/>
    </row>
    <row r="4" spans="1:34" x14ac:dyDescent="0.25">
      <c r="B4" s="49" t="s">
        <v>3</v>
      </c>
      <c r="C4" s="2" t="s">
        <v>3</v>
      </c>
      <c r="D4" s="54"/>
      <c r="E4" s="48" t="s">
        <v>22</v>
      </c>
      <c r="F4" s="48" t="s">
        <v>22</v>
      </c>
      <c r="G4" s="48" t="s">
        <v>22</v>
      </c>
      <c r="H4" s="48" t="s">
        <v>22</v>
      </c>
      <c r="I4" s="48" t="s">
        <v>22</v>
      </c>
      <c r="J4" s="48" t="s">
        <v>22</v>
      </c>
      <c r="K4" s="48" t="s">
        <v>22</v>
      </c>
      <c r="L4" s="53"/>
      <c r="M4" s="43" t="s">
        <v>10</v>
      </c>
      <c r="N4" s="43" t="s">
        <v>12</v>
      </c>
      <c r="O4" s="43" t="s">
        <v>14</v>
      </c>
      <c r="P4" s="43"/>
      <c r="Q4" s="43" t="s">
        <v>153</v>
      </c>
      <c r="R4" s="43" t="s">
        <v>42</v>
      </c>
      <c r="S4" s="53"/>
      <c r="T4" s="44" t="s">
        <v>3</v>
      </c>
      <c r="U4" s="44"/>
      <c r="V4" s="44"/>
      <c r="W4" s="44" t="s">
        <v>3</v>
      </c>
      <c r="X4" s="44" t="s">
        <v>3</v>
      </c>
      <c r="Y4" s="44" t="s">
        <v>3</v>
      </c>
      <c r="Z4" s="44" t="s">
        <v>3</v>
      </c>
      <c r="AA4" s="55" t="s">
        <v>3</v>
      </c>
      <c r="AB4" s="54"/>
      <c r="AC4" s="46" t="s">
        <v>112</v>
      </c>
      <c r="AD4" s="46" t="s">
        <v>113</v>
      </c>
      <c r="AE4" s="46" t="s">
        <v>112</v>
      </c>
      <c r="AF4" s="51" t="s">
        <v>113</v>
      </c>
    </row>
    <row r="5" spans="1:34" x14ac:dyDescent="0.25">
      <c r="A5" s="28">
        <v>131</v>
      </c>
      <c r="B5" s="22">
        <v>0</v>
      </c>
      <c r="C5" s="23"/>
      <c r="D5" s="18"/>
      <c r="E5" s="20"/>
      <c r="F5" s="20"/>
      <c r="G5" s="20"/>
      <c r="H5" s="20"/>
      <c r="I5" s="20"/>
      <c r="J5" s="20"/>
      <c r="K5" s="20"/>
      <c r="L5" s="20"/>
      <c r="M5" s="32"/>
      <c r="N5" s="4">
        <v>50</v>
      </c>
      <c r="O5" s="5">
        <v>0</v>
      </c>
      <c r="P5" s="29"/>
      <c r="Q5" s="29"/>
      <c r="R5" s="75">
        <v>148</v>
      </c>
      <c r="S5" s="20"/>
      <c r="T5" s="24">
        <v>5.0835084915161133</v>
      </c>
      <c r="U5" s="9">
        <v>0.15</v>
      </c>
      <c r="V5" s="9">
        <v>1</v>
      </c>
      <c r="W5" s="9">
        <v>0.76252627372741699</v>
      </c>
      <c r="X5" s="9">
        <v>0</v>
      </c>
      <c r="Y5" s="14">
        <v>0</v>
      </c>
      <c r="Z5" s="9">
        <f t="shared" ref="Z5:Z68" si="0">W5+X5</f>
        <v>0.76252627372741699</v>
      </c>
      <c r="AA5" s="30"/>
      <c r="AC5" s="3">
        <v>55</v>
      </c>
      <c r="AD5" s="31" t="s">
        <v>110</v>
      </c>
      <c r="AE5" s="3">
        <v>6</v>
      </c>
      <c r="AF5" s="31"/>
      <c r="AG5" s="70"/>
      <c r="AH5" s="70"/>
    </row>
    <row r="6" spans="1:34" x14ac:dyDescent="0.25">
      <c r="A6" s="28">
        <v>132</v>
      </c>
      <c r="B6" s="22">
        <v>0</v>
      </c>
      <c r="C6" s="23"/>
      <c r="D6" s="18"/>
      <c r="E6" s="20"/>
      <c r="F6" s="20"/>
      <c r="G6" s="20"/>
      <c r="H6" s="20"/>
      <c r="I6" s="20"/>
      <c r="J6" s="20"/>
      <c r="K6" s="20"/>
      <c r="L6" s="20"/>
      <c r="M6" s="23"/>
      <c r="N6" s="4">
        <v>50</v>
      </c>
      <c r="O6" s="5">
        <v>0</v>
      </c>
      <c r="P6" s="29"/>
      <c r="Q6" s="29"/>
      <c r="R6" s="20"/>
      <c r="S6" s="20"/>
      <c r="T6" s="24">
        <v>6.7674722671508789</v>
      </c>
      <c r="U6" s="9">
        <v>0.15</v>
      </c>
      <c r="V6" s="9">
        <v>0.20067211011698352</v>
      </c>
      <c r="W6" s="9">
        <v>0.2037064410011</v>
      </c>
      <c r="X6" s="9">
        <v>0</v>
      </c>
      <c r="Y6" s="14">
        <v>0</v>
      </c>
      <c r="Z6" s="9">
        <f t="shared" si="0"/>
        <v>0.2037064410011</v>
      </c>
      <c r="AA6" s="30"/>
      <c r="AC6" s="3">
        <v>55.203706441001103</v>
      </c>
      <c r="AD6" s="31" t="s">
        <v>110</v>
      </c>
      <c r="AE6" s="3">
        <v>6.2037064410011</v>
      </c>
      <c r="AF6" s="31" t="s">
        <v>110</v>
      </c>
      <c r="AG6" s="70"/>
      <c r="AH6" s="70"/>
    </row>
    <row r="7" spans="1:34" x14ac:dyDescent="0.25">
      <c r="A7" s="28">
        <v>133</v>
      </c>
      <c r="B7" s="22">
        <v>0</v>
      </c>
      <c r="C7" s="23"/>
      <c r="D7" s="18"/>
      <c r="E7" s="20"/>
      <c r="F7" s="20"/>
      <c r="G7" s="20"/>
      <c r="H7" s="20"/>
      <c r="I7" s="20"/>
      <c r="J7" s="20"/>
      <c r="K7" s="20"/>
      <c r="L7" s="20"/>
      <c r="M7" s="25" t="s">
        <v>92</v>
      </c>
      <c r="N7" s="4">
        <v>50</v>
      </c>
      <c r="O7" s="5">
        <v>0</v>
      </c>
      <c r="P7" s="29"/>
      <c r="Q7" s="29"/>
      <c r="R7" s="24">
        <v>33.700000000000003</v>
      </c>
      <c r="S7" s="20"/>
      <c r="T7" s="24">
        <v>8.4392261505126953</v>
      </c>
      <c r="U7" s="9">
        <v>0.15</v>
      </c>
      <c r="V7" s="9">
        <v>0.13203831367659469</v>
      </c>
      <c r="W7" s="9">
        <v>0.1671451784473674</v>
      </c>
      <c r="X7" s="9">
        <v>0</v>
      </c>
      <c r="Y7" s="14">
        <v>0</v>
      </c>
      <c r="Z7" s="9">
        <f t="shared" si="0"/>
        <v>0.1671451784473674</v>
      </c>
      <c r="AA7" s="30"/>
      <c r="AC7" s="3">
        <v>55.370851619448473</v>
      </c>
      <c r="AD7" s="31" t="s">
        <v>110</v>
      </c>
      <c r="AE7" s="3">
        <v>6.3708516194484677</v>
      </c>
      <c r="AF7" s="31" t="s">
        <v>110</v>
      </c>
      <c r="AG7" s="70"/>
      <c r="AH7" s="70"/>
    </row>
    <row r="8" spans="1:34" x14ac:dyDescent="0.25">
      <c r="A8" s="28">
        <v>134</v>
      </c>
      <c r="B8" s="22">
        <v>0</v>
      </c>
      <c r="C8" s="23"/>
      <c r="D8" s="18"/>
      <c r="E8" s="20"/>
      <c r="F8" s="20"/>
      <c r="G8" s="20"/>
      <c r="H8" s="20"/>
      <c r="I8" s="20"/>
      <c r="J8" s="20"/>
      <c r="K8" s="20"/>
      <c r="L8" s="20"/>
      <c r="M8" s="23"/>
      <c r="N8" s="4">
        <v>50</v>
      </c>
      <c r="O8" s="5">
        <v>0</v>
      </c>
      <c r="P8" s="29"/>
      <c r="Q8" s="29"/>
      <c r="R8" s="20"/>
      <c r="S8" s="20"/>
      <c r="T8" s="24">
        <v>2.8796477317810059</v>
      </c>
      <c r="U8" s="9">
        <v>0.15</v>
      </c>
      <c r="V8" s="9">
        <v>7.5722921305240318E-2</v>
      </c>
      <c r="W8" s="9">
        <v>3.270830078707003E-2</v>
      </c>
      <c r="X8" s="9">
        <v>0</v>
      </c>
      <c r="Y8" s="14">
        <v>0</v>
      </c>
      <c r="Z8" s="9">
        <f t="shared" si="0"/>
        <v>3.270830078707003E-2</v>
      </c>
      <c r="AA8" s="30"/>
      <c r="AC8" s="3">
        <v>55.403559920235544</v>
      </c>
      <c r="AD8" s="31" t="s">
        <v>110</v>
      </c>
      <c r="AE8" s="3">
        <v>6.403559920235538</v>
      </c>
      <c r="AF8" s="31" t="s">
        <v>110</v>
      </c>
      <c r="AG8" s="70"/>
      <c r="AH8" s="70"/>
    </row>
    <row r="9" spans="1:34" x14ac:dyDescent="0.25">
      <c r="A9" s="28">
        <v>135</v>
      </c>
      <c r="B9" s="22">
        <v>0</v>
      </c>
      <c r="C9" s="23"/>
      <c r="D9" s="18"/>
      <c r="E9" s="20"/>
      <c r="F9" s="20"/>
      <c r="G9" s="20"/>
      <c r="H9" s="20"/>
      <c r="I9" s="20"/>
      <c r="J9" s="20"/>
      <c r="K9" s="20"/>
      <c r="L9" s="20"/>
      <c r="M9" s="23"/>
      <c r="N9" s="4">
        <v>50</v>
      </c>
      <c r="O9" s="5">
        <v>0</v>
      </c>
      <c r="P9" s="29"/>
      <c r="Q9" s="29"/>
      <c r="R9" s="20"/>
      <c r="S9" s="20"/>
      <c r="T9" s="24">
        <v>5.929995059967041</v>
      </c>
      <c r="U9" s="9">
        <v>0.15</v>
      </c>
      <c r="V9" s="9">
        <v>6.4702676451428007E-2</v>
      </c>
      <c r="W9" s="9">
        <v>5.7552982758542086E-2</v>
      </c>
      <c r="X9" s="9">
        <v>0</v>
      </c>
      <c r="Y9" s="14">
        <v>0</v>
      </c>
      <c r="Z9" s="9">
        <f t="shared" si="0"/>
        <v>5.7552982758542086E-2</v>
      </c>
      <c r="AA9" s="30"/>
      <c r="AC9" s="3">
        <v>55.461112902994088</v>
      </c>
      <c r="AD9" s="31" t="s">
        <v>110</v>
      </c>
      <c r="AE9" s="3">
        <v>6.4611129029940804</v>
      </c>
      <c r="AF9" s="31" t="s">
        <v>110</v>
      </c>
      <c r="AG9" s="70"/>
      <c r="AH9" s="70"/>
    </row>
    <row r="10" spans="1:34" x14ac:dyDescent="0.25">
      <c r="A10" s="28">
        <v>136</v>
      </c>
      <c r="B10" s="22">
        <v>0</v>
      </c>
      <c r="C10" s="23"/>
      <c r="D10" s="18"/>
      <c r="E10" s="20"/>
      <c r="F10" s="20"/>
      <c r="G10" s="20"/>
      <c r="H10" s="20"/>
      <c r="I10" s="20"/>
      <c r="J10" s="20"/>
      <c r="K10" s="20"/>
      <c r="L10" s="20"/>
      <c r="M10" s="23"/>
      <c r="N10" s="4">
        <v>50</v>
      </c>
      <c r="O10" s="5">
        <v>0</v>
      </c>
      <c r="P10" s="29"/>
      <c r="Q10" s="29"/>
      <c r="R10" s="20"/>
      <c r="S10" s="20"/>
      <c r="T10" s="24">
        <v>5.4630966186523437</v>
      </c>
      <c r="U10" s="9">
        <v>0.15</v>
      </c>
      <c r="V10" s="9">
        <v>4.53116366601743E-2</v>
      </c>
      <c r="W10" s="9">
        <v>3.7131277353570268E-2</v>
      </c>
      <c r="X10" s="9">
        <v>0</v>
      </c>
      <c r="Y10" s="14">
        <v>0</v>
      </c>
      <c r="Z10" s="9">
        <f t="shared" si="0"/>
        <v>3.7131277353570268E-2</v>
      </c>
      <c r="AA10" s="30"/>
      <c r="AC10" s="3">
        <v>55.498244180347662</v>
      </c>
      <c r="AD10" s="31" t="s">
        <v>110</v>
      </c>
      <c r="AE10" s="3">
        <v>6.4982441803476503</v>
      </c>
      <c r="AF10" s="31" t="s">
        <v>110</v>
      </c>
      <c r="AG10" s="70"/>
      <c r="AH10" s="70"/>
    </row>
    <row r="11" spans="1:34" x14ac:dyDescent="0.25">
      <c r="A11" s="28">
        <v>137</v>
      </c>
      <c r="B11" s="22">
        <v>0</v>
      </c>
      <c r="C11" s="23"/>
      <c r="D11" s="18"/>
      <c r="E11" s="20"/>
      <c r="F11" s="20"/>
      <c r="G11" s="20"/>
      <c r="H11" s="20"/>
      <c r="I11" s="20"/>
      <c r="J11" s="20"/>
      <c r="K11" s="20"/>
      <c r="L11" s="20"/>
      <c r="M11" s="23"/>
      <c r="N11" s="4">
        <v>50</v>
      </c>
      <c r="O11" s="5">
        <v>0</v>
      </c>
      <c r="P11" s="29"/>
      <c r="Q11" s="29"/>
      <c r="R11" s="20"/>
      <c r="S11" s="20"/>
      <c r="T11" s="24">
        <v>6.8590283393859863</v>
      </c>
      <c r="U11" s="9">
        <v>0.15</v>
      </c>
      <c r="V11" s="9">
        <v>3.2801180344054305E-2</v>
      </c>
      <c r="W11" s="9">
        <v>3.3747633831776855E-2</v>
      </c>
      <c r="X11" s="9">
        <v>0</v>
      </c>
      <c r="Y11" s="14">
        <v>0</v>
      </c>
      <c r="Z11" s="9">
        <f t="shared" si="0"/>
        <v>3.3747633831776855E-2</v>
      </c>
      <c r="AA11" s="30"/>
      <c r="AC11" s="3">
        <v>55.531991814179442</v>
      </c>
      <c r="AD11" s="31" t="s">
        <v>110</v>
      </c>
      <c r="AE11" s="3">
        <v>6.5319918141794275</v>
      </c>
      <c r="AF11" s="31" t="s">
        <v>110</v>
      </c>
      <c r="AG11" s="70"/>
      <c r="AH11" s="70"/>
    </row>
    <row r="12" spans="1:34" x14ac:dyDescent="0.25">
      <c r="A12" s="28">
        <v>138</v>
      </c>
      <c r="B12" s="22">
        <v>0</v>
      </c>
      <c r="C12" s="23"/>
      <c r="D12" s="18"/>
      <c r="E12" s="20"/>
      <c r="F12" s="20"/>
      <c r="G12" s="20"/>
      <c r="H12" s="20"/>
      <c r="I12" s="20"/>
      <c r="J12" s="20"/>
      <c r="K12" s="20"/>
      <c r="L12" s="20"/>
      <c r="M12" s="23"/>
      <c r="N12" s="4">
        <v>50</v>
      </c>
      <c r="O12" s="5">
        <v>0</v>
      </c>
      <c r="P12" s="29"/>
      <c r="Q12" s="29"/>
      <c r="R12" s="20"/>
      <c r="S12" s="20"/>
      <c r="T12" s="24">
        <v>9.8694896697998047</v>
      </c>
      <c r="U12" s="9">
        <v>0.15</v>
      </c>
      <c r="V12" s="9">
        <v>2.1430758184734996E-2</v>
      </c>
      <c r="W12" s="9">
        <v>3.1726596978032949E-2</v>
      </c>
      <c r="X12" s="9">
        <v>0</v>
      </c>
      <c r="Y12" s="14">
        <v>0</v>
      </c>
      <c r="Z12" s="9">
        <f t="shared" si="0"/>
        <v>3.1726596978032949E-2</v>
      </c>
      <c r="AA12" s="30"/>
      <c r="AC12" s="3">
        <v>55.563718411157474</v>
      </c>
      <c r="AD12" s="31" t="s">
        <v>110</v>
      </c>
      <c r="AE12" s="3">
        <v>6.5637184111574607</v>
      </c>
      <c r="AF12" s="31" t="s">
        <v>110</v>
      </c>
      <c r="AG12" s="70"/>
      <c r="AH12" s="70"/>
    </row>
    <row r="13" spans="1:34" x14ac:dyDescent="0.25">
      <c r="A13" s="28">
        <v>139</v>
      </c>
      <c r="B13" s="22">
        <v>0</v>
      </c>
      <c r="C13" s="23"/>
      <c r="D13" s="18"/>
      <c r="E13" s="20"/>
      <c r="F13" s="20"/>
      <c r="G13" s="20"/>
      <c r="H13" s="20"/>
      <c r="I13" s="20"/>
      <c r="J13" s="20"/>
      <c r="K13" s="20"/>
      <c r="L13" s="20"/>
      <c r="M13" s="23"/>
      <c r="N13" s="4">
        <v>50</v>
      </c>
      <c r="O13" s="5">
        <v>0</v>
      </c>
      <c r="P13" s="29"/>
      <c r="Q13" s="29"/>
      <c r="R13" s="20"/>
      <c r="S13" s="20"/>
      <c r="T13" s="24">
        <v>9.4125595092773437</v>
      </c>
      <c r="U13" s="9">
        <v>0.15</v>
      </c>
      <c r="V13" s="9">
        <v>1.0741273905124887E-2</v>
      </c>
      <c r="W13" s="9">
        <v>1.5165431975615377E-2</v>
      </c>
      <c r="X13" s="9">
        <v>0</v>
      </c>
      <c r="Y13" s="14">
        <v>0</v>
      </c>
      <c r="Z13" s="9">
        <f t="shared" si="0"/>
        <v>1.5165431975615377E-2</v>
      </c>
      <c r="AA13" s="30"/>
      <c r="AC13" s="3">
        <v>55.578883843133092</v>
      </c>
      <c r="AD13" s="31" t="s">
        <v>110</v>
      </c>
      <c r="AE13" s="3">
        <v>6.5788838431330765</v>
      </c>
      <c r="AF13" s="31" t="s">
        <v>110</v>
      </c>
      <c r="AG13" s="70"/>
      <c r="AH13" s="70"/>
    </row>
    <row r="14" spans="1:34" x14ac:dyDescent="0.25">
      <c r="A14" s="28">
        <v>140</v>
      </c>
      <c r="B14" s="22">
        <v>0</v>
      </c>
      <c r="C14" s="23"/>
      <c r="D14" s="18"/>
      <c r="E14" s="20"/>
      <c r="F14" s="20"/>
      <c r="G14" s="20"/>
      <c r="H14" s="20"/>
      <c r="I14" s="20"/>
      <c r="J14" s="20"/>
      <c r="K14" s="20"/>
      <c r="L14" s="20"/>
      <c r="M14" s="23"/>
      <c r="N14" s="4">
        <v>50</v>
      </c>
      <c r="O14" s="5">
        <v>0</v>
      </c>
      <c r="P14" s="29"/>
      <c r="Q14" s="29"/>
      <c r="R14" s="20"/>
      <c r="S14" s="20"/>
      <c r="T14" s="24">
        <v>7.4996128082275391</v>
      </c>
      <c r="U14" s="9">
        <v>0.15</v>
      </c>
      <c r="V14" s="9">
        <v>5.6316604533864648E-3</v>
      </c>
      <c r="W14" s="9">
        <v>6.3352909301708461E-3</v>
      </c>
      <c r="X14" s="9">
        <v>0</v>
      </c>
      <c r="Y14" s="14">
        <v>0</v>
      </c>
      <c r="Z14" s="9">
        <f t="shared" si="0"/>
        <v>6.3352909301708461E-3</v>
      </c>
      <c r="AA14" s="30"/>
      <c r="AC14" s="3">
        <v>55.585219134063266</v>
      </c>
      <c r="AD14" s="31" t="s">
        <v>110</v>
      </c>
      <c r="AE14" s="3">
        <v>6.5852191340632471</v>
      </c>
      <c r="AF14" s="31" t="s">
        <v>110</v>
      </c>
      <c r="AG14" s="70"/>
      <c r="AH14" s="70"/>
    </row>
    <row r="15" spans="1:34" x14ac:dyDescent="0.25">
      <c r="A15" s="28">
        <v>141</v>
      </c>
      <c r="B15" s="22">
        <v>0</v>
      </c>
      <c r="C15" s="23"/>
      <c r="D15" s="18"/>
      <c r="E15" s="20"/>
      <c r="F15" s="20"/>
      <c r="G15" s="20"/>
      <c r="H15" s="20"/>
      <c r="I15" s="20"/>
      <c r="J15" s="20"/>
      <c r="K15" s="20"/>
      <c r="L15" s="20"/>
      <c r="M15" s="32"/>
      <c r="N15" s="4">
        <v>50</v>
      </c>
      <c r="O15" s="5">
        <v>0</v>
      </c>
      <c r="P15" s="29"/>
      <c r="Q15" s="29"/>
      <c r="R15" s="20"/>
      <c r="S15" s="20"/>
      <c r="T15" s="24">
        <v>7.4956355094909668</v>
      </c>
      <c r="U15" s="9">
        <v>0.15</v>
      </c>
      <c r="V15" s="9">
        <v>3.4971424383688516E-3</v>
      </c>
      <c r="W15" s="9">
        <v>3.9319957564178084E-3</v>
      </c>
      <c r="X15" s="9">
        <v>0</v>
      </c>
      <c r="Y15" s="14">
        <v>0</v>
      </c>
      <c r="Z15" s="9">
        <f t="shared" si="0"/>
        <v>3.9319957564178084E-3</v>
      </c>
      <c r="AA15" s="30"/>
      <c r="AC15" s="3">
        <v>55.589151129819683</v>
      </c>
      <c r="AD15" s="31" t="s">
        <v>110</v>
      </c>
      <c r="AE15" s="3">
        <v>6.5891511298196646</v>
      </c>
      <c r="AF15" s="31" t="s">
        <v>110</v>
      </c>
      <c r="AG15" s="70"/>
      <c r="AH15" s="70"/>
    </row>
    <row r="16" spans="1:34" x14ac:dyDescent="0.25">
      <c r="A16" s="28">
        <v>142</v>
      </c>
      <c r="B16" s="38">
        <v>21</v>
      </c>
      <c r="C16" s="23"/>
      <c r="D16" s="18"/>
      <c r="E16" s="20"/>
      <c r="F16" s="20"/>
      <c r="G16" s="20"/>
      <c r="H16" s="20"/>
      <c r="I16" s="20"/>
      <c r="J16" s="20"/>
      <c r="K16" s="20"/>
      <c r="L16" s="20"/>
      <c r="M16" s="23"/>
      <c r="N16" s="4">
        <v>50</v>
      </c>
      <c r="O16" s="5">
        <v>0</v>
      </c>
      <c r="P16" s="29"/>
      <c r="Q16" s="29"/>
      <c r="R16" s="20"/>
      <c r="S16" s="20"/>
      <c r="T16" s="24">
        <v>10.228899002075195</v>
      </c>
      <c r="U16" s="9">
        <v>0.15</v>
      </c>
      <c r="V16" s="9">
        <v>2.1723546946716818E-3</v>
      </c>
      <c r="W16" s="9">
        <v>3.3331195152720796E-3</v>
      </c>
      <c r="X16" s="9">
        <v>10.225565882559923</v>
      </c>
      <c r="Y16" s="14">
        <v>0</v>
      </c>
      <c r="Z16" s="9">
        <f t="shared" si="0"/>
        <v>10.228899002075195</v>
      </c>
      <c r="AA16" s="30"/>
      <c r="AC16" s="3">
        <v>45.992484249334957</v>
      </c>
      <c r="AD16" s="31" t="s">
        <v>110</v>
      </c>
      <c r="AE16" s="3">
        <v>0</v>
      </c>
      <c r="AF16" s="31" t="s">
        <v>110</v>
      </c>
      <c r="AG16" s="70"/>
      <c r="AH16" s="70"/>
    </row>
    <row r="17" spans="1:34" x14ac:dyDescent="0.25">
      <c r="A17" s="28">
        <v>143</v>
      </c>
      <c r="B17" s="22">
        <v>0</v>
      </c>
      <c r="C17" s="64"/>
      <c r="D17" s="23"/>
      <c r="E17" s="22"/>
      <c r="F17" s="20"/>
      <c r="G17" s="20"/>
      <c r="H17" s="20"/>
      <c r="I17" s="20"/>
      <c r="J17" s="20"/>
      <c r="K17" s="20"/>
      <c r="L17" s="20"/>
      <c r="M17" s="23"/>
      <c r="N17" s="4">
        <v>50</v>
      </c>
      <c r="O17" s="5">
        <v>0</v>
      </c>
      <c r="P17" s="29"/>
      <c r="Q17" s="29"/>
      <c r="R17" s="20"/>
      <c r="S17" s="20"/>
      <c r="T17" s="24">
        <v>5.5882668495178223</v>
      </c>
      <c r="U17" s="9">
        <v>0.15</v>
      </c>
      <c r="V17" s="9">
        <v>1</v>
      </c>
      <c r="W17" s="9">
        <v>0.83824002742767334</v>
      </c>
      <c r="X17" s="9">
        <v>1.1744341174400752</v>
      </c>
      <c r="Y17" s="14">
        <v>0</v>
      </c>
      <c r="Z17" s="9">
        <f t="shared" si="0"/>
        <v>2.0126741448677485</v>
      </c>
      <c r="AA17" s="30"/>
      <c r="AC17" s="3">
        <v>46.830724276762631</v>
      </c>
      <c r="AD17" s="31" t="s">
        <v>110</v>
      </c>
      <c r="AE17" s="3">
        <v>0.83824002742767334</v>
      </c>
      <c r="AF17" s="31" t="s">
        <v>110</v>
      </c>
      <c r="AG17" s="70"/>
      <c r="AH17" s="70"/>
    </row>
    <row r="18" spans="1:34" x14ac:dyDescent="0.25">
      <c r="A18" s="28">
        <v>144</v>
      </c>
      <c r="B18" s="22">
        <v>0</v>
      </c>
      <c r="C18" s="64"/>
      <c r="D18" s="23"/>
      <c r="E18" s="22"/>
      <c r="F18" s="20"/>
      <c r="G18" s="20"/>
      <c r="H18" s="20"/>
      <c r="I18" s="20"/>
      <c r="J18" s="20"/>
      <c r="K18" s="20"/>
      <c r="L18" s="20"/>
      <c r="M18" s="23"/>
      <c r="N18" s="4">
        <v>50</v>
      </c>
      <c r="O18" s="5">
        <v>0</v>
      </c>
      <c r="P18" s="29"/>
      <c r="Q18" s="29"/>
      <c r="R18" s="20"/>
      <c r="S18" s="20"/>
      <c r="T18" s="24">
        <v>7.8927888870239258</v>
      </c>
      <c r="U18" s="9">
        <v>0.15</v>
      </c>
      <c r="V18" s="9">
        <v>1</v>
      </c>
      <c r="W18" s="9">
        <v>1.1839183330535887</v>
      </c>
      <c r="X18" s="9">
        <v>0</v>
      </c>
      <c r="Y18" s="14">
        <v>0</v>
      </c>
      <c r="Z18" s="9">
        <f t="shared" si="0"/>
        <v>1.1839183330535887</v>
      </c>
      <c r="AA18" s="30"/>
      <c r="AC18" s="3">
        <v>48.014642609816221</v>
      </c>
      <c r="AD18" s="31" t="s">
        <v>110</v>
      </c>
      <c r="AE18" s="3">
        <v>2.0221583604812619</v>
      </c>
      <c r="AF18" s="31" t="s">
        <v>110</v>
      </c>
      <c r="AG18" s="70"/>
      <c r="AH18" s="70"/>
    </row>
    <row r="19" spans="1:34" x14ac:dyDescent="0.25">
      <c r="A19" s="28">
        <v>145</v>
      </c>
      <c r="B19" s="22">
        <v>0</v>
      </c>
      <c r="C19" s="64"/>
      <c r="D19" s="23"/>
      <c r="E19" s="22"/>
      <c r="F19" s="20"/>
      <c r="G19" s="20"/>
      <c r="H19" s="20"/>
      <c r="I19" s="20"/>
      <c r="J19" s="20"/>
      <c r="K19" s="20"/>
      <c r="L19" s="20"/>
      <c r="M19" s="33"/>
      <c r="N19" s="4">
        <v>50</v>
      </c>
      <c r="O19" s="5">
        <v>0</v>
      </c>
      <c r="P19" s="29"/>
      <c r="Q19" s="29"/>
      <c r="R19" s="20"/>
      <c r="S19" s="20"/>
      <c r="T19" s="24">
        <v>8.0095310211181641</v>
      </c>
      <c r="U19" s="9">
        <v>0.15</v>
      </c>
      <c r="V19" s="9">
        <v>1</v>
      </c>
      <c r="W19" s="9">
        <v>1.2014296531677247</v>
      </c>
      <c r="X19" s="9">
        <v>0</v>
      </c>
      <c r="Y19" s="14">
        <v>0</v>
      </c>
      <c r="Z19" s="9">
        <f t="shared" si="0"/>
        <v>1.2014296531677247</v>
      </c>
      <c r="AA19" s="30"/>
      <c r="AC19" s="3">
        <v>49.216072262983943</v>
      </c>
      <c r="AD19" s="31" t="s">
        <v>110</v>
      </c>
      <c r="AE19" s="3">
        <v>3.2235880136489863</v>
      </c>
      <c r="AF19" s="31" t="s">
        <v>110</v>
      </c>
      <c r="AG19" s="70"/>
      <c r="AH19" s="70"/>
    </row>
    <row r="20" spans="1:34" x14ac:dyDescent="0.25">
      <c r="A20" s="28">
        <v>146</v>
      </c>
      <c r="B20" s="22">
        <v>0</v>
      </c>
      <c r="C20" s="64"/>
      <c r="D20" s="23"/>
      <c r="E20" s="22"/>
      <c r="F20" s="20"/>
      <c r="G20" s="20"/>
      <c r="H20" s="20"/>
      <c r="I20" s="20"/>
      <c r="J20" s="20"/>
      <c r="K20" s="20"/>
      <c r="L20" s="20"/>
      <c r="M20" s="33"/>
      <c r="N20" s="4">
        <v>50</v>
      </c>
      <c r="O20" s="5">
        <v>0</v>
      </c>
      <c r="P20" s="29"/>
      <c r="Q20" s="29"/>
      <c r="R20" s="20"/>
      <c r="S20" s="20"/>
      <c r="T20" s="24">
        <v>7.6001043319702148</v>
      </c>
      <c r="U20" s="9">
        <v>0.15</v>
      </c>
      <c r="V20" s="9">
        <v>1</v>
      </c>
      <c r="W20" s="9">
        <v>1.1400156497955323</v>
      </c>
      <c r="X20" s="9">
        <v>0</v>
      </c>
      <c r="Y20" s="14">
        <v>0</v>
      </c>
      <c r="Z20" s="9">
        <f t="shared" si="0"/>
        <v>1.1400156497955323</v>
      </c>
      <c r="AA20" s="30"/>
      <c r="AC20" s="3">
        <v>50.356087912779472</v>
      </c>
      <c r="AD20" s="31" t="s">
        <v>110</v>
      </c>
      <c r="AE20" s="3">
        <v>4.3636036634445183</v>
      </c>
      <c r="AF20" s="31" t="s">
        <v>110</v>
      </c>
      <c r="AG20" s="70"/>
      <c r="AH20" s="70"/>
    </row>
    <row r="21" spans="1:34" x14ac:dyDescent="0.25">
      <c r="A21" s="28">
        <v>147</v>
      </c>
      <c r="B21" s="22">
        <v>0</v>
      </c>
      <c r="C21" s="64"/>
      <c r="D21" s="23"/>
      <c r="E21" s="22"/>
      <c r="F21" s="20"/>
      <c r="G21" s="20"/>
      <c r="H21" s="20"/>
      <c r="I21" s="20"/>
      <c r="J21" s="20"/>
      <c r="K21" s="20"/>
      <c r="L21" s="20"/>
      <c r="M21" s="23"/>
      <c r="N21" s="4">
        <v>50</v>
      </c>
      <c r="O21" s="5">
        <v>0</v>
      </c>
      <c r="P21" s="29"/>
      <c r="Q21" s="29"/>
      <c r="R21" s="20"/>
      <c r="S21" s="20"/>
      <c r="T21" s="24">
        <v>1.5343136787414551</v>
      </c>
      <c r="U21" s="9">
        <v>0.15</v>
      </c>
      <c r="V21" s="9">
        <v>0.75201497638570625</v>
      </c>
      <c r="W21" s="9">
        <v>0.17307402973305319</v>
      </c>
      <c r="X21" s="9">
        <v>0</v>
      </c>
      <c r="Y21" s="14">
        <v>0</v>
      </c>
      <c r="Z21" s="9">
        <f t="shared" si="0"/>
        <v>0.17307402973305319</v>
      </c>
      <c r="AA21" s="30"/>
      <c r="AC21" s="3">
        <v>50.529161942512523</v>
      </c>
      <c r="AD21" s="31" t="s">
        <v>110</v>
      </c>
      <c r="AE21" s="3">
        <v>4.5366776931775714</v>
      </c>
      <c r="AF21" s="31" t="s">
        <v>110</v>
      </c>
      <c r="AG21" s="70"/>
      <c r="AH21" s="70"/>
    </row>
    <row r="22" spans="1:34" x14ac:dyDescent="0.25">
      <c r="A22" s="28">
        <v>148</v>
      </c>
      <c r="B22" s="22">
        <v>0</v>
      </c>
      <c r="C22" s="64"/>
      <c r="D22" s="23"/>
      <c r="E22" s="22"/>
      <c r="F22" s="20"/>
      <c r="G22" s="20"/>
      <c r="H22" s="20"/>
      <c r="I22" s="20"/>
      <c r="J22" s="20"/>
      <c r="K22" s="20"/>
      <c r="L22" s="20"/>
      <c r="M22" s="23"/>
      <c r="N22" s="4">
        <v>50</v>
      </c>
      <c r="O22" s="5">
        <v>0</v>
      </c>
      <c r="P22" s="29"/>
      <c r="Q22" s="29"/>
      <c r="R22" s="20"/>
      <c r="S22" s="20"/>
      <c r="T22" s="24">
        <v>2.3671467304229736</v>
      </c>
      <c r="U22" s="9">
        <v>0.15</v>
      </c>
      <c r="V22" s="9">
        <v>0.69370200568414642</v>
      </c>
      <c r="W22" s="9">
        <v>0.24631416519646293</v>
      </c>
      <c r="X22" s="9">
        <v>0</v>
      </c>
      <c r="Y22" s="14">
        <v>0</v>
      </c>
      <c r="Z22" s="9">
        <f t="shared" si="0"/>
        <v>0.24631416519646293</v>
      </c>
      <c r="AA22" s="30"/>
      <c r="AC22" s="3">
        <v>50.77547610770899</v>
      </c>
      <c r="AD22" s="31" t="s">
        <v>110</v>
      </c>
      <c r="AE22" s="3">
        <v>4.7829918583740341</v>
      </c>
      <c r="AF22" s="31" t="s">
        <v>110</v>
      </c>
      <c r="AG22" s="70"/>
      <c r="AH22" s="70"/>
    </row>
    <row r="23" spans="1:34" x14ac:dyDescent="0.25">
      <c r="A23" s="28">
        <v>149</v>
      </c>
      <c r="B23" s="22">
        <v>0</v>
      </c>
      <c r="C23" s="64"/>
      <c r="D23" s="23"/>
      <c r="E23" s="22"/>
      <c r="F23" s="20"/>
      <c r="G23" s="20"/>
      <c r="H23" s="20"/>
      <c r="I23" s="20"/>
      <c r="J23" s="20"/>
      <c r="K23" s="20"/>
      <c r="L23" s="20"/>
      <c r="M23" s="23"/>
      <c r="N23" s="4">
        <v>60</v>
      </c>
      <c r="O23" s="5">
        <v>0</v>
      </c>
      <c r="P23" s="29"/>
      <c r="Q23" s="29"/>
      <c r="R23" s="20"/>
      <c r="S23" s="20"/>
      <c r="T23" s="24">
        <v>5.6086697578430176</v>
      </c>
      <c r="U23" s="9">
        <v>0.15</v>
      </c>
      <c r="V23" s="9">
        <v>0.86391766835385697</v>
      </c>
      <c r="W23" s="9">
        <v>0.72681433496437964</v>
      </c>
      <c r="X23" s="9">
        <v>0</v>
      </c>
      <c r="Y23" s="14">
        <v>0</v>
      </c>
      <c r="Z23" s="9">
        <f t="shared" si="0"/>
        <v>0.72681433496437964</v>
      </c>
      <c r="AA23" s="30"/>
      <c r="AC23" s="3">
        <v>51.50229044267337</v>
      </c>
      <c r="AD23" s="31" t="s">
        <v>110</v>
      </c>
      <c r="AE23" s="3">
        <v>5.5098061933384139</v>
      </c>
      <c r="AF23" s="31" t="s">
        <v>110</v>
      </c>
      <c r="AG23" s="70"/>
      <c r="AH23" s="70"/>
    </row>
    <row r="24" spans="1:34" x14ac:dyDescent="0.25">
      <c r="A24" s="28">
        <v>150</v>
      </c>
      <c r="B24" s="22">
        <v>0</v>
      </c>
      <c r="C24" s="64"/>
      <c r="D24" s="23"/>
      <c r="E24" s="22"/>
      <c r="F24" s="20"/>
      <c r="G24" s="20"/>
      <c r="H24" s="20"/>
      <c r="I24" s="20"/>
      <c r="J24" s="20"/>
      <c r="K24" s="20"/>
      <c r="L24" s="20"/>
      <c r="M24" s="23"/>
      <c r="N24" s="4">
        <v>70</v>
      </c>
      <c r="O24" s="5">
        <v>0</v>
      </c>
      <c r="P24" s="29"/>
      <c r="Q24" s="29"/>
      <c r="R24" s="20"/>
      <c r="S24" s="20"/>
      <c r="T24" s="24">
        <v>8.8337306976318359</v>
      </c>
      <c r="U24" s="9">
        <v>0.15</v>
      </c>
      <c r="V24" s="9">
        <v>0.86998044614712178</v>
      </c>
      <c r="W24" s="9">
        <v>1.1527759460203904</v>
      </c>
      <c r="X24" s="9">
        <v>0</v>
      </c>
      <c r="Y24" s="14">
        <v>0</v>
      </c>
      <c r="Z24" s="9">
        <f t="shared" si="0"/>
        <v>1.1527759460203904</v>
      </c>
      <c r="AA24" s="30"/>
      <c r="AC24" s="3">
        <v>52.655066388693761</v>
      </c>
      <c r="AD24" s="31" t="s">
        <v>110</v>
      </c>
      <c r="AE24" s="3">
        <v>6.6625821393588041</v>
      </c>
      <c r="AF24" s="31" t="s">
        <v>110</v>
      </c>
      <c r="AG24" s="70"/>
      <c r="AH24" s="70"/>
    </row>
    <row r="25" spans="1:34" x14ac:dyDescent="0.25">
      <c r="A25" s="28">
        <v>151</v>
      </c>
      <c r="B25" s="22">
        <v>0</v>
      </c>
      <c r="C25" s="64"/>
      <c r="D25" s="23"/>
      <c r="E25" s="22"/>
      <c r="F25" s="20"/>
      <c r="G25" s="20"/>
      <c r="H25" s="20"/>
      <c r="I25" s="20"/>
      <c r="J25" s="20"/>
      <c r="K25" s="20"/>
      <c r="L25" s="20"/>
      <c r="M25" s="32"/>
      <c r="N25" s="4">
        <v>80</v>
      </c>
      <c r="O25" s="5">
        <v>0</v>
      </c>
      <c r="P25" s="29"/>
      <c r="Q25" s="29"/>
      <c r="R25" s="20"/>
      <c r="S25" s="20"/>
      <c r="T25" s="24">
        <v>8.4981060028076172</v>
      </c>
      <c r="U25" s="9">
        <v>0.15</v>
      </c>
      <c r="V25" s="9">
        <v>0.78255043965342885</v>
      </c>
      <c r="W25" s="9">
        <v>0.99752948830778154</v>
      </c>
      <c r="X25" s="9">
        <v>0</v>
      </c>
      <c r="Y25" s="14">
        <v>0</v>
      </c>
      <c r="Z25" s="9">
        <f t="shared" si="0"/>
        <v>0.99752948830778154</v>
      </c>
      <c r="AA25" s="30"/>
      <c r="AC25" s="3">
        <v>53.652595877001545</v>
      </c>
      <c r="AD25" s="31" t="s">
        <v>110</v>
      </c>
      <c r="AE25" s="3">
        <v>7.6601116276665859</v>
      </c>
      <c r="AF25" s="31" t="s">
        <v>110</v>
      </c>
      <c r="AG25" s="70"/>
      <c r="AH25" s="70"/>
    </row>
    <row r="26" spans="1:34" x14ac:dyDescent="0.25">
      <c r="A26" s="28">
        <v>152</v>
      </c>
      <c r="B26" s="22">
        <v>0</v>
      </c>
      <c r="C26" s="64"/>
      <c r="D26" s="23"/>
      <c r="E26" s="22"/>
      <c r="F26" s="20"/>
      <c r="G26" s="20"/>
      <c r="H26" s="20"/>
      <c r="I26" s="20"/>
      <c r="J26" s="20"/>
      <c r="K26" s="20"/>
      <c r="L26" s="20"/>
      <c r="M26" s="23"/>
      <c r="N26" s="4">
        <v>90</v>
      </c>
      <c r="O26" s="5">
        <v>0</v>
      </c>
      <c r="P26" s="29"/>
      <c r="Q26" s="29"/>
      <c r="R26" s="20"/>
      <c r="S26" s="20"/>
      <c r="T26" s="24">
        <v>8.3999271392822266</v>
      </c>
      <c r="U26" s="9">
        <v>0.15</v>
      </c>
      <c r="V26" s="9">
        <v>0.74375704765929485</v>
      </c>
      <c r="W26" s="9">
        <v>0.93712575144986021</v>
      </c>
      <c r="X26" s="9">
        <v>0</v>
      </c>
      <c r="Y26" s="14">
        <v>0</v>
      </c>
      <c r="Z26" s="9">
        <f t="shared" si="0"/>
        <v>0.93712575144986021</v>
      </c>
      <c r="AA26" s="30"/>
      <c r="AC26" s="3">
        <v>54.589721628451407</v>
      </c>
      <c r="AD26" s="31" t="s">
        <v>110</v>
      </c>
      <c r="AE26" s="3">
        <v>8.5972373791164465</v>
      </c>
      <c r="AF26" s="31" t="s">
        <v>110</v>
      </c>
      <c r="AG26" s="70"/>
      <c r="AH26" s="70"/>
    </row>
    <row r="27" spans="1:34" x14ac:dyDescent="0.25">
      <c r="A27" s="28">
        <v>153</v>
      </c>
      <c r="B27" s="22">
        <v>0</v>
      </c>
      <c r="C27" s="64"/>
      <c r="D27" s="23"/>
      <c r="E27" s="22"/>
      <c r="F27" s="20"/>
      <c r="G27" s="20"/>
      <c r="H27" s="20"/>
      <c r="I27" s="20"/>
      <c r="J27" s="20"/>
      <c r="K27" s="20"/>
      <c r="L27" s="22"/>
      <c r="M27" s="25" t="s">
        <v>93</v>
      </c>
      <c r="N27" s="4">
        <v>100</v>
      </c>
      <c r="O27" s="69">
        <v>0.01</v>
      </c>
      <c r="P27" s="29"/>
      <c r="Q27" s="29"/>
      <c r="R27" s="20"/>
      <c r="S27" s="20"/>
      <c r="T27" s="24">
        <v>8.4618644714355469</v>
      </c>
      <c r="U27" s="9">
        <v>0.16012499999999999</v>
      </c>
      <c r="V27" s="9">
        <v>0.72298309108036574</v>
      </c>
      <c r="W27" s="9">
        <v>0.97961031221433814</v>
      </c>
      <c r="X27" s="9">
        <v>0</v>
      </c>
      <c r="Y27" s="14">
        <v>0</v>
      </c>
      <c r="Z27" s="9">
        <f t="shared" si="0"/>
        <v>0.97961031221433814</v>
      </c>
      <c r="AA27" s="30"/>
      <c r="AC27" s="3">
        <v>55.569331940665748</v>
      </c>
      <c r="AD27" s="31" t="s">
        <v>110</v>
      </c>
      <c r="AE27" s="3">
        <v>9.5768476913307854</v>
      </c>
      <c r="AF27" s="31" t="s">
        <v>110</v>
      </c>
      <c r="AG27" s="70"/>
      <c r="AH27" s="70"/>
    </row>
    <row r="28" spans="1:34" x14ac:dyDescent="0.25">
      <c r="A28" s="28">
        <v>154</v>
      </c>
      <c r="B28" s="22">
        <v>0</v>
      </c>
      <c r="C28" s="64"/>
      <c r="D28" s="23"/>
      <c r="E28" s="22"/>
      <c r="F28" s="20"/>
      <c r="G28" s="20"/>
      <c r="H28" s="20"/>
      <c r="I28" s="20"/>
      <c r="J28" s="20"/>
      <c r="K28" s="20"/>
      <c r="L28" s="22"/>
      <c r="M28" s="23"/>
      <c r="N28" s="4">
        <v>110</v>
      </c>
      <c r="O28" s="5">
        <v>0.01</v>
      </c>
      <c r="P28" s="29"/>
      <c r="Q28" s="29"/>
      <c r="R28" s="20"/>
      <c r="S28" s="20"/>
      <c r="T28" s="24">
        <v>8.0143508911132812</v>
      </c>
      <c r="U28" s="9">
        <v>0.16012499999999999</v>
      </c>
      <c r="V28" s="9">
        <v>0.69910829273298536</v>
      </c>
      <c r="W28" s="9">
        <v>0.89716422941199181</v>
      </c>
      <c r="X28" s="9">
        <v>0</v>
      </c>
      <c r="Y28" s="14">
        <v>0</v>
      </c>
      <c r="Z28" s="9">
        <f t="shared" si="0"/>
        <v>0.89716422941199181</v>
      </c>
      <c r="AA28" s="30"/>
      <c r="AC28" s="3">
        <v>56.46649617007774</v>
      </c>
      <c r="AD28" s="31" t="s">
        <v>110</v>
      </c>
      <c r="AE28" s="3">
        <v>10.474011920742777</v>
      </c>
      <c r="AF28" s="31" t="s">
        <v>110</v>
      </c>
      <c r="AG28" s="70"/>
      <c r="AH28" s="70"/>
    </row>
    <row r="29" spans="1:34" x14ac:dyDescent="0.25">
      <c r="A29" s="28">
        <v>155</v>
      </c>
      <c r="B29" s="38">
        <v>3</v>
      </c>
      <c r="C29" s="64"/>
      <c r="D29" s="23"/>
      <c r="E29" s="22"/>
      <c r="F29" s="20"/>
      <c r="G29" s="20"/>
      <c r="H29" s="20"/>
      <c r="I29" s="20"/>
      <c r="J29" s="20"/>
      <c r="K29" s="20"/>
      <c r="L29" s="22"/>
      <c r="M29" s="23"/>
      <c r="N29" s="4">
        <v>120</v>
      </c>
      <c r="O29" s="5">
        <v>0.01</v>
      </c>
      <c r="P29" s="29"/>
      <c r="Q29" s="29"/>
      <c r="R29" s="20"/>
      <c r="S29" s="20"/>
      <c r="T29" s="24">
        <v>6.7455368041992188</v>
      </c>
      <c r="U29" s="9">
        <v>0.16012499999999999</v>
      </c>
      <c r="V29" s="9">
        <v>0.69114718391368524</v>
      </c>
      <c r="W29" s="9">
        <v>0.74652817243912162</v>
      </c>
      <c r="X29" s="9">
        <v>2.8214999999999995</v>
      </c>
      <c r="Y29" s="14">
        <v>0</v>
      </c>
      <c r="Z29" s="9">
        <f t="shared" si="0"/>
        <v>3.5680281724391212</v>
      </c>
      <c r="AA29" s="30"/>
      <c r="AC29" s="3">
        <v>57.03452434251686</v>
      </c>
      <c r="AD29" s="31" t="s">
        <v>110</v>
      </c>
      <c r="AE29" s="3">
        <v>11.0420400931819</v>
      </c>
      <c r="AF29" s="31" t="s">
        <v>110</v>
      </c>
      <c r="AG29" s="70"/>
      <c r="AH29" s="70"/>
    </row>
    <row r="30" spans="1:34" x14ac:dyDescent="0.25">
      <c r="A30" s="28">
        <v>156</v>
      </c>
      <c r="B30" s="38">
        <v>9</v>
      </c>
      <c r="C30" s="64"/>
      <c r="D30" s="23"/>
      <c r="E30" s="22"/>
      <c r="F30" s="20"/>
      <c r="G30" s="20"/>
      <c r="H30" s="20"/>
      <c r="I30" s="20"/>
      <c r="J30" s="20"/>
      <c r="K30" s="20"/>
      <c r="L30" s="22"/>
      <c r="M30" s="23"/>
      <c r="N30" s="4">
        <v>130</v>
      </c>
      <c r="O30" s="5">
        <v>0.02</v>
      </c>
      <c r="P30" s="29"/>
      <c r="Q30" s="29"/>
      <c r="R30" s="20"/>
      <c r="S30" s="20"/>
      <c r="T30" s="24">
        <v>3.1004600524902344</v>
      </c>
      <c r="U30" s="9">
        <v>0.17024999999999998</v>
      </c>
      <c r="V30" s="9">
        <v>0.72889002151367399</v>
      </c>
      <c r="W30" s="9">
        <v>0.38474702064011235</v>
      </c>
      <c r="X30" s="9">
        <v>2.7157130318501221</v>
      </c>
      <c r="Y30" s="14">
        <v>0</v>
      </c>
      <c r="Z30" s="9">
        <f t="shared" si="0"/>
        <v>3.1004600524902344</v>
      </c>
      <c r="AA30" s="30"/>
      <c r="AC30" s="3">
        <v>56.692484395007092</v>
      </c>
      <c r="AD30" s="31" t="s">
        <v>110</v>
      </c>
      <c r="AE30" s="3">
        <v>10.700000145672135</v>
      </c>
      <c r="AF30" s="31" t="s">
        <v>110</v>
      </c>
      <c r="AG30" s="70"/>
      <c r="AH30" s="70"/>
    </row>
    <row r="31" spans="1:34" x14ac:dyDescent="0.25">
      <c r="A31" s="28">
        <v>157</v>
      </c>
      <c r="B31" s="38">
        <v>18</v>
      </c>
      <c r="C31" s="64"/>
      <c r="D31" s="23"/>
      <c r="E31" s="22"/>
      <c r="F31" s="20"/>
      <c r="G31" s="20"/>
      <c r="H31" s="20"/>
      <c r="I31" s="20"/>
      <c r="J31" s="20"/>
      <c r="K31" s="20"/>
      <c r="L31" s="22"/>
      <c r="M31" s="32"/>
      <c r="N31" s="4">
        <v>140</v>
      </c>
      <c r="O31" s="5">
        <v>0.02</v>
      </c>
      <c r="P31" s="29"/>
      <c r="Q31" s="29"/>
      <c r="R31" s="20"/>
      <c r="S31" s="20"/>
      <c r="T31" s="24">
        <v>2.3903238773345947</v>
      </c>
      <c r="U31" s="9">
        <v>0.17024999999999998</v>
      </c>
      <c r="V31" s="9">
        <v>0.87588773675996057</v>
      </c>
      <c r="W31" s="9">
        <v>0.356444826919882</v>
      </c>
      <c r="X31" s="9">
        <v>2.0338790504147126</v>
      </c>
      <c r="Y31" s="14">
        <v>0</v>
      </c>
      <c r="Z31" s="9">
        <f t="shared" si="0"/>
        <v>2.3903238773345947</v>
      </c>
      <c r="AA31" s="30"/>
      <c r="AC31" s="3">
        <v>43.981595240491565</v>
      </c>
      <c r="AD31" s="31" t="s">
        <v>110</v>
      </c>
      <c r="AE31" s="3">
        <v>0</v>
      </c>
      <c r="AF31" s="31" t="s">
        <v>110</v>
      </c>
      <c r="AG31" s="70"/>
      <c r="AH31" s="70"/>
    </row>
    <row r="32" spans="1:34" x14ac:dyDescent="0.25">
      <c r="A32" s="28">
        <v>158</v>
      </c>
      <c r="B32" s="22">
        <v>0</v>
      </c>
      <c r="C32" s="64"/>
      <c r="D32" s="23"/>
      <c r="E32" s="22"/>
      <c r="F32" s="20"/>
      <c r="G32" s="20"/>
      <c r="H32" s="20"/>
      <c r="I32" s="20"/>
      <c r="J32" s="20"/>
      <c r="K32" s="20"/>
      <c r="L32" s="22"/>
      <c r="M32" s="23"/>
      <c r="N32" s="4">
        <v>150</v>
      </c>
      <c r="O32" s="5">
        <v>0.02</v>
      </c>
      <c r="P32" s="29"/>
      <c r="Q32" s="29"/>
      <c r="R32" s="20"/>
      <c r="S32" s="20"/>
      <c r="T32" s="24">
        <v>6.8227329254150391</v>
      </c>
      <c r="U32" s="9">
        <v>0.17024999999999998</v>
      </c>
      <c r="V32" s="9">
        <v>1</v>
      </c>
      <c r="W32" s="9">
        <v>1.1615702805519104</v>
      </c>
      <c r="X32" s="9">
        <v>5.6611626448631291</v>
      </c>
      <c r="Y32" s="14">
        <v>0</v>
      </c>
      <c r="Z32" s="9">
        <f t="shared" si="0"/>
        <v>6.8227329254150391</v>
      </c>
      <c r="AA32" s="30"/>
      <c r="AC32" s="3">
        <v>45.143165521043478</v>
      </c>
      <c r="AD32" s="31" t="s">
        <v>110</v>
      </c>
      <c r="AE32" s="3">
        <v>1.1615702805519104</v>
      </c>
      <c r="AF32" s="31" t="s">
        <v>110</v>
      </c>
      <c r="AG32" s="70"/>
      <c r="AH32" s="70"/>
    </row>
    <row r="33" spans="1:34" x14ac:dyDescent="0.25">
      <c r="A33" s="28">
        <v>159</v>
      </c>
      <c r="B33" s="22">
        <v>0</v>
      </c>
      <c r="C33" s="64"/>
      <c r="D33" s="23"/>
      <c r="E33" s="22"/>
      <c r="F33" s="20"/>
      <c r="G33" s="20"/>
      <c r="H33" s="20"/>
      <c r="I33" s="20"/>
      <c r="J33" s="20"/>
      <c r="K33" s="20"/>
      <c r="L33" s="22"/>
      <c r="M33" s="32"/>
      <c r="N33" s="4">
        <v>160</v>
      </c>
      <c r="O33" s="5">
        <v>0.03</v>
      </c>
      <c r="P33" s="29"/>
      <c r="Q33" s="29"/>
      <c r="R33" s="20"/>
      <c r="S33" s="20"/>
      <c r="T33" s="24">
        <v>6.8159651756286621</v>
      </c>
      <c r="U33" s="9">
        <v>0.18037500000000001</v>
      </c>
      <c r="V33" s="9">
        <v>1</v>
      </c>
      <c r="W33" s="9">
        <v>1.2294297185540199</v>
      </c>
      <c r="X33" s="9">
        <v>2.795124323286748</v>
      </c>
      <c r="Y33" s="14">
        <v>0</v>
      </c>
      <c r="Z33" s="9">
        <f t="shared" si="0"/>
        <v>4.0245540418407675</v>
      </c>
      <c r="AA33" s="30"/>
      <c r="AC33" s="3">
        <v>46.372595239597501</v>
      </c>
      <c r="AD33" s="31" t="s">
        <v>110</v>
      </c>
      <c r="AE33" s="3">
        <v>2.3909999991059303</v>
      </c>
      <c r="AF33" s="31" t="s">
        <v>110</v>
      </c>
      <c r="AG33" s="70"/>
      <c r="AH33" s="70"/>
    </row>
    <row r="34" spans="1:34" x14ac:dyDescent="0.25">
      <c r="A34" s="28">
        <v>160</v>
      </c>
      <c r="B34" s="22">
        <v>0</v>
      </c>
      <c r="C34" s="64"/>
      <c r="D34" s="23"/>
      <c r="E34" s="22"/>
      <c r="F34" s="20"/>
      <c r="G34" s="20"/>
      <c r="H34" s="20"/>
      <c r="I34" s="20"/>
      <c r="J34" s="20"/>
      <c r="K34" s="20"/>
      <c r="L34" s="22"/>
      <c r="M34" s="23"/>
      <c r="N34" s="4">
        <v>170</v>
      </c>
      <c r="O34" s="5">
        <v>0.03</v>
      </c>
      <c r="P34" s="29"/>
      <c r="Q34" s="29"/>
      <c r="R34" s="20"/>
      <c r="S34" s="20"/>
      <c r="T34" s="24">
        <v>7.9100127220153809</v>
      </c>
      <c r="U34" s="9">
        <v>0.18037500000000001</v>
      </c>
      <c r="V34" s="9">
        <v>1</v>
      </c>
      <c r="W34" s="9">
        <v>1.4267685447335243</v>
      </c>
      <c r="X34" s="9">
        <v>0</v>
      </c>
      <c r="Y34" s="14">
        <v>0</v>
      </c>
      <c r="Z34" s="9">
        <f t="shared" si="0"/>
        <v>1.4267685447335243</v>
      </c>
      <c r="AA34" s="30"/>
      <c r="AC34" s="3">
        <v>47.799363784331028</v>
      </c>
      <c r="AD34" s="31" t="s">
        <v>110</v>
      </c>
      <c r="AE34" s="3">
        <v>3.8177685438394544</v>
      </c>
      <c r="AF34" s="31" t="s">
        <v>110</v>
      </c>
      <c r="AG34" s="70"/>
      <c r="AH34" s="70"/>
    </row>
    <row r="35" spans="1:34" x14ac:dyDescent="0.25">
      <c r="A35" s="28">
        <v>161</v>
      </c>
      <c r="B35" s="22">
        <v>0</v>
      </c>
      <c r="C35" s="64"/>
      <c r="D35" s="23"/>
      <c r="E35" s="22"/>
      <c r="F35" s="20"/>
      <c r="G35" s="20"/>
      <c r="H35" s="20"/>
      <c r="I35" s="20"/>
      <c r="J35" s="20"/>
      <c r="K35" s="20"/>
      <c r="L35" s="63"/>
      <c r="M35" s="23"/>
      <c r="N35" s="4">
        <v>180</v>
      </c>
      <c r="O35" s="5">
        <v>0.03</v>
      </c>
      <c r="P35" s="29"/>
      <c r="Q35" s="29"/>
      <c r="R35" s="20"/>
      <c r="S35" s="21"/>
      <c r="T35" s="37">
        <v>7.070073127746582</v>
      </c>
      <c r="U35" s="9">
        <v>0.18037500000000001</v>
      </c>
      <c r="V35" s="9">
        <v>1</v>
      </c>
      <c r="W35" s="9">
        <v>1.2752644404172897</v>
      </c>
      <c r="X35" s="9">
        <v>0</v>
      </c>
      <c r="Y35" s="14">
        <v>0</v>
      </c>
      <c r="Z35" s="9">
        <f t="shared" si="0"/>
        <v>1.2752644404172897</v>
      </c>
      <c r="AA35" s="30"/>
      <c r="AC35" s="3">
        <v>49.074628224748317</v>
      </c>
      <c r="AD35" s="31" t="s">
        <v>110</v>
      </c>
      <c r="AE35" s="3">
        <v>5.0930329842567446</v>
      </c>
      <c r="AF35" s="31" t="s">
        <v>110</v>
      </c>
      <c r="AG35" s="70"/>
      <c r="AH35" s="70"/>
    </row>
    <row r="36" spans="1:34" x14ac:dyDescent="0.25">
      <c r="A36" s="28">
        <v>162</v>
      </c>
      <c r="B36" s="22">
        <v>0</v>
      </c>
      <c r="C36" s="64"/>
      <c r="D36" s="23"/>
      <c r="E36" s="65">
        <v>18.391666666750005</v>
      </c>
      <c r="F36" s="27">
        <v>20.910380115249996</v>
      </c>
      <c r="G36" s="27">
        <v>14.603866702250002</v>
      </c>
      <c r="H36" s="27">
        <v>11.330381222400002</v>
      </c>
      <c r="I36" s="27">
        <v>9.4830903554250021</v>
      </c>
      <c r="J36" s="27">
        <v>9.1724106934499989</v>
      </c>
      <c r="K36" s="27">
        <v>16.1265280595</v>
      </c>
      <c r="L36" s="22"/>
      <c r="M36" s="23"/>
      <c r="N36" s="4">
        <v>190</v>
      </c>
      <c r="O36" s="5">
        <v>0.04</v>
      </c>
      <c r="P36" s="29"/>
      <c r="Q36" s="29"/>
      <c r="R36" s="20"/>
      <c r="S36" s="20"/>
      <c r="T36" s="24">
        <v>8.8262596130371094</v>
      </c>
      <c r="U36" s="9">
        <v>0.1905</v>
      </c>
      <c r="V36" s="9">
        <v>1</v>
      </c>
      <c r="W36" s="9">
        <v>1.6814024562835694</v>
      </c>
      <c r="X36" s="9">
        <v>0</v>
      </c>
      <c r="Y36" s="14">
        <v>0</v>
      </c>
      <c r="Z36" s="9">
        <f t="shared" si="0"/>
        <v>1.6814024562835694</v>
      </c>
      <c r="AA36" s="30"/>
      <c r="AC36" s="3">
        <v>50.756030681031888</v>
      </c>
      <c r="AD36" s="24">
        <v>51.093165078675</v>
      </c>
      <c r="AE36" s="3">
        <v>6.774435440540314</v>
      </c>
      <c r="AF36" s="24">
        <v>11.665618977174999</v>
      </c>
      <c r="AG36" s="70"/>
      <c r="AH36" s="70"/>
    </row>
    <row r="37" spans="1:34" x14ac:dyDescent="0.25">
      <c r="A37" s="28">
        <v>163</v>
      </c>
      <c r="B37" s="22">
        <v>0</v>
      </c>
      <c r="C37" s="64"/>
      <c r="D37" s="23"/>
      <c r="E37" s="61"/>
      <c r="F37" s="29"/>
      <c r="G37" s="29"/>
      <c r="H37" s="29"/>
      <c r="I37" s="29"/>
      <c r="J37" s="29"/>
      <c r="K37" s="29"/>
      <c r="L37" s="22"/>
      <c r="M37" s="23"/>
      <c r="N37" s="4">
        <v>200</v>
      </c>
      <c r="O37" s="5">
        <v>0.04</v>
      </c>
      <c r="P37" s="29"/>
      <c r="Q37" s="29"/>
      <c r="R37" s="20"/>
      <c r="S37" s="22"/>
      <c r="T37" s="38">
        <v>8.3918075561523437</v>
      </c>
      <c r="U37" s="9">
        <v>0.1905</v>
      </c>
      <c r="V37" s="9">
        <v>1</v>
      </c>
      <c r="W37" s="9">
        <v>1.5986393394470215</v>
      </c>
      <c r="X37" s="9">
        <v>0</v>
      </c>
      <c r="Y37" s="14">
        <v>0</v>
      </c>
      <c r="Z37" s="9">
        <f t="shared" si="0"/>
        <v>1.5986393394470215</v>
      </c>
      <c r="AA37" s="30"/>
      <c r="AC37" s="3">
        <v>52.354670020478906</v>
      </c>
      <c r="AD37" s="31" t="s">
        <v>110</v>
      </c>
      <c r="AE37" s="3">
        <v>8.373074779987336</v>
      </c>
      <c r="AF37" s="31" t="s">
        <v>110</v>
      </c>
      <c r="AG37" s="70"/>
      <c r="AH37" s="70"/>
    </row>
    <row r="38" spans="1:34" x14ac:dyDescent="0.25">
      <c r="A38" s="28">
        <v>164</v>
      </c>
      <c r="B38" s="22">
        <v>0</v>
      </c>
      <c r="C38" s="64"/>
      <c r="D38" s="23"/>
      <c r="E38" s="61"/>
      <c r="F38" s="29"/>
      <c r="G38" s="29"/>
      <c r="H38" s="29"/>
      <c r="I38" s="29"/>
      <c r="J38" s="29"/>
      <c r="K38" s="29"/>
      <c r="L38" s="22"/>
      <c r="M38" s="23"/>
      <c r="N38" s="4">
        <v>210</v>
      </c>
      <c r="O38" s="5">
        <v>0.04</v>
      </c>
      <c r="P38" s="29"/>
      <c r="Q38" s="29"/>
      <c r="R38" s="20"/>
      <c r="S38" s="20"/>
      <c r="T38" s="24">
        <v>8.6158018112182617</v>
      </c>
      <c r="U38" s="9">
        <v>0.1905</v>
      </c>
      <c r="V38" s="9">
        <v>1</v>
      </c>
      <c r="W38" s="9">
        <v>1.6413102450370789</v>
      </c>
      <c r="X38" s="9">
        <v>0</v>
      </c>
      <c r="Y38" s="14">
        <v>0</v>
      </c>
      <c r="Z38" s="9">
        <f t="shared" si="0"/>
        <v>1.6413102450370789</v>
      </c>
      <c r="AA38" s="30"/>
      <c r="AC38" s="3">
        <v>53.995980265515982</v>
      </c>
      <c r="AD38" s="31" t="s">
        <v>110</v>
      </c>
      <c r="AE38" s="3">
        <v>10.014385025024415</v>
      </c>
      <c r="AF38" s="31" t="s">
        <v>110</v>
      </c>
      <c r="AG38" s="70"/>
      <c r="AH38" s="70"/>
    </row>
    <row r="39" spans="1:34" x14ac:dyDescent="0.25">
      <c r="A39" s="28">
        <v>165</v>
      </c>
      <c r="B39" s="22">
        <v>0</v>
      </c>
      <c r="C39" s="64"/>
      <c r="D39" s="23"/>
      <c r="E39" s="61"/>
      <c r="F39" s="29"/>
      <c r="G39" s="29"/>
      <c r="H39" s="29"/>
      <c r="I39" s="29"/>
      <c r="J39" s="29"/>
      <c r="K39" s="29"/>
      <c r="L39" s="22"/>
      <c r="M39" s="26" t="s">
        <v>94</v>
      </c>
      <c r="N39" s="4">
        <v>220</v>
      </c>
      <c r="O39" s="5">
        <v>0.05</v>
      </c>
      <c r="P39" s="29"/>
      <c r="Q39" s="29"/>
      <c r="R39" s="20"/>
      <c r="S39" s="20"/>
      <c r="T39" s="24">
        <v>7.4665617942810059</v>
      </c>
      <c r="U39" s="9">
        <v>0.200625</v>
      </c>
      <c r="V39" s="9">
        <v>1</v>
      </c>
      <c r="W39" s="9">
        <v>1.4979789599776268</v>
      </c>
      <c r="X39" s="9">
        <v>0</v>
      </c>
      <c r="Y39" s="14">
        <v>0</v>
      </c>
      <c r="Z39" s="9">
        <f t="shared" si="0"/>
        <v>1.4979789599776268</v>
      </c>
      <c r="AA39" s="30"/>
      <c r="AC39" s="3">
        <v>55.493959225493612</v>
      </c>
      <c r="AD39" s="31" t="s">
        <v>110</v>
      </c>
      <c r="AE39" s="3">
        <v>11.512363985002041</v>
      </c>
      <c r="AF39" s="31" t="s">
        <v>110</v>
      </c>
      <c r="AG39" s="70"/>
      <c r="AH39" s="70"/>
    </row>
    <row r="40" spans="1:34" x14ac:dyDescent="0.25">
      <c r="A40" s="28">
        <v>166</v>
      </c>
      <c r="B40" s="22">
        <v>0</v>
      </c>
      <c r="C40" s="64"/>
      <c r="D40" s="23"/>
      <c r="E40" s="61"/>
      <c r="F40" s="29"/>
      <c r="G40" s="29"/>
      <c r="H40" s="29"/>
      <c r="I40" s="29"/>
      <c r="J40" s="29"/>
      <c r="K40" s="29"/>
      <c r="L40" s="22"/>
      <c r="M40" s="23"/>
      <c r="N40" s="4">
        <v>230</v>
      </c>
      <c r="O40" s="5">
        <v>0.05</v>
      </c>
      <c r="P40" s="29"/>
      <c r="Q40" s="29"/>
      <c r="R40" s="20"/>
      <c r="S40" s="20"/>
      <c r="T40" s="24">
        <v>7.7810664176940918</v>
      </c>
      <c r="U40" s="9">
        <v>0.200625</v>
      </c>
      <c r="V40" s="9">
        <v>1</v>
      </c>
      <c r="W40" s="9">
        <v>1.5610764500498771</v>
      </c>
      <c r="X40" s="9">
        <v>0</v>
      </c>
      <c r="Y40" s="14">
        <v>0</v>
      </c>
      <c r="Z40" s="9">
        <f t="shared" si="0"/>
        <v>1.5610764500498771</v>
      </c>
      <c r="AA40" s="29"/>
      <c r="AC40" s="3">
        <v>57.055035675543486</v>
      </c>
      <c r="AD40" s="31" t="s">
        <v>110</v>
      </c>
      <c r="AE40" s="3">
        <v>13.073440435051918</v>
      </c>
      <c r="AF40" s="31" t="s">
        <v>110</v>
      </c>
      <c r="AG40" s="70"/>
      <c r="AH40" s="70"/>
    </row>
    <row r="41" spans="1:34" x14ac:dyDescent="0.25">
      <c r="A41" s="28">
        <v>167</v>
      </c>
      <c r="B41" s="22">
        <v>0</v>
      </c>
      <c r="C41" s="64"/>
      <c r="D41" s="23"/>
      <c r="E41" s="61"/>
      <c r="F41" s="29"/>
      <c r="G41" s="29"/>
      <c r="H41" s="29"/>
      <c r="I41" s="29"/>
      <c r="J41" s="29"/>
      <c r="K41" s="29"/>
      <c r="L41" s="22"/>
      <c r="M41" s="23"/>
      <c r="N41" s="4">
        <v>245</v>
      </c>
      <c r="O41" s="5">
        <v>0.06</v>
      </c>
      <c r="P41" s="29"/>
      <c r="Q41" s="29"/>
      <c r="R41" s="20"/>
      <c r="S41" s="20"/>
      <c r="T41" s="24">
        <v>8.1526641845703125</v>
      </c>
      <c r="U41" s="9">
        <v>0.21074999999999999</v>
      </c>
      <c r="V41" s="9">
        <v>1</v>
      </c>
      <c r="W41" s="9">
        <v>1.7181739768981934</v>
      </c>
      <c r="X41" s="9">
        <v>0</v>
      </c>
      <c r="Y41" s="14">
        <v>0</v>
      </c>
      <c r="Z41" s="9">
        <f t="shared" si="0"/>
        <v>1.7181739768981934</v>
      </c>
      <c r="AA41" s="29"/>
      <c r="AC41" s="3">
        <v>58.773209652441679</v>
      </c>
      <c r="AD41" s="31" t="s">
        <v>110</v>
      </c>
      <c r="AE41" s="3">
        <v>14.791614411950111</v>
      </c>
      <c r="AF41" s="31" t="s">
        <v>110</v>
      </c>
      <c r="AG41" s="70"/>
      <c r="AH41" s="70"/>
    </row>
    <row r="42" spans="1:34" x14ac:dyDescent="0.25">
      <c r="A42" s="28">
        <v>168</v>
      </c>
      <c r="B42" s="22">
        <v>0</v>
      </c>
      <c r="C42" s="64"/>
      <c r="D42" s="23"/>
      <c r="E42" s="61"/>
      <c r="F42" s="29"/>
      <c r="G42" s="29"/>
      <c r="H42" s="29"/>
      <c r="I42" s="29"/>
      <c r="J42" s="29"/>
      <c r="K42" s="29"/>
      <c r="L42" s="22"/>
      <c r="M42" s="33"/>
      <c r="N42" s="4">
        <v>260</v>
      </c>
      <c r="O42" s="5">
        <v>0.06</v>
      </c>
      <c r="P42" s="29"/>
      <c r="Q42" s="29"/>
      <c r="R42" s="20"/>
      <c r="S42" s="20"/>
      <c r="T42" s="24">
        <v>5.857022762298584</v>
      </c>
      <c r="U42" s="9">
        <v>0.21074999999999999</v>
      </c>
      <c r="V42" s="9">
        <v>1</v>
      </c>
      <c r="W42" s="9">
        <v>1.2343675471544264</v>
      </c>
      <c r="X42" s="9">
        <v>0</v>
      </c>
      <c r="Y42" s="14">
        <v>0</v>
      </c>
      <c r="Z42" s="9">
        <f t="shared" si="0"/>
        <v>1.2343675471544264</v>
      </c>
      <c r="AA42" s="29"/>
      <c r="AC42" s="3">
        <v>60.007577199596106</v>
      </c>
      <c r="AD42" s="31" t="s">
        <v>110</v>
      </c>
      <c r="AE42" s="3">
        <v>16.025981959104538</v>
      </c>
      <c r="AF42" s="31" t="s">
        <v>110</v>
      </c>
      <c r="AG42" s="70"/>
      <c r="AH42" s="70"/>
    </row>
    <row r="43" spans="1:34" x14ac:dyDescent="0.25">
      <c r="A43" s="28">
        <v>169</v>
      </c>
      <c r="B43" s="22">
        <v>0</v>
      </c>
      <c r="C43" s="64"/>
      <c r="D43" s="23"/>
      <c r="E43" s="65">
        <v>16.187500000000004</v>
      </c>
      <c r="F43" s="27">
        <v>20.194305571499999</v>
      </c>
      <c r="G43" s="27">
        <v>14.741445980000002</v>
      </c>
      <c r="H43" s="27">
        <v>11.289131028375001</v>
      </c>
      <c r="I43" s="27">
        <v>9.3494572610250017</v>
      </c>
      <c r="J43" s="27">
        <v>8.8093453260249994</v>
      </c>
      <c r="K43" s="27">
        <v>15.97571998125</v>
      </c>
      <c r="L43" s="22"/>
      <c r="M43" s="23"/>
      <c r="N43" s="4">
        <v>275</v>
      </c>
      <c r="O43" s="5">
        <v>7.0000000000000007E-2</v>
      </c>
      <c r="P43" s="29"/>
      <c r="Q43" s="29"/>
      <c r="R43" s="20"/>
      <c r="S43" s="20"/>
      <c r="T43" s="24">
        <v>8.0346574783325195</v>
      </c>
      <c r="U43" s="9">
        <v>0.22087499999999999</v>
      </c>
      <c r="V43" s="9">
        <v>1</v>
      </c>
      <c r="W43" s="9">
        <v>1.7746549705266952</v>
      </c>
      <c r="X43" s="9">
        <v>0</v>
      </c>
      <c r="Y43" s="14">
        <v>0</v>
      </c>
      <c r="Z43" s="9">
        <f t="shared" si="0"/>
        <v>1.7746549705266952</v>
      </c>
      <c r="AA43" s="29"/>
      <c r="AC43" s="3">
        <v>61.782232170122803</v>
      </c>
      <c r="AD43" s="24">
        <v>56.258651458875001</v>
      </c>
      <c r="AE43" s="3">
        <v>17.800636929631231</v>
      </c>
      <c r="AF43" s="24">
        <v>18.994683733750001</v>
      </c>
      <c r="AG43" s="70"/>
      <c r="AH43" s="70"/>
    </row>
    <row r="44" spans="1:34" x14ac:dyDescent="0.25">
      <c r="A44" s="28">
        <v>170</v>
      </c>
      <c r="B44" s="22">
        <v>0</v>
      </c>
      <c r="C44" s="64"/>
      <c r="D44" s="23"/>
      <c r="E44" s="61"/>
      <c r="F44" s="29"/>
      <c r="G44" s="29"/>
      <c r="H44" s="29"/>
      <c r="I44" s="29"/>
      <c r="J44" s="29"/>
      <c r="K44" s="29"/>
      <c r="L44" s="22"/>
      <c r="M44" s="23"/>
      <c r="N44" s="4">
        <v>290</v>
      </c>
      <c r="O44" s="5">
        <v>7.0000000000000007E-2</v>
      </c>
      <c r="P44" s="29"/>
      <c r="Q44" s="29"/>
      <c r="R44" s="20"/>
      <c r="S44" s="20"/>
      <c r="T44" s="24">
        <v>8.0922870635986328</v>
      </c>
      <c r="U44" s="9">
        <v>0.22087499999999999</v>
      </c>
      <c r="V44" s="9">
        <v>1</v>
      </c>
      <c r="W44" s="9">
        <v>1.7873839051723479</v>
      </c>
      <c r="X44" s="9">
        <v>0</v>
      </c>
      <c r="Y44" s="14">
        <v>0</v>
      </c>
      <c r="Z44" s="9">
        <f t="shared" si="0"/>
        <v>1.7873839051723479</v>
      </c>
      <c r="AA44" s="29"/>
      <c r="AC44" s="3">
        <v>63.569616075295151</v>
      </c>
      <c r="AD44" s="31" t="s">
        <v>110</v>
      </c>
      <c r="AE44" s="3">
        <v>19.588020834803579</v>
      </c>
      <c r="AF44" s="31" t="s">
        <v>110</v>
      </c>
      <c r="AG44" s="70"/>
      <c r="AH44" s="70"/>
    </row>
    <row r="45" spans="1:34" x14ac:dyDescent="0.25">
      <c r="A45" s="28">
        <v>171</v>
      </c>
      <c r="B45" s="22">
        <v>0</v>
      </c>
      <c r="C45" s="62">
        <v>10.1</v>
      </c>
      <c r="D45" s="23"/>
      <c r="E45" s="61"/>
      <c r="F45" s="29"/>
      <c r="G45" s="29"/>
      <c r="H45" s="29"/>
      <c r="I45" s="29"/>
      <c r="J45" s="29"/>
      <c r="K45" s="29"/>
      <c r="L45" s="22"/>
      <c r="M45" s="23"/>
      <c r="N45" s="4">
        <v>305</v>
      </c>
      <c r="O45" s="5">
        <v>0.08</v>
      </c>
      <c r="P45" s="29"/>
      <c r="Q45" s="29"/>
      <c r="R45" s="20"/>
      <c r="S45" s="20"/>
      <c r="T45" s="24">
        <v>8.2619876861572266</v>
      </c>
      <c r="U45" s="9">
        <v>0.23099999999999998</v>
      </c>
      <c r="V45" s="9">
        <v>1</v>
      </c>
      <c r="W45" s="9">
        <v>1.9085191555023191</v>
      </c>
      <c r="X45" s="9">
        <v>2.7109766767121197</v>
      </c>
      <c r="Y45" s="14">
        <v>0</v>
      </c>
      <c r="Z45" s="9">
        <f t="shared" si="0"/>
        <v>4.6194958322144384</v>
      </c>
      <c r="AA45" s="29"/>
      <c r="AC45" s="3">
        <v>58.089111907509597</v>
      </c>
      <c r="AD45" s="31" t="s">
        <v>110</v>
      </c>
      <c r="AE45" s="3">
        <v>14.107516667018018</v>
      </c>
      <c r="AF45" s="31" t="s">
        <v>110</v>
      </c>
      <c r="AG45" s="70"/>
      <c r="AH45" s="70"/>
    </row>
    <row r="46" spans="1:34" x14ac:dyDescent="0.25">
      <c r="A46" s="28">
        <v>172</v>
      </c>
      <c r="B46" s="22">
        <v>0</v>
      </c>
      <c r="C46" s="64"/>
      <c r="D46" s="23"/>
      <c r="E46" s="61"/>
      <c r="F46" s="29"/>
      <c r="G46" s="29"/>
      <c r="H46" s="29"/>
      <c r="I46" s="29"/>
      <c r="J46" s="29"/>
      <c r="K46" s="29"/>
      <c r="L46" s="22"/>
      <c r="M46" s="32"/>
      <c r="N46" s="4">
        <v>320</v>
      </c>
      <c r="O46" s="5">
        <v>0.09</v>
      </c>
      <c r="P46" s="29"/>
      <c r="Q46" s="29"/>
      <c r="R46" s="20"/>
      <c r="S46" s="20"/>
      <c r="T46" s="24">
        <v>7.8741111755371094</v>
      </c>
      <c r="U46" s="9">
        <v>0.24112499999999998</v>
      </c>
      <c r="V46" s="9">
        <v>1</v>
      </c>
      <c r="W46" s="9">
        <v>1.8986450572013853</v>
      </c>
      <c r="X46" s="9">
        <v>0</v>
      </c>
      <c r="Y46" s="14">
        <v>0</v>
      </c>
      <c r="Z46" s="9">
        <f t="shared" si="0"/>
        <v>1.8986450572013853</v>
      </c>
      <c r="AA46" s="29"/>
      <c r="AC46" s="3">
        <v>59.987756964710982</v>
      </c>
      <c r="AD46" s="31" t="s">
        <v>110</v>
      </c>
      <c r="AE46" s="3">
        <v>16.006161724219403</v>
      </c>
      <c r="AF46" s="31" t="s">
        <v>110</v>
      </c>
      <c r="AG46" s="70"/>
      <c r="AH46" s="70"/>
    </row>
    <row r="47" spans="1:34" x14ac:dyDescent="0.25">
      <c r="A47" s="28">
        <v>173</v>
      </c>
      <c r="B47" s="22">
        <v>0</v>
      </c>
      <c r="C47" s="64"/>
      <c r="D47" s="23"/>
      <c r="E47" s="61"/>
      <c r="F47" s="29"/>
      <c r="G47" s="29"/>
      <c r="H47" s="29"/>
      <c r="I47" s="29"/>
      <c r="J47" s="29"/>
      <c r="K47" s="29"/>
      <c r="L47" s="22"/>
      <c r="M47" s="32"/>
      <c r="N47" s="4">
        <v>335</v>
      </c>
      <c r="O47" s="5">
        <v>0.1</v>
      </c>
      <c r="P47" s="29"/>
      <c r="Q47" s="29"/>
      <c r="R47" s="20"/>
      <c r="S47" s="20"/>
      <c r="T47" s="24">
        <v>8.0150880813598633</v>
      </c>
      <c r="U47" s="9">
        <v>0.25124999999999997</v>
      </c>
      <c r="V47" s="9">
        <v>1</v>
      </c>
      <c r="W47" s="9">
        <v>2.0137908804416655</v>
      </c>
      <c r="X47" s="9">
        <v>0</v>
      </c>
      <c r="Y47" s="14">
        <v>0</v>
      </c>
      <c r="Z47" s="9">
        <f t="shared" si="0"/>
        <v>2.0137908804416655</v>
      </c>
      <c r="AA47" s="29"/>
      <c r="AC47" s="3">
        <v>62.00154784515265</v>
      </c>
      <c r="AD47" s="31" t="s">
        <v>110</v>
      </c>
      <c r="AE47" s="3">
        <v>18.019952604661068</v>
      </c>
      <c r="AF47" s="31" t="s">
        <v>110</v>
      </c>
      <c r="AG47" s="70"/>
      <c r="AH47" s="70"/>
    </row>
    <row r="48" spans="1:34" x14ac:dyDescent="0.25">
      <c r="A48" s="28">
        <v>174</v>
      </c>
      <c r="B48" s="22">
        <v>0</v>
      </c>
      <c r="C48" s="64"/>
      <c r="D48" s="23"/>
      <c r="E48" s="61"/>
      <c r="F48" s="29"/>
      <c r="G48" s="29"/>
      <c r="H48" s="29"/>
      <c r="I48" s="29"/>
      <c r="J48" s="29"/>
      <c r="K48" s="29"/>
      <c r="L48" s="22"/>
      <c r="M48" s="33"/>
      <c r="N48" s="4">
        <v>350</v>
      </c>
      <c r="O48" s="5">
        <v>0.11</v>
      </c>
      <c r="P48" s="29"/>
      <c r="Q48" s="29"/>
      <c r="R48" s="20"/>
      <c r="S48" s="20"/>
      <c r="T48" s="24">
        <v>8.4006519317626953</v>
      </c>
      <c r="U48" s="9">
        <v>0.26137500000000002</v>
      </c>
      <c r="V48" s="9">
        <v>1</v>
      </c>
      <c r="W48" s="9">
        <v>2.1957203986644749</v>
      </c>
      <c r="X48" s="9">
        <v>0</v>
      </c>
      <c r="Y48" s="14">
        <v>0</v>
      </c>
      <c r="Z48" s="9">
        <f t="shared" si="0"/>
        <v>2.1957203986644749</v>
      </c>
      <c r="AA48" s="29"/>
      <c r="AC48" s="3">
        <v>64.19726824381712</v>
      </c>
      <c r="AD48" s="31" t="s">
        <v>110</v>
      </c>
      <c r="AE48" s="3">
        <v>20.215673003325541</v>
      </c>
      <c r="AF48" s="31" t="s">
        <v>110</v>
      </c>
      <c r="AG48" s="70"/>
      <c r="AH48" s="70"/>
    </row>
    <row r="49" spans="1:34" x14ac:dyDescent="0.25">
      <c r="A49" s="28">
        <v>175</v>
      </c>
      <c r="B49" s="22">
        <v>0</v>
      </c>
      <c r="C49" s="64"/>
      <c r="D49" s="23"/>
      <c r="E49" s="65">
        <v>12.987500000000004</v>
      </c>
      <c r="F49" s="27">
        <v>20.393028502499998</v>
      </c>
      <c r="G49" s="27">
        <v>14.673124025250001</v>
      </c>
      <c r="H49" s="27">
        <v>11.406449599550001</v>
      </c>
      <c r="I49" s="27">
        <v>9.3978118039750012</v>
      </c>
      <c r="J49" s="27">
        <v>8.8233123178249997</v>
      </c>
      <c r="K49" s="27">
        <v>15.87582111325</v>
      </c>
      <c r="L49" s="22"/>
      <c r="M49" s="23"/>
      <c r="N49" s="4">
        <v>365</v>
      </c>
      <c r="O49" s="5">
        <v>0.12</v>
      </c>
      <c r="P49" s="29"/>
      <c r="Q49" s="29"/>
      <c r="R49" s="20"/>
      <c r="S49" s="20"/>
      <c r="T49" s="24">
        <v>7.2363605499267578</v>
      </c>
      <c r="U49" s="9">
        <v>0.27149999999999996</v>
      </c>
      <c r="V49" s="9">
        <v>1</v>
      </c>
      <c r="W49" s="9">
        <v>1.9646718893051145</v>
      </c>
      <c r="X49" s="9">
        <v>0</v>
      </c>
      <c r="Y49" s="14">
        <v>0</v>
      </c>
      <c r="Z49" s="9">
        <f t="shared" si="0"/>
        <v>1.9646718893051145</v>
      </c>
      <c r="AA49" s="29"/>
      <c r="AC49" s="3">
        <v>66.161940133122229</v>
      </c>
      <c r="AD49" s="24">
        <v>60.315492816599999</v>
      </c>
      <c r="AE49" s="3">
        <v>22.180344892630657</v>
      </c>
      <c r="AF49" s="24">
        <v>27.323601720399999</v>
      </c>
      <c r="AG49" s="70"/>
      <c r="AH49" s="70"/>
    </row>
    <row r="50" spans="1:34" x14ac:dyDescent="0.25">
      <c r="A50" s="28">
        <v>176</v>
      </c>
      <c r="B50" s="22">
        <v>0</v>
      </c>
      <c r="C50" s="62">
        <v>22.6</v>
      </c>
      <c r="D50" s="23"/>
      <c r="E50" s="61"/>
      <c r="F50" s="29"/>
      <c r="G50" s="29"/>
      <c r="H50" s="29"/>
      <c r="I50" s="29"/>
      <c r="J50" s="29"/>
      <c r="K50" s="29"/>
      <c r="L50" s="22"/>
      <c r="M50" s="68" t="s">
        <v>95</v>
      </c>
      <c r="N50" s="4">
        <v>380</v>
      </c>
      <c r="O50" s="5">
        <v>0.13</v>
      </c>
      <c r="P50" s="29"/>
      <c r="Q50" s="29"/>
      <c r="R50" s="20"/>
      <c r="S50" s="20"/>
      <c r="T50" s="24">
        <v>7.504798412322998</v>
      </c>
      <c r="U50" s="9">
        <v>0.28162500000000001</v>
      </c>
      <c r="V50" s="9">
        <v>1</v>
      </c>
      <c r="W50" s="9">
        <v>2.1135388528704646</v>
      </c>
      <c r="X50" s="9">
        <v>3.9374981317461497</v>
      </c>
      <c r="Y50" s="14">
        <v>0</v>
      </c>
      <c r="Z50" s="9">
        <f t="shared" si="0"/>
        <v>6.0510369846166139</v>
      </c>
      <c r="AA50" s="29"/>
      <c r="AC50" s="3">
        <v>49.612977117738836</v>
      </c>
      <c r="AD50" s="31" t="s">
        <v>110</v>
      </c>
      <c r="AE50" s="3">
        <v>5.6313818772472715</v>
      </c>
      <c r="AF50" s="31" t="s">
        <v>110</v>
      </c>
      <c r="AG50" s="70"/>
      <c r="AH50" s="70"/>
    </row>
    <row r="51" spans="1:34" x14ac:dyDescent="0.25">
      <c r="A51" s="28">
        <v>177</v>
      </c>
      <c r="B51" s="22">
        <v>0</v>
      </c>
      <c r="C51" s="64"/>
      <c r="D51" s="23"/>
      <c r="E51" s="61"/>
      <c r="F51" s="29"/>
      <c r="G51" s="29"/>
      <c r="H51" s="29"/>
      <c r="I51" s="29"/>
      <c r="J51" s="29"/>
      <c r="K51" s="29"/>
      <c r="L51" s="22"/>
      <c r="M51" s="35"/>
      <c r="N51" s="4">
        <v>395</v>
      </c>
      <c r="O51" s="5">
        <v>0.14000000000000001</v>
      </c>
      <c r="P51" s="29"/>
      <c r="Q51" s="29"/>
      <c r="R51" s="20"/>
      <c r="S51" s="20"/>
      <c r="T51" s="24">
        <v>7.4486021995544434</v>
      </c>
      <c r="U51" s="9">
        <v>0.29175000000000001</v>
      </c>
      <c r="V51" s="9">
        <v>1</v>
      </c>
      <c r="W51" s="9">
        <v>2.1731296917200091</v>
      </c>
      <c r="X51" s="9">
        <v>0</v>
      </c>
      <c r="Y51" s="14">
        <v>0</v>
      </c>
      <c r="Z51" s="9">
        <f t="shared" si="0"/>
        <v>2.1731296917200091</v>
      </c>
      <c r="AA51" s="29"/>
      <c r="AC51" s="3">
        <v>51.786106809458843</v>
      </c>
      <c r="AD51" s="31" t="s">
        <v>110</v>
      </c>
      <c r="AE51" s="3">
        <v>7.8045115689672802</v>
      </c>
      <c r="AF51" s="31" t="s">
        <v>110</v>
      </c>
      <c r="AG51" s="70"/>
      <c r="AH51" s="70"/>
    </row>
    <row r="52" spans="1:34" x14ac:dyDescent="0.25">
      <c r="A52" s="28">
        <v>178</v>
      </c>
      <c r="B52" s="22">
        <v>0</v>
      </c>
      <c r="C52" s="64"/>
      <c r="D52" s="23"/>
      <c r="E52" s="61"/>
      <c r="F52" s="29"/>
      <c r="G52" s="29"/>
      <c r="H52" s="29"/>
      <c r="I52" s="29"/>
      <c r="J52" s="29"/>
      <c r="K52" s="29"/>
      <c r="L52" s="22"/>
      <c r="M52" s="34"/>
      <c r="N52" s="4">
        <v>410</v>
      </c>
      <c r="O52" s="5">
        <v>0.15</v>
      </c>
      <c r="P52" s="29"/>
      <c r="Q52" s="29"/>
      <c r="R52" s="20"/>
      <c r="S52" s="20"/>
      <c r="T52" s="24">
        <v>9.4698448181152344</v>
      </c>
      <c r="U52" s="9">
        <v>0.29885624999999999</v>
      </c>
      <c r="V52" s="9">
        <v>1</v>
      </c>
      <c r="W52" s="9">
        <v>2.8301223104238509</v>
      </c>
      <c r="X52" s="9">
        <v>0</v>
      </c>
      <c r="Y52" s="14">
        <v>0</v>
      </c>
      <c r="Z52" s="9">
        <f t="shared" si="0"/>
        <v>2.8301223104238509</v>
      </c>
      <c r="AA52" s="29"/>
      <c r="AC52" s="3">
        <v>54.616229119882696</v>
      </c>
      <c r="AD52" s="31" t="s">
        <v>110</v>
      </c>
      <c r="AE52" s="3">
        <v>10.634633879391131</v>
      </c>
      <c r="AF52" s="31" t="s">
        <v>110</v>
      </c>
      <c r="AG52" s="70"/>
      <c r="AH52" s="70"/>
    </row>
    <row r="53" spans="1:34" x14ac:dyDescent="0.25">
      <c r="A53" s="28">
        <v>179</v>
      </c>
      <c r="B53" s="22">
        <v>0</v>
      </c>
      <c r="C53" s="64"/>
      <c r="D53" s="23"/>
      <c r="E53" s="61"/>
      <c r="F53" s="29"/>
      <c r="G53" s="29"/>
      <c r="H53" s="29"/>
      <c r="I53" s="29"/>
      <c r="J53" s="29"/>
      <c r="K53" s="29"/>
      <c r="L53" s="22"/>
      <c r="M53" s="35"/>
      <c r="N53" s="4">
        <v>425</v>
      </c>
      <c r="O53" s="5">
        <v>0.16</v>
      </c>
      <c r="P53" s="29"/>
      <c r="Q53" s="29"/>
      <c r="R53" s="20"/>
      <c r="S53" s="20"/>
      <c r="T53" s="24">
        <v>9.6373958587646484</v>
      </c>
      <c r="U53" s="9">
        <v>0.30575999999999998</v>
      </c>
      <c r="V53" s="9">
        <v>1</v>
      </c>
      <c r="W53" s="9">
        <v>2.9467301577758787</v>
      </c>
      <c r="X53" s="9">
        <v>0</v>
      </c>
      <c r="Y53" s="14">
        <v>0</v>
      </c>
      <c r="Z53" s="9">
        <f t="shared" si="0"/>
        <v>2.9467301577758787</v>
      </c>
      <c r="AA53" s="29"/>
      <c r="AC53" s="3">
        <v>57.562959277658578</v>
      </c>
      <c r="AD53" s="31" t="s">
        <v>110</v>
      </c>
      <c r="AE53" s="3">
        <v>13.58136403716701</v>
      </c>
      <c r="AF53" s="31" t="s">
        <v>110</v>
      </c>
      <c r="AG53" s="70"/>
      <c r="AH53" s="70"/>
    </row>
    <row r="54" spans="1:34" x14ac:dyDescent="0.25">
      <c r="A54" s="28">
        <v>180</v>
      </c>
      <c r="B54" s="22">
        <v>0</v>
      </c>
      <c r="C54" s="64"/>
      <c r="D54" s="23"/>
      <c r="E54" s="61"/>
      <c r="F54" s="29"/>
      <c r="G54" s="29"/>
      <c r="H54" s="29"/>
      <c r="I54" s="29"/>
      <c r="J54" s="29"/>
      <c r="K54" s="29"/>
      <c r="L54" s="22"/>
      <c r="M54" s="34"/>
      <c r="N54" s="4">
        <v>440</v>
      </c>
      <c r="O54" s="5">
        <v>0.18</v>
      </c>
      <c r="P54" s="29"/>
      <c r="Q54" s="29"/>
      <c r="R54" s="20"/>
      <c r="S54" s="20"/>
      <c r="T54" s="24">
        <v>8.2309751510620117</v>
      </c>
      <c r="U54" s="9">
        <v>0.32228249999999997</v>
      </c>
      <c r="V54" s="9">
        <v>1</v>
      </c>
      <c r="W54" s="9">
        <v>2.6526992491221426</v>
      </c>
      <c r="X54" s="9">
        <v>0</v>
      </c>
      <c r="Y54" s="14">
        <v>0</v>
      </c>
      <c r="Z54" s="9">
        <f t="shared" si="0"/>
        <v>2.6526992491221426</v>
      </c>
      <c r="AA54" s="29"/>
      <c r="AC54" s="3">
        <v>60.215658526780722</v>
      </c>
      <c r="AD54" s="31" t="s">
        <v>110</v>
      </c>
      <c r="AE54" s="3">
        <v>16.234063286289153</v>
      </c>
      <c r="AF54" s="31" t="s">
        <v>110</v>
      </c>
      <c r="AG54" s="70"/>
      <c r="AH54" s="70"/>
    </row>
    <row r="55" spans="1:34" x14ac:dyDescent="0.25">
      <c r="A55" s="28">
        <v>181</v>
      </c>
      <c r="B55" s="22">
        <v>0</v>
      </c>
      <c r="C55" s="64"/>
      <c r="D55" s="23"/>
      <c r="E55" s="61"/>
      <c r="F55" s="29"/>
      <c r="G55" s="29"/>
      <c r="H55" s="29"/>
      <c r="I55" s="29"/>
      <c r="J55" s="29"/>
      <c r="K55" s="29"/>
      <c r="L55" s="22"/>
      <c r="M55" s="26" t="s">
        <v>96</v>
      </c>
      <c r="N55" s="4">
        <v>455</v>
      </c>
      <c r="O55" s="5">
        <v>0.2</v>
      </c>
      <c r="P55" s="29"/>
      <c r="Q55" s="29"/>
      <c r="R55" s="20"/>
      <c r="S55" s="20"/>
      <c r="T55" s="24">
        <v>8.5658292770385742</v>
      </c>
      <c r="U55" s="9">
        <v>0.33840000000000003</v>
      </c>
      <c r="V55" s="9">
        <v>1</v>
      </c>
      <c r="W55" s="9">
        <v>2.8986766273498539</v>
      </c>
      <c r="X55" s="9">
        <v>0</v>
      </c>
      <c r="Y55" s="14">
        <v>0</v>
      </c>
      <c r="Z55" s="9">
        <f t="shared" si="0"/>
        <v>2.8986766273498539</v>
      </c>
      <c r="AA55" s="29"/>
      <c r="AC55" s="3">
        <v>63.114335154130572</v>
      </c>
      <c r="AD55" s="31" t="s">
        <v>110</v>
      </c>
      <c r="AE55" s="3">
        <v>19.827498302964006</v>
      </c>
      <c r="AF55" s="31" t="s">
        <v>110</v>
      </c>
      <c r="AG55" s="70"/>
      <c r="AH55" s="70"/>
    </row>
    <row r="56" spans="1:34" x14ac:dyDescent="0.25">
      <c r="A56" s="28">
        <v>182</v>
      </c>
      <c r="B56" s="22">
        <v>0</v>
      </c>
      <c r="C56" s="64"/>
      <c r="D56" s="23"/>
      <c r="E56" s="65">
        <v>14.487500000000004</v>
      </c>
      <c r="F56" s="27">
        <v>20.448245873249999</v>
      </c>
      <c r="G56" s="27">
        <v>14.854246501250003</v>
      </c>
      <c r="H56" s="27">
        <v>11.709111251775003</v>
      </c>
      <c r="I56" s="27">
        <v>9.5825468101750015</v>
      </c>
      <c r="J56" s="27">
        <v>9.1182087629749997</v>
      </c>
      <c r="K56" s="27">
        <v>16.334324027000001</v>
      </c>
      <c r="L56" s="22"/>
      <c r="M56" s="34"/>
      <c r="N56" s="4">
        <v>470</v>
      </c>
      <c r="O56" s="5">
        <v>0.22</v>
      </c>
      <c r="P56" s="29"/>
      <c r="Q56" s="29"/>
      <c r="R56" s="20"/>
      <c r="S56" s="20"/>
      <c r="T56" s="24">
        <v>8.4658403396606445</v>
      </c>
      <c r="U56" s="9">
        <v>0.3541125</v>
      </c>
      <c r="V56" s="9">
        <v>1</v>
      </c>
      <c r="W56" s="9">
        <v>2.9978598872780799</v>
      </c>
      <c r="X56" s="9">
        <v>0</v>
      </c>
      <c r="Y56" s="14">
        <v>0</v>
      </c>
      <c r="Z56" s="9">
        <f t="shared" si="0"/>
        <v>2.9978598872780799</v>
      </c>
      <c r="AA56" s="29"/>
      <c r="AC56" s="3">
        <v>66.112195041408654</v>
      </c>
      <c r="AD56" s="24">
        <v>56.448488319675</v>
      </c>
      <c r="AE56" s="3">
        <v>23.520116579567084</v>
      </c>
      <c r="AF56" s="24">
        <v>29.36554007965</v>
      </c>
      <c r="AG56" s="70"/>
      <c r="AH56" s="70"/>
    </row>
    <row r="57" spans="1:34" x14ac:dyDescent="0.25">
      <c r="A57" s="28">
        <v>183</v>
      </c>
      <c r="B57" s="22">
        <v>0</v>
      </c>
      <c r="C57" s="62">
        <v>31</v>
      </c>
      <c r="D57" s="23"/>
      <c r="E57" s="66"/>
      <c r="F57" s="28"/>
      <c r="G57" s="28"/>
      <c r="H57" s="28"/>
      <c r="I57" s="28"/>
      <c r="J57" s="28"/>
      <c r="K57" s="28"/>
      <c r="L57" s="22"/>
      <c r="M57" s="68" t="s">
        <v>97</v>
      </c>
      <c r="N57" s="4">
        <v>485</v>
      </c>
      <c r="O57" s="5">
        <v>0.24</v>
      </c>
      <c r="P57" s="29"/>
      <c r="Q57" s="74"/>
      <c r="R57" s="20"/>
      <c r="S57" s="20"/>
      <c r="T57" s="24">
        <v>5.6200227737426758</v>
      </c>
      <c r="U57" s="9">
        <v>0.37335000000000002</v>
      </c>
      <c r="V57" s="9">
        <v>1</v>
      </c>
      <c r="W57" s="9">
        <v>2.098235502576828</v>
      </c>
      <c r="X57" s="9">
        <v>3.5217872711658478</v>
      </c>
      <c r="Y57" s="14">
        <v>0</v>
      </c>
      <c r="Z57" s="9">
        <f t="shared" si="0"/>
        <v>5.6200227737426758</v>
      </c>
      <c r="AA57" s="29"/>
      <c r="AC57" s="3">
        <v>40.821681917611706</v>
      </c>
      <c r="AD57" s="31" t="s">
        <v>110</v>
      </c>
      <c r="AE57" s="3">
        <v>0</v>
      </c>
      <c r="AF57" s="31" t="s">
        <v>110</v>
      </c>
      <c r="AG57" s="70"/>
      <c r="AH57" s="70"/>
    </row>
    <row r="58" spans="1:34" x14ac:dyDescent="0.25">
      <c r="A58" s="28">
        <v>184</v>
      </c>
      <c r="B58" s="38">
        <v>4</v>
      </c>
      <c r="C58" s="64"/>
      <c r="D58" s="23"/>
      <c r="E58" s="65">
        <v>23.000000000000004</v>
      </c>
      <c r="F58" s="27">
        <v>23.398843968166666</v>
      </c>
      <c r="G58" s="27">
        <v>14.14868582475</v>
      </c>
      <c r="H58" s="27">
        <v>11.431264990383337</v>
      </c>
      <c r="I58" s="27">
        <v>9.7577119457166681</v>
      </c>
      <c r="J58" s="27">
        <v>9.3409656348166656</v>
      </c>
      <c r="K58" s="27">
        <v>16.236220851999999</v>
      </c>
      <c r="L58" s="22"/>
      <c r="M58" s="34"/>
      <c r="N58" s="4">
        <v>500</v>
      </c>
      <c r="O58" s="5">
        <v>0.26</v>
      </c>
      <c r="P58" s="29"/>
      <c r="Q58" s="74"/>
      <c r="R58" s="20"/>
      <c r="S58" s="20"/>
      <c r="T58" s="24">
        <v>6.3305130004882812</v>
      </c>
      <c r="U58" s="9">
        <v>0.39258749999999998</v>
      </c>
      <c r="V58" s="9">
        <v>1</v>
      </c>
      <c r="W58" s="9">
        <v>2.4852802725791929</v>
      </c>
      <c r="X58" s="9">
        <v>2.9014641024603764</v>
      </c>
      <c r="Y58" s="14">
        <v>0</v>
      </c>
      <c r="Z58" s="9">
        <f t="shared" si="0"/>
        <v>5.3867443750395694</v>
      </c>
      <c r="AA58" s="29"/>
      <c r="AC58" s="3">
        <v>42.118962190190899</v>
      </c>
      <c r="AD58" s="24">
        <v>37.778164848599999</v>
      </c>
      <c r="AE58" s="3">
        <v>1.9920386619041928</v>
      </c>
      <c r="AF58" s="24">
        <v>9.4329561690000006</v>
      </c>
      <c r="AG58" s="70"/>
      <c r="AH58" s="70"/>
    </row>
    <row r="59" spans="1:34" x14ac:dyDescent="0.25">
      <c r="A59" s="28">
        <v>185</v>
      </c>
      <c r="B59" s="22">
        <v>0</v>
      </c>
      <c r="C59" s="64"/>
      <c r="D59" s="23"/>
      <c r="E59" s="61"/>
      <c r="F59" s="29"/>
      <c r="G59" s="29"/>
      <c r="H59" s="29"/>
      <c r="I59" s="29"/>
      <c r="J59" s="29"/>
      <c r="K59" s="29"/>
      <c r="L59" s="22"/>
      <c r="M59" s="34"/>
      <c r="N59" s="4">
        <v>520</v>
      </c>
      <c r="O59" s="5">
        <v>0.28000000000000003</v>
      </c>
      <c r="P59" s="29"/>
      <c r="Q59" s="74"/>
      <c r="R59" s="20"/>
      <c r="S59" s="20"/>
      <c r="T59" s="24">
        <v>4.5404281616210938</v>
      </c>
      <c r="U59" s="9">
        <v>0.411825</v>
      </c>
      <c r="V59" s="9">
        <v>1</v>
      </c>
      <c r="W59" s="9">
        <v>1.8698618276596068</v>
      </c>
      <c r="X59" s="9">
        <v>0</v>
      </c>
      <c r="Y59" s="14">
        <v>0</v>
      </c>
      <c r="Z59" s="9">
        <f t="shared" si="0"/>
        <v>1.8698618276596068</v>
      </c>
      <c r="AA59" s="29"/>
      <c r="AC59" s="3">
        <v>43.988824017850504</v>
      </c>
      <c r="AD59" s="31" t="s">
        <v>110</v>
      </c>
      <c r="AE59" s="3">
        <v>4.7882450086637993</v>
      </c>
      <c r="AF59" s="31" t="s">
        <v>110</v>
      </c>
      <c r="AG59" s="70"/>
      <c r="AH59" s="70"/>
    </row>
    <row r="60" spans="1:34" x14ac:dyDescent="0.25">
      <c r="A60" s="28">
        <v>186</v>
      </c>
      <c r="B60" s="22">
        <v>0</v>
      </c>
      <c r="C60" s="64"/>
      <c r="D60" s="23"/>
      <c r="E60" s="66"/>
      <c r="F60" s="28"/>
      <c r="G60" s="28"/>
      <c r="H60" s="28"/>
      <c r="I60" s="28"/>
      <c r="J60" s="28"/>
      <c r="K60" s="28"/>
      <c r="L60" s="22"/>
      <c r="M60" s="35"/>
      <c r="N60" s="4">
        <v>540</v>
      </c>
      <c r="O60" s="5">
        <v>0.31</v>
      </c>
      <c r="P60" s="29"/>
      <c r="Q60" s="74"/>
      <c r="R60" s="20"/>
      <c r="S60" s="20"/>
      <c r="T60" s="24">
        <v>7.9481420516967773</v>
      </c>
      <c r="U60" s="9">
        <v>0.44068124999999991</v>
      </c>
      <c r="V60" s="9">
        <v>1</v>
      </c>
      <c r="W60" s="9">
        <v>3.5025971745192996</v>
      </c>
      <c r="X60" s="9">
        <v>0</v>
      </c>
      <c r="Y60" s="14">
        <v>0</v>
      </c>
      <c r="Z60" s="9">
        <f t="shared" si="0"/>
        <v>3.5025971745192996</v>
      </c>
      <c r="AA60" s="29"/>
      <c r="AC60" s="3">
        <v>47.491421192369806</v>
      </c>
      <c r="AD60" s="31" t="s">
        <v>110</v>
      </c>
      <c r="AE60" s="3">
        <v>9.2171867022830991</v>
      </c>
      <c r="AF60" s="31" t="s">
        <v>110</v>
      </c>
      <c r="AG60" s="70"/>
      <c r="AH60" s="70"/>
    </row>
    <row r="61" spans="1:34" x14ac:dyDescent="0.25">
      <c r="A61" s="28">
        <v>187</v>
      </c>
      <c r="B61" s="22">
        <v>0</v>
      </c>
      <c r="C61" s="64"/>
      <c r="D61" s="23"/>
      <c r="E61" s="66"/>
      <c r="F61" s="28"/>
      <c r="G61" s="28"/>
      <c r="H61" s="28"/>
      <c r="I61" s="28"/>
      <c r="J61" s="28"/>
      <c r="K61" s="28"/>
      <c r="L61" s="22"/>
      <c r="M61" s="35"/>
      <c r="N61" s="4">
        <v>560</v>
      </c>
      <c r="O61" s="5">
        <v>0.34</v>
      </c>
      <c r="P61" s="29"/>
      <c r="Q61" s="74"/>
      <c r="R61" s="20"/>
      <c r="S61" s="20"/>
      <c r="T61" s="24">
        <v>8.8120498657226562</v>
      </c>
      <c r="U61" s="9">
        <v>0.46953749999999994</v>
      </c>
      <c r="V61" s="9">
        <v>1</v>
      </c>
      <c r="W61" s="9">
        <v>4.1375878638267514</v>
      </c>
      <c r="X61" s="9">
        <v>0</v>
      </c>
      <c r="Y61" s="14">
        <v>0</v>
      </c>
      <c r="Z61" s="9">
        <f t="shared" si="0"/>
        <v>4.1375878638267514</v>
      </c>
      <c r="AA61" s="29"/>
      <c r="AC61" s="3">
        <v>51.629009056196558</v>
      </c>
      <c r="AD61" s="31" t="s">
        <v>110</v>
      </c>
      <c r="AE61" s="3">
        <v>14.28111908520985</v>
      </c>
      <c r="AF61" s="31" t="s">
        <v>110</v>
      </c>
      <c r="AG61" s="70"/>
      <c r="AH61" s="70"/>
    </row>
    <row r="62" spans="1:34" x14ac:dyDescent="0.25">
      <c r="A62" s="28">
        <v>188</v>
      </c>
      <c r="B62" s="38">
        <v>5</v>
      </c>
      <c r="C62" s="64"/>
      <c r="D62" s="23"/>
      <c r="E62" s="66"/>
      <c r="F62" s="28"/>
      <c r="G62" s="28"/>
      <c r="H62" s="28"/>
      <c r="I62" s="28"/>
      <c r="J62" s="28"/>
      <c r="K62" s="28"/>
      <c r="L62" s="22"/>
      <c r="M62" s="34"/>
      <c r="N62" s="4">
        <v>580</v>
      </c>
      <c r="O62" s="5">
        <v>0.36</v>
      </c>
      <c r="P62" s="29"/>
      <c r="Q62" s="74"/>
      <c r="R62" s="20"/>
      <c r="S62" s="20"/>
      <c r="T62" s="24">
        <v>5.8325839042663574</v>
      </c>
      <c r="U62" s="9">
        <v>0.48877499999999996</v>
      </c>
      <c r="V62" s="9">
        <v>1</v>
      </c>
      <c r="W62" s="9">
        <v>2.8508211978077886</v>
      </c>
      <c r="X62" s="9">
        <v>2.9817627064585688</v>
      </c>
      <c r="Y62" s="14">
        <v>0</v>
      </c>
      <c r="Z62" s="9">
        <f t="shared" si="0"/>
        <v>5.8325839042663574</v>
      </c>
      <c r="AA62" s="29"/>
      <c r="AC62" s="3">
        <v>52.519830254004347</v>
      </c>
      <c r="AD62" s="31" t="s">
        <v>110</v>
      </c>
      <c r="AE62" s="3">
        <v>16.098284802117636</v>
      </c>
      <c r="AF62" s="31" t="s">
        <v>110</v>
      </c>
      <c r="AG62" s="70"/>
      <c r="AH62" s="70"/>
    </row>
    <row r="63" spans="1:34" x14ac:dyDescent="0.25">
      <c r="A63" s="28">
        <v>189</v>
      </c>
      <c r="B63" s="22">
        <v>0</v>
      </c>
      <c r="C63" s="64"/>
      <c r="D63" s="23"/>
      <c r="E63" s="65">
        <v>19.537500000000005</v>
      </c>
      <c r="F63" s="27">
        <v>20.846571434749997</v>
      </c>
      <c r="G63" s="27">
        <v>16.233652459500004</v>
      </c>
      <c r="H63" s="27">
        <v>11.662980221950001</v>
      </c>
      <c r="I63" s="27">
        <v>9.3894448681500009</v>
      </c>
      <c r="J63" s="27">
        <v>8.8850801788249996</v>
      </c>
      <c r="K63" s="27">
        <v>16.1170609025</v>
      </c>
      <c r="L63" s="22"/>
      <c r="M63" s="34"/>
      <c r="N63" s="4">
        <v>600</v>
      </c>
      <c r="O63" s="5">
        <v>0.38</v>
      </c>
      <c r="P63" s="29"/>
      <c r="Q63" s="74"/>
      <c r="R63" s="20"/>
      <c r="S63" s="20"/>
      <c r="T63" s="24">
        <v>4.9198784828186035</v>
      </c>
      <c r="U63" s="9">
        <v>0.50801249999999998</v>
      </c>
      <c r="V63" s="9">
        <v>1</v>
      </c>
      <c r="W63" s="9">
        <v>2.4993597677528858</v>
      </c>
      <c r="X63" s="9">
        <v>5.8237293541431256E-2</v>
      </c>
      <c r="Y63" s="14">
        <v>0</v>
      </c>
      <c r="Z63" s="9">
        <f t="shared" si="0"/>
        <v>2.5575970612943171</v>
      </c>
      <c r="AA63" s="29"/>
      <c r="AC63" s="3">
        <v>55.019190021757233</v>
      </c>
      <c r="AD63" s="24">
        <v>43.678686849899997</v>
      </c>
      <c r="AE63" s="3">
        <v>19.52398908897052</v>
      </c>
      <c r="AF63" s="24">
        <v>24.312234613125</v>
      </c>
      <c r="AG63" s="70"/>
      <c r="AH63" s="70"/>
    </row>
    <row r="64" spans="1:34" x14ac:dyDescent="0.25">
      <c r="A64" s="28">
        <v>190</v>
      </c>
      <c r="B64" s="22">
        <v>0</v>
      </c>
      <c r="C64" s="62">
        <v>30.4</v>
      </c>
      <c r="D64" s="23"/>
      <c r="E64" s="66"/>
      <c r="F64" s="28"/>
      <c r="G64" s="28"/>
      <c r="H64" s="28"/>
      <c r="I64" s="28"/>
      <c r="J64" s="28"/>
      <c r="K64" s="28"/>
      <c r="L64" s="22"/>
      <c r="M64" s="26" t="s">
        <v>98</v>
      </c>
      <c r="N64" s="4">
        <v>620</v>
      </c>
      <c r="O64" s="69">
        <v>0.4</v>
      </c>
      <c r="P64" s="29"/>
      <c r="Q64" s="75">
        <v>46</v>
      </c>
      <c r="R64" s="20"/>
      <c r="S64" s="20"/>
      <c r="T64" s="24">
        <v>6.9451150894165039</v>
      </c>
      <c r="U64" s="9">
        <v>0.52725</v>
      </c>
      <c r="V64" s="9">
        <v>1</v>
      </c>
      <c r="W64" s="9">
        <v>3.6618119308948516</v>
      </c>
      <c r="X64" s="9">
        <v>2.0027631154765686</v>
      </c>
      <c r="Y64" s="14">
        <v>0</v>
      </c>
      <c r="Z64" s="9">
        <f t="shared" si="0"/>
        <v>5.6645750463714197</v>
      </c>
      <c r="AA64" s="29"/>
      <c r="AC64" s="3">
        <v>30.283765068128652</v>
      </c>
      <c r="AD64" s="31" t="s">
        <v>110</v>
      </c>
      <c r="AE64" s="3">
        <v>0</v>
      </c>
      <c r="AF64" s="31" t="s">
        <v>110</v>
      </c>
      <c r="AG64" s="70"/>
      <c r="AH64" s="70"/>
    </row>
    <row r="65" spans="1:34" x14ac:dyDescent="0.25">
      <c r="A65" s="28">
        <v>191</v>
      </c>
      <c r="B65" s="22">
        <v>0</v>
      </c>
      <c r="C65" s="64"/>
      <c r="D65" s="23"/>
      <c r="E65" s="66"/>
      <c r="F65" s="28"/>
      <c r="G65" s="28"/>
      <c r="H65" s="28"/>
      <c r="I65" s="28"/>
      <c r="J65" s="28"/>
      <c r="K65" s="28"/>
      <c r="L65" s="22"/>
      <c r="M65" s="32"/>
      <c r="N65" s="4">
        <v>640</v>
      </c>
      <c r="O65" s="5">
        <v>0.42</v>
      </c>
      <c r="P65" s="29"/>
      <c r="Q65" s="74"/>
      <c r="R65" s="20"/>
      <c r="S65" s="20"/>
      <c r="T65" s="24">
        <v>8.4624147415161133</v>
      </c>
      <c r="U65" s="9">
        <v>0.5464874999999999</v>
      </c>
      <c r="V65" s="9">
        <v>1</v>
      </c>
      <c r="W65" s="9">
        <v>4.6246038760542865</v>
      </c>
      <c r="X65" s="9">
        <v>0</v>
      </c>
      <c r="Y65" s="14">
        <v>0</v>
      </c>
      <c r="Z65" s="9">
        <f t="shared" si="0"/>
        <v>4.6246038760542865</v>
      </c>
      <c r="AA65" s="29"/>
      <c r="AC65" s="3">
        <v>34.908368944182939</v>
      </c>
      <c r="AD65" s="31" t="s">
        <v>110</v>
      </c>
      <c r="AE65" s="3">
        <v>5.5509483951542862</v>
      </c>
      <c r="AF65" s="31" t="s">
        <v>110</v>
      </c>
      <c r="AG65" s="70"/>
      <c r="AH65" s="70"/>
    </row>
    <row r="66" spans="1:34" x14ac:dyDescent="0.25">
      <c r="A66" s="28">
        <v>192</v>
      </c>
      <c r="B66" s="22">
        <v>0</v>
      </c>
      <c r="C66" s="64"/>
      <c r="D66" s="23"/>
      <c r="E66" s="66"/>
      <c r="F66" s="28"/>
      <c r="G66" s="28"/>
      <c r="H66" s="28"/>
      <c r="I66" s="28"/>
      <c r="J66" s="28"/>
      <c r="K66" s="28"/>
      <c r="L66" s="22"/>
      <c r="M66" s="33"/>
      <c r="N66" s="4">
        <v>660</v>
      </c>
      <c r="O66" s="5">
        <v>0.45</v>
      </c>
      <c r="P66" s="29"/>
      <c r="Q66" s="74"/>
      <c r="R66" s="20"/>
      <c r="S66" s="20"/>
      <c r="T66" s="24">
        <v>7.8463726043701172</v>
      </c>
      <c r="U66" s="9">
        <v>0.57534374999999993</v>
      </c>
      <c r="V66" s="9">
        <v>1</v>
      </c>
      <c r="W66" s="9">
        <v>4.5143614380955688</v>
      </c>
      <c r="X66" s="9">
        <v>0</v>
      </c>
      <c r="Y66" s="14">
        <v>0</v>
      </c>
      <c r="Z66" s="9">
        <f t="shared" si="0"/>
        <v>4.5143614380955688</v>
      </c>
      <c r="AA66" s="29"/>
      <c r="AC66" s="3">
        <v>39.422730382278509</v>
      </c>
      <c r="AD66" s="31" t="s">
        <v>110</v>
      </c>
      <c r="AE66" s="3">
        <v>10.991654352349856</v>
      </c>
      <c r="AF66" s="31" t="s">
        <v>110</v>
      </c>
      <c r="AG66" s="70"/>
      <c r="AH66" s="70"/>
    </row>
    <row r="67" spans="1:34" x14ac:dyDescent="0.25">
      <c r="A67" s="28">
        <v>193</v>
      </c>
      <c r="B67" s="22">
        <v>0</v>
      </c>
      <c r="C67" s="64"/>
      <c r="D67" s="23"/>
      <c r="E67" s="66"/>
      <c r="F67" s="28"/>
      <c r="G67" s="28"/>
      <c r="H67" s="28"/>
      <c r="I67" s="28"/>
      <c r="J67" s="28"/>
      <c r="K67" s="28"/>
      <c r="L67" s="22"/>
      <c r="M67" s="32"/>
      <c r="N67" s="4">
        <v>680</v>
      </c>
      <c r="O67" s="5">
        <v>0.48</v>
      </c>
      <c r="P67" s="29"/>
      <c r="Q67" s="74"/>
      <c r="R67" s="20"/>
      <c r="S67" s="20"/>
      <c r="T67" s="24">
        <v>10.083926200866699</v>
      </c>
      <c r="U67" s="9">
        <v>0.60419999999999996</v>
      </c>
      <c r="V67" s="9">
        <v>1</v>
      </c>
      <c r="W67" s="9">
        <v>6.092708210563659</v>
      </c>
      <c r="X67" s="9">
        <v>0</v>
      </c>
      <c r="Y67" s="14">
        <v>0</v>
      </c>
      <c r="Z67" s="9">
        <f t="shared" si="0"/>
        <v>6.092708210563659</v>
      </c>
      <c r="AA67" s="29"/>
      <c r="AC67" s="3">
        <v>45.515438592842166</v>
      </c>
      <c r="AD67" s="31" t="s">
        <v>110</v>
      </c>
      <c r="AE67" s="3">
        <v>18.010707082013514</v>
      </c>
      <c r="AF67" s="31" t="s">
        <v>110</v>
      </c>
      <c r="AG67" s="70"/>
      <c r="AH67" s="70"/>
    </row>
    <row r="68" spans="1:34" x14ac:dyDescent="0.25">
      <c r="A68" s="28">
        <v>194</v>
      </c>
      <c r="B68" s="22">
        <v>0</v>
      </c>
      <c r="C68" s="64"/>
      <c r="D68" s="23"/>
      <c r="E68" s="66"/>
      <c r="F68" s="28"/>
      <c r="G68" s="28"/>
      <c r="H68" s="28"/>
      <c r="I68" s="28"/>
      <c r="J68" s="28"/>
      <c r="K68" s="28"/>
      <c r="L68" s="22"/>
      <c r="M68" s="32"/>
      <c r="N68" s="4">
        <v>700</v>
      </c>
      <c r="O68" s="5">
        <v>0.51</v>
      </c>
      <c r="P68" s="29"/>
      <c r="Q68" s="74"/>
      <c r="R68" s="20"/>
      <c r="S68" s="20"/>
      <c r="T68" s="24">
        <v>6.5245518684387207</v>
      </c>
      <c r="U68" s="9">
        <v>0.63305624999999999</v>
      </c>
      <c r="V68" s="9">
        <v>1</v>
      </c>
      <c r="W68" s="9">
        <v>4.13040833876431</v>
      </c>
      <c r="X68" s="9">
        <v>0</v>
      </c>
      <c r="Y68" s="14">
        <v>0</v>
      </c>
      <c r="Z68" s="9">
        <f t="shared" si="0"/>
        <v>4.13040833876431</v>
      </c>
      <c r="AA68" s="29"/>
      <c r="AC68" s="3">
        <v>49.645846931606478</v>
      </c>
      <c r="AD68" s="31" t="s">
        <v>110</v>
      </c>
      <c r="AE68" s="3">
        <v>23.067459939877821</v>
      </c>
      <c r="AF68" s="31" t="s">
        <v>110</v>
      </c>
      <c r="AG68" s="70"/>
      <c r="AH68" s="70"/>
    </row>
    <row r="69" spans="1:34" x14ac:dyDescent="0.25">
      <c r="A69" s="28">
        <v>195</v>
      </c>
      <c r="B69" s="22">
        <v>0</v>
      </c>
      <c r="C69" s="64"/>
      <c r="D69" s="23"/>
      <c r="E69" s="66"/>
      <c r="F69" s="28"/>
      <c r="G69" s="28"/>
      <c r="H69" s="28"/>
      <c r="I69" s="28"/>
      <c r="J69" s="28"/>
      <c r="K69" s="28"/>
      <c r="L69" s="22"/>
      <c r="M69" s="33"/>
      <c r="N69" s="4">
        <v>720</v>
      </c>
      <c r="O69" s="5">
        <v>0.54</v>
      </c>
      <c r="P69" s="29"/>
      <c r="Q69" s="74"/>
      <c r="R69" s="20"/>
      <c r="S69" s="20"/>
      <c r="T69" s="24">
        <v>6.3653764724731445</v>
      </c>
      <c r="U69" s="9">
        <v>0.6619124999999999</v>
      </c>
      <c r="V69" s="9">
        <v>1</v>
      </c>
      <c r="W69" s="9">
        <v>4.2133222543358793</v>
      </c>
      <c r="X69" s="9">
        <v>0</v>
      </c>
      <c r="Y69" s="14">
        <v>0</v>
      </c>
      <c r="Z69" s="9">
        <f t="shared" ref="Z69:Z132" si="1">W69+X69</f>
        <v>4.2133222543358793</v>
      </c>
      <c r="AA69" s="29"/>
      <c r="AC69" s="3">
        <v>53.859169185942356</v>
      </c>
      <c r="AD69" s="31" t="s">
        <v>110</v>
      </c>
      <c r="AE69" s="3">
        <v>28.207126713313698</v>
      </c>
      <c r="AF69" s="31" t="s">
        <v>110</v>
      </c>
      <c r="AG69" s="70"/>
      <c r="AH69" s="70"/>
    </row>
    <row r="70" spans="1:34" x14ac:dyDescent="0.25">
      <c r="A70" s="28">
        <v>196</v>
      </c>
      <c r="B70" s="22">
        <v>0</v>
      </c>
      <c r="C70" s="64"/>
      <c r="D70" s="23"/>
      <c r="E70" s="65">
        <v>11.787500000000001</v>
      </c>
      <c r="F70" s="27">
        <v>16.759754647249999</v>
      </c>
      <c r="G70" s="27">
        <v>16.163146045000001</v>
      </c>
      <c r="H70" s="27">
        <v>12.080595209850003</v>
      </c>
      <c r="I70" s="27">
        <v>9.3641916088750001</v>
      </c>
      <c r="J70" s="27">
        <v>8.5123943683499999</v>
      </c>
      <c r="K70" s="27">
        <v>16.100000000000001</v>
      </c>
      <c r="L70" s="22"/>
      <c r="M70" s="23"/>
      <c r="N70" s="4">
        <v>740</v>
      </c>
      <c r="O70" s="5">
        <v>0.56999999999999995</v>
      </c>
      <c r="P70" s="29"/>
      <c r="Q70" s="74"/>
      <c r="R70" s="20"/>
      <c r="S70" s="20"/>
      <c r="T70" s="24">
        <v>7.2740755081176758</v>
      </c>
      <c r="U70" s="9">
        <v>0.69076874999999993</v>
      </c>
      <c r="V70" s="9">
        <v>1</v>
      </c>
      <c r="W70" s="9">
        <v>5.0247040461480612</v>
      </c>
      <c r="X70" s="9">
        <v>0</v>
      </c>
      <c r="Y70" s="14">
        <v>0</v>
      </c>
      <c r="Z70" s="9">
        <f t="shared" si="1"/>
        <v>5.0247040461480612</v>
      </c>
      <c r="AA70" s="29"/>
      <c r="AC70" s="3">
        <v>58.883873232090416</v>
      </c>
      <c r="AD70" s="24">
        <v>66.522811492200006</v>
      </c>
      <c r="AE70" s="3">
        <v>34.158175278561757</v>
      </c>
      <c r="AF70" s="24">
        <v>52.701825403425005</v>
      </c>
      <c r="AG70" s="70"/>
      <c r="AH70" s="70"/>
    </row>
    <row r="71" spans="1:34" x14ac:dyDescent="0.25">
      <c r="A71" s="28">
        <v>197</v>
      </c>
      <c r="B71" s="22">
        <v>0</v>
      </c>
      <c r="C71" s="62">
        <v>15.3</v>
      </c>
      <c r="D71" s="23"/>
      <c r="E71" s="66"/>
      <c r="F71" s="28"/>
      <c r="G71" s="28"/>
      <c r="H71" s="28"/>
      <c r="I71" s="28"/>
      <c r="J71" s="28"/>
      <c r="K71" s="28"/>
      <c r="L71" s="22"/>
      <c r="M71" s="33"/>
      <c r="N71" s="4">
        <v>760</v>
      </c>
      <c r="O71" s="5">
        <v>0.59</v>
      </c>
      <c r="P71" s="29"/>
      <c r="Q71" s="74"/>
      <c r="R71" s="20"/>
      <c r="S71" s="20"/>
      <c r="T71" s="24">
        <v>6.2617835998535156</v>
      </c>
      <c r="U71" s="9">
        <v>0.71000624999999995</v>
      </c>
      <c r="V71" s="9">
        <v>1</v>
      </c>
      <c r="W71" s="9">
        <v>4.4459054920434946</v>
      </c>
      <c r="X71" s="9">
        <v>6.5672225793065309E-3</v>
      </c>
      <c r="Y71" s="14">
        <v>0</v>
      </c>
      <c r="Z71" s="9">
        <f t="shared" si="1"/>
        <v>4.4524727146228011</v>
      </c>
      <c r="AA71" s="29"/>
      <c r="AC71" s="3">
        <v>48.036345946713212</v>
      </c>
      <c r="AD71" s="31" t="s">
        <v>110</v>
      </c>
      <c r="AE71" s="3">
        <v>24.211102395264557</v>
      </c>
      <c r="AF71" s="31" t="s">
        <v>110</v>
      </c>
      <c r="AG71" s="70"/>
      <c r="AH71" s="70"/>
    </row>
    <row r="72" spans="1:34" x14ac:dyDescent="0.25">
      <c r="A72" s="28">
        <v>198</v>
      </c>
      <c r="B72" s="22">
        <v>0</v>
      </c>
      <c r="C72" s="64"/>
      <c r="D72" s="23"/>
      <c r="E72" s="65">
        <v>17.187500000000004</v>
      </c>
      <c r="F72" s="27">
        <v>15.584004273499998</v>
      </c>
      <c r="G72" s="27">
        <v>14.461795450250003</v>
      </c>
      <c r="H72" s="27">
        <v>11.415355784400003</v>
      </c>
      <c r="I72" s="27">
        <v>10.42356896435</v>
      </c>
      <c r="J72" s="27">
        <v>9.6276704337000005</v>
      </c>
      <c r="K72" s="27">
        <v>16.100000000000001</v>
      </c>
      <c r="L72" s="22"/>
      <c r="M72" s="23"/>
      <c r="N72" s="4">
        <v>780</v>
      </c>
      <c r="O72" s="5">
        <v>0.61</v>
      </c>
      <c r="P72" s="29"/>
      <c r="Q72" s="74"/>
      <c r="R72" s="20"/>
      <c r="S72" s="20"/>
      <c r="T72" s="24">
        <v>7.9158258438110352</v>
      </c>
      <c r="U72" s="9">
        <v>0.72924374999999997</v>
      </c>
      <c r="V72" s="9">
        <v>1</v>
      </c>
      <c r="W72" s="9">
        <v>5.772566522687673</v>
      </c>
      <c r="X72" s="9">
        <v>0</v>
      </c>
      <c r="Y72" s="14">
        <v>0</v>
      </c>
      <c r="Z72" s="9">
        <f t="shared" si="1"/>
        <v>5.772566522687673</v>
      </c>
      <c r="AA72" s="29"/>
      <c r="AC72" s="3">
        <v>53.808912469400887</v>
      </c>
      <c r="AD72" s="24">
        <v>69.049832674049995</v>
      </c>
      <c r="AE72" s="3">
        <v>30.884123320032231</v>
      </c>
      <c r="AF72" s="24">
        <v>55.097551797255001</v>
      </c>
      <c r="AG72" s="70"/>
      <c r="AH72" s="70"/>
    </row>
    <row r="73" spans="1:34" x14ac:dyDescent="0.25">
      <c r="A73" s="28">
        <v>199</v>
      </c>
      <c r="B73" s="22">
        <v>0</v>
      </c>
      <c r="C73" s="64"/>
      <c r="D73" s="23"/>
      <c r="E73" s="65">
        <v>14.637500000000003</v>
      </c>
      <c r="F73" s="27">
        <v>16.541319341749997</v>
      </c>
      <c r="G73" s="27">
        <v>16.343003421250003</v>
      </c>
      <c r="H73" s="27">
        <v>11.975798471225001</v>
      </c>
      <c r="I73" s="27">
        <v>9.5950619345000021</v>
      </c>
      <c r="J73" s="27">
        <v>8.9774224814999997</v>
      </c>
      <c r="K73" s="27">
        <v>16.204489559750002</v>
      </c>
      <c r="L73" s="22"/>
      <c r="M73" s="68" t="s">
        <v>99</v>
      </c>
      <c r="N73" s="4">
        <v>800</v>
      </c>
      <c r="O73" s="5">
        <v>0.63</v>
      </c>
      <c r="P73" s="29"/>
      <c r="Q73" s="74"/>
      <c r="R73" s="20"/>
      <c r="S73" s="20"/>
      <c r="T73" s="24">
        <v>7.6306653022766113</v>
      </c>
      <c r="U73" s="9">
        <v>0.74848124999999999</v>
      </c>
      <c r="V73" s="9">
        <v>1</v>
      </c>
      <c r="W73" s="9">
        <v>5.711409903779626</v>
      </c>
      <c r="X73" s="9">
        <v>0</v>
      </c>
      <c r="Y73" s="14">
        <v>0</v>
      </c>
      <c r="Z73" s="9">
        <f t="shared" si="1"/>
        <v>5.711409903779626</v>
      </c>
      <c r="AA73" s="29"/>
      <c r="AC73" s="3">
        <v>59.520322373180512</v>
      </c>
      <c r="AD73" s="24">
        <v>62.677935495824997</v>
      </c>
      <c r="AE73" s="3">
        <v>37.495987625891857</v>
      </c>
      <c r="AF73" s="24">
        <v>51.160263623262495</v>
      </c>
      <c r="AG73" s="70"/>
      <c r="AH73" s="70"/>
    </row>
    <row r="74" spans="1:34" x14ac:dyDescent="0.25">
      <c r="A74" s="28">
        <v>200</v>
      </c>
      <c r="B74" s="22">
        <v>0</v>
      </c>
      <c r="C74" s="62">
        <v>0</v>
      </c>
      <c r="D74" s="23"/>
      <c r="E74" s="66"/>
      <c r="F74" s="28"/>
      <c r="G74" s="28"/>
      <c r="H74" s="28"/>
      <c r="I74" s="28"/>
      <c r="J74" s="28"/>
      <c r="K74" s="28"/>
      <c r="L74" s="22"/>
      <c r="M74" s="32"/>
      <c r="N74" s="4">
        <v>820</v>
      </c>
      <c r="O74" s="69">
        <v>0.65</v>
      </c>
      <c r="P74" s="29"/>
      <c r="Q74" s="74"/>
      <c r="R74" s="20"/>
      <c r="S74" s="20"/>
      <c r="T74" s="24">
        <v>8.7047395706176758</v>
      </c>
      <c r="U74" s="9">
        <v>0.76771874999999989</v>
      </c>
      <c r="V74" s="9">
        <v>1</v>
      </c>
      <c r="W74" s="9">
        <v>6.6827917822301375</v>
      </c>
      <c r="X74" s="9">
        <v>0</v>
      </c>
      <c r="Y74" s="14">
        <v>0</v>
      </c>
      <c r="Z74" s="9">
        <f t="shared" si="1"/>
        <v>6.6827917822301375</v>
      </c>
      <c r="AA74" s="29"/>
      <c r="AC74" s="3">
        <v>66.203114155410645</v>
      </c>
      <c r="AD74" s="31" t="s">
        <v>110</v>
      </c>
      <c r="AE74" s="3">
        <v>45.079233810201998</v>
      </c>
      <c r="AF74" s="31" t="s">
        <v>110</v>
      </c>
      <c r="AG74" s="70"/>
      <c r="AH74" s="70"/>
    </row>
    <row r="75" spans="1:34" x14ac:dyDescent="0.25">
      <c r="A75" s="28">
        <v>201</v>
      </c>
      <c r="B75" s="22">
        <v>0</v>
      </c>
      <c r="C75" s="64"/>
      <c r="D75" s="23"/>
      <c r="E75" s="66"/>
      <c r="F75" s="28"/>
      <c r="G75" s="28"/>
      <c r="H75" s="28"/>
      <c r="I75" s="28"/>
      <c r="J75" s="28"/>
      <c r="K75" s="28"/>
      <c r="L75" s="22"/>
      <c r="M75" s="32"/>
      <c r="N75" s="4">
        <v>840</v>
      </c>
      <c r="O75" s="5">
        <v>0.66</v>
      </c>
      <c r="P75" s="29"/>
      <c r="Q75" s="74"/>
      <c r="R75" s="20"/>
      <c r="S75" s="20"/>
      <c r="T75" s="24">
        <v>8.2755603790283203</v>
      </c>
      <c r="U75" s="9">
        <v>0.77733750000000001</v>
      </c>
      <c r="V75" s="9">
        <v>1</v>
      </c>
      <c r="W75" s="9">
        <v>6.4329034161329268</v>
      </c>
      <c r="X75" s="9">
        <v>0</v>
      </c>
      <c r="Y75" s="14">
        <v>0</v>
      </c>
      <c r="Z75" s="9">
        <f t="shared" si="1"/>
        <v>6.4329034161329268</v>
      </c>
      <c r="AA75" s="29"/>
      <c r="AC75" s="3">
        <v>72.636017571543576</v>
      </c>
      <c r="AD75" s="31" t="s">
        <v>110</v>
      </c>
      <c r="AE75" s="3">
        <v>52.41259162841493</v>
      </c>
      <c r="AF75" s="31" t="s">
        <v>110</v>
      </c>
      <c r="AG75" s="70"/>
      <c r="AH75" s="70"/>
    </row>
    <row r="76" spans="1:34" x14ac:dyDescent="0.25">
      <c r="A76" s="28">
        <v>202</v>
      </c>
      <c r="B76" s="22">
        <v>0</v>
      </c>
      <c r="C76" s="64"/>
      <c r="D76" s="23"/>
      <c r="E76" s="66"/>
      <c r="F76" s="28"/>
      <c r="G76" s="28"/>
      <c r="H76" s="28"/>
      <c r="I76" s="28"/>
      <c r="J76" s="28"/>
      <c r="K76" s="28"/>
      <c r="L76" s="22"/>
      <c r="M76" s="23"/>
      <c r="N76" s="4">
        <v>860</v>
      </c>
      <c r="O76" s="5">
        <v>0.67</v>
      </c>
      <c r="P76" s="29"/>
      <c r="Q76" s="74"/>
      <c r="R76" s="20"/>
      <c r="S76" s="20"/>
      <c r="T76" s="24">
        <v>7.1199173927307129</v>
      </c>
      <c r="U76" s="9">
        <v>0.78695625000000002</v>
      </c>
      <c r="V76" s="9">
        <v>0.9812204175748197</v>
      </c>
      <c r="W76" s="9">
        <v>5.4978402990173691</v>
      </c>
      <c r="X76" s="9">
        <v>0</v>
      </c>
      <c r="Y76" s="14">
        <v>0</v>
      </c>
      <c r="Z76" s="9">
        <f t="shared" si="1"/>
        <v>5.4978402990173691</v>
      </c>
      <c r="AA76" s="29"/>
      <c r="AC76" s="3">
        <v>78.133857870560945</v>
      </c>
      <c r="AD76" s="31" t="s">
        <v>110</v>
      </c>
      <c r="AE76" s="3">
        <v>58.8108863295123</v>
      </c>
      <c r="AF76" s="31" t="s">
        <v>110</v>
      </c>
      <c r="AG76" s="70"/>
      <c r="AH76" s="70"/>
    </row>
    <row r="77" spans="1:34" x14ac:dyDescent="0.25">
      <c r="A77" s="28">
        <v>203</v>
      </c>
      <c r="B77" s="22">
        <v>0</v>
      </c>
      <c r="C77" s="64"/>
      <c r="D77" s="23"/>
      <c r="E77" s="65">
        <v>9.7125000000000021</v>
      </c>
      <c r="F77" s="27">
        <v>14.084545122749997</v>
      </c>
      <c r="G77" s="27">
        <v>14.359589513125002</v>
      </c>
      <c r="H77" s="27">
        <v>11.573341856775002</v>
      </c>
      <c r="I77" s="27">
        <v>9.6629187756250019</v>
      </c>
      <c r="J77" s="27">
        <v>8.5653032973249985</v>
      </c>
      <c r="K77" s="27">
        <v>16.100000000000001</v>
      </c>
      <c r="L77" s="22"/>
      <c r="M77" s="32"/>
      <c r="N77" s="4">
        <v>880</v>
      </c>
      <c r="O77" s="5">
        <v>0.68</v>
      </c>
      <c r="P77" s="29"/>
      <c r="Q77" s="74"/>
      <c r="R77" s="20"/>
      <c r="S77" s="20"/>
      <c r="T77" s="24">
        <v>8.3709468841552734</v>
      </c>
      <c r="U77" s="9">
        <v>0.79657500000000003</v>
      </c>
      <c r="V77" s="9">
        <v>0.8539011639871924</v>
      </c>
      <c r="W77" s="9">
        <v>5.693887263032531</v>
      </c>
      <c r="X77" s="9">
        <v>0</v>
      </c>
      <c r="Y77" s="14">
        <v>0</v>
      </c>
      <c r="Z77" s="9">
        <f t="shared" si="1"/>
        <v>5.693887263032531</v>
      </c>
      <c r="AA77" s="29"/>
      <c r="AC77" s="3">
        <v>83.827745133593481</v>
      </c>
      <c r="AD77" s="24">
        <v>84.593369720549987</v>
      </c>
      <c r="AE77" s="3">
        <v>65.405227994624838</v>
      </c>
      <c r="AF77" s="24">
        <v>76.07717660264251</v>
      </c>
      <c r="AG77" s="70"/>
      <c r="AH77" s="70"/>
    </row>
    <row r="78" spans="1:34" x14ac:dyDescent="0.25">
      <c r="A78" s="28">
        <v>204</v>
      </c>
      <c r="B78" s="22">
        <v>0</v>
      </c>
      <c r="C78" s="62">
        <v>21.3</v>
      </c>
      <c r="D78" s="23"/>
      <c r="E78" s="66"/>
      <c r="F78" s="28"/>
      <c r="G78" s="28"/>
      <c r="H78" s="28"/>
      <c r="I78" s="28"/>
      <c r="J78" s="28"/>
      <c r="K78" s="28"/>
      <c r="L78" s="22"/>
      <c r="M78" s="68" t="s">
        <v>101</v>
      </c>
      <c r="N78" s="4">
        <v>900</v>
      </c>
      <c r="O78" s="69">
        <v>0.56000000000000005</v>
      </c>
      <c r="P78" s="29"/>
      <c r="Q78" s="75">
        <v>113</v>
      </c>
      <c r="R78" s="24">
        <v>16.8</v>
      </c>
      <c r="S78" s="20"/>
      <c r="T78" s="24">
        <v>9.4066486358642578</v>
      </c>
      <c r="U78" s="9">
        <v>0.68115000000000003</v>
      </c>
      <c r="V78" s="9">
        <v>0.72644404637210569</v>
      </c>
      <c r="W78" s="9">
        <v>4.6545730650122721</v>
      </c>
      <c r="X78" s="9">
        <v>0.57865961310086789</v>
      </c>
      <c r="Y78" s="14">
        <v>0</v>
      </c>
      <c r="Z78" s="9">
        <f t="shared" si="1"/>
        <v>5.23323267811314</v>
      </c>
      <c r="AA78" s="29"/>
      <c r="AC78" s="3">
        <v>67.760977811706624</v>
      </c>
      <c r="AD78" s="31" t="s">
        <v>110</v>
      </c>
      <c r="AE78" s="3">
        <v>50.238915074817982</v>
      </c>
      <c r="AF78" s="31" t="s">
        <v>110</v>
      </c>
      <c r="AG78" s="70"/>
      <c r="AH78" s="70"/>
    </row>
    <row r="79" spans="1:34" x14ac:dyDescent="0.25">
      <c r="A79" s="28">
        <v>205</v>
      </c>
      <c r="B79" s="22">
        <v>0</v>
      </c>
      <c r="C79" s="64"/>
      <c r="D79" s="23"/>
      <c r="E79" s="66"/>
      <c r="F79" s="28"/>
      <c r="G79" s="28"/>
      <c r="H79" s="28"/>
      <c r="I79" s="28"/>
      <c r="J79" s="28"/>
      <c r="K79" s="28"/>
      <c r="L79" s="22"/>
      <c r="M79" s="23"/>
      <c r="N79" s="4">
        <v>910</v>
      </c>
      <c r="O79" s="5">
        <v>0.7</v>
      </c>
      <c r="P79" s="29"/>
      <c r="Q79" s="74"/>
      <c r="R79" s="20"/>
      <c r="S79" s="20"/>
      <c r="T79" s="24">
        <v>5.0736746788024902</v>
      </c>
      <c r="U79" s="9">
        <v>0.81581249999999983</v>
      </c>
      <c r="V79" s="9">
        <v>1</v>
      </c>
      <c r="W79" s="9">
        <v>4.1391672239005555</v>
      </c>
      <c r="X79" s="9">
        <v>0</v>
      </c>
      <c r="Y79" s="14">
        <v>0</v>
      </c>
      <c r="Z79" s="9">
        <f t="shared" si="1"/>
        <v>4.1391672239005555</v>
      </c>
      <c r="AA79" s="29"/>
      <c r="AC79" s="3">
        <v>71.900145035607181</v>
      </c>
      <c r="AD79" s="31" t="s">
        <v>110</v>
      </c>
      <c r="AE79" s="3">
        <v>54.828309499758539</v>
      </c>
      <c r="AF79" s="31" t="s">
        <v>110</v>
      </c>
      <c r="AG79" s="70"/>
      <c r="AH79" s="70"/>
    </row>
    <row r="80" spans="1:34" x14ac:dyDescent="0.25">
      <c r="A80" s="28">
        <v>206</v>
      </c>
      <c r="B80" s="22">
        <v>0</v>
      </c>
      <c r="C80" s="64"/>
      <c r="D80" s="23"/>
      <c r="E80" s="65">
        <v>16.287500000000001</v>
      </c>
      <c r="F80" s="27">
        <v>15.160248387749998</v>
      </c>
      <c r="G80" s="27">
        <v>14.560465491800002</v>
      </c>
      <c r="H80" s="27">
        <v>11.809769581825002</v>
      </c>
      <c r="I80" s="27">
        <v>9.6930692039250008</v>
      </c>
      <c r="J80" s="27">
        <v>9.0508154498</v>
      </c>
      <c r="K80" s="27">
        <v>16.135898378250001</v>
      </c>
      <c r="L80" s="22"/>
      <c r="M80" s="23"/>
      <c r="N80" s="4">
        <v>920</v>
      </c>
      <c r="O80" s="5">
        <v>0.72</v>
      </c>
      <c r="P80" s="29"/>
      <c r="Q80" s="74"/>
      <c r="R80" s="20"/>
      <c r="S80" s="20"/>
      <c r="T80" s="24">
        <v>8.3813533782958984</v>
      </c>
      <c r="U80" s="9">
        <v>0.83504999999999996</v>
      </c>
      <c r="V80" s="9">
        <v>0.98937139865670631</v>
      </c>
      <c r="W80" s="9">
        <v>6.9244611611905302</v>
      </c>
      <c r="X80" s="9">
        <v>0</v>
      </c>
      <c r="Y80" s="14">
        <v>0</v>
      </c>
      <c r="Z80" s="9">
        <f t="shared" si="1"/>
        <v>6.9244611611905302</v>
      </c>
      <c r="AA80" s="29"/>
      <c r="AC80" s="3">
        <v>78.824606196797717</v>
      </c>
      <c r="AD80" s="24">
        <v>70.191848814375007</v>
      </c>
      <c r="AE80" s="3">
        <v>62.202997861989068</v>
      </c>
      <c r="AF80" s="24">
        <v>63.986821884422497</v>
      </c>
      <c r="AG80" s="70"/>
      <c r="AH80" s="70"/>
    </row>
    <row r="81" spans="1:34" x14ac:dyDescent="0.25">
      <c r="A81" s="28">
        <v>207</v>
      </c>
      <c r="B81" s="22">
        <v>0</v>
      </c>
      <c r="C81" s="62">
        <v>15.5</v>
      </c>
      <c r="D81" s="23"/>
      <c r="E81" s="66"/>
      <c r="F81" s="28"/>
      <c r="G81" s="28"/>
      <c r="H81" s="28"/>
      <c r="I81" s="28"/>
      <c r="J81" s="28"/>
      <c r="K81" s="28"/>
      <c r="L81" s="22"/>
      <c r="M81" s="32"/>
      <c r="N81" s="4">
        <v>930</v>
      </c>
      <c r="O81" s="5">
        <v>0.74</v>
      </c>
      <c r="P81" s="29"/>
      <c r="Q81" s="74"/>
      <c r="R81" s="20"/>
      <c r="S81" s="20"/>
      <c r="T81" s="27">
        <v>6.7502274513244629</v>
      </c>
      <c r="U81" s="9">
        <v>0.85428749999999998</v>
      </c>
      <c r="V81" s="9">
        <v>0.83518352601585688</v>
      </c>
      <c r="W81" s="9">
        <v>4.816198497276801</v>
      </c>
      <c r="X81" s="9">
        <v>0</v>
      </c>
      <c r="Y81" s="14">
        <v>0</v>
      </c>
      <c r="Z81" s="9">
        <f t="shared" si="1"/>
        <v>4.816198497276801</v>
      </c>
      <c r="AA81" s="29"/>
      <c r="AC81" s="3">
        <v>68.140804694074518</v>
      </c>
      <c r="AD81" s="31" t="s">
        <v>110</v>
      </c>
      <c r="AE81" s="3">
        <v>51.969423560305863</v>
      </c>
      <c r="AF81" s="31" t="s">
        <v>110</v>
      </c>
      <c r="AG81" s="70"/>
      <c r="AH81" s="70"/>
    </row>
    <row r="82" spans="1:34" x14ac:dyDescent="0.25">
      <c r="A82" s="28">
        <v>208</v>
      </c>
      <c r="B82" s="22">
        <v>0</v>
      </c>
      <c r="C82" s="64"/>
      <c r="D82" s="23"/>
      <c r="E82" s="66"/>
      <c r="F82" s="28"/>
      <c r="G82" s="28"/>
      <c r="H82" s="28"/>
      <c r="I82" s="28"/>
      <c r="J82" s="28"/>
      <c r="K82" s="28"/>
      <c r="L82" s="22"/>
      <c r="M82" s="32"/>
      <c r="N82" s="4">
        <v>940</v>
      </c>
      <c r="O82" s="5">
        <v>0.76</v>
      </c>
      <c r="P82" s="29"/>
      <c r="Q82" s="74"/>
      <c r="R82" s="20"/>
      <c r="S82" s="20"/>
      <c r="T82" s="27">
        <v>5.9733052253723145</v>
      </c>
      <c r="U82" s="9">
        <v>0.873525</v>
      </c>
      <c r="V82" s="9">
        <v>1</v>
      </c>
      <c r="W82" s="9">
        <v>5.2178314469933511</v>
      </c>
      <c r="X82" s="9">
        <v>0</v>
      </c>
      <c r="Y82" s="14">
        <v>0</v>
      </c>
      <c r="Z82" s="9">
        <f t="shared" si="1"/>
        <v>5.2178314469933511</v>
      </c>
      <c r="AA82" s="29"/>
      <c r="AC82" s="3">
        <v>73.358636141067876</v>
      </c>
      <c r="AD82" s="31" t="s">
        <v>110</v>
      </c>
      <c r="AE82" s="3">
        <v>57.637482208339215</v>
      </c>
      <c r="AF82" s="31" t="s">
        <v>110</v>
      </c>
      <c r="AG82" s="70"/>
      <c r="AH82" s="70"/>
    </row>
    <row r="83" spans="1:34" x14ac:dyDescent="0.25">
      <c r="A83" s="28">
        <v>209</v>
      </c>
      <c r="B83" s="22">
        <v>0</v>
      </c>
      <c r="C83" s="64"/>
      <c r="D83" s="23"/>
      <c r="E83" s="66"/>
      <c r="F83" s="28"/>
      <c r="G83" s="28"/>
      <c r="H83" s="28"/>
      <c r="I83" s="28"/>
      <c r="J83" s="28"/>
      <c r="K83" s="28"/>
      <c r="L83" s="22"/>
      <c r="M83" s="23"/>
      <c r="N83" s="4">
        <v>950</v>
      </c>
      <c r="O83" s="5">
        <v>0.77</v>
      </c>
      <c r="P83" s="29"/>
      <c r="Q83" s="74"/>
      <c r="R83" s="20"/>
      <c r="S83" s="20"/>
      <c r="T83" s="27">
        <v>7.6955480575561523</v>
      </c>
      <c r="U83" s="9">
        <v>0.88314375000000001</v>
      </c>
      <c r="V83" s="9">
        <v>0.95802412105798773</v>
      </c>
      <c r="W83" s="9">
        <v>6.5109955460689042</v>
      </c>
      <c r="X83" s="9">
        <v>0</v>
      </c>
      <c r="Y83" s="14">
        <v>0</v>
      </c>
      <c r="Z83" s="9">
        <f t="shared" si="1"/>
        <v>6.5109955460689042</v>
      </c>
      <c r="AA83" s="29"/>
      <c r="AC83" s="3">
        <v>79.869631687136774</v>
      </c>
      <c r="AD83" s="31" t="s">
        <v>110</v>
      </c>
      <c r="AE83" s="3">
        <v>64.598704955448113</v>
      </c>
      <c r="AF83" s="31" t="s">
        <v>110</v>
      </c>
      <c r="AG83" s="70"/>
      <c r="AH83" s="70"/>
    </row>
    <row r="84" spans="1:34" x14ac:dyDescent="0.25">
      <c r="A84" s="28">
        <v>210</v>
      </c>
      <c r="B84" s="22">
        <v>0</v>
      </c>
      <c r="C84" s="64"/>
      <c r="D84" s="23"/>
      <c r="E84" s="65">
        <v>12.925000000000004</v>
      </c>
      <c r="F84" s="27">
        <v>15.002541257499999</v>
      </c>
      <c r="G84" s="27">
        <v>14.128924076275002</v>
      </c>
      <c r="H84" s="27">
        <v>11.504770523900001</v>
      </c>
      <c r="I84" s="27">
        <v>9.7096570339750023</v>
      </c>
      <c r="J84" s="27">
        <v>9.086049089374999</v>
      </c>
      <c r="K84" s="27">
        <v>16.023805403000001</v>
      </c>
      <c r="L84" s="22"/>
      <c r="M84" s="32"/>
      <c r="N84" s="4">
        <v>955</v>
      </c>
      <c r="O84" s="5">
        <v>0.79</v>
      </c>
      <c r="P84" s="29"/>
      <c r="Q84" s="74"/>
      <c r="R84" s="20"/>
      <c r="S84" s="20"/>
      <c r="T84" s="27">
        <v>8.2677621841430664</v>
      </c>
      <c r="U84" s="9">
        <v>0.90238125000000002</v>
      </c>
      <c r="V84" s="9">
        <v>0.81111345040430172</v>
      </c>
      <c r="W84" s="9">
        <v>6.0514526852959101</v>
      </c>
      <c r="X84" s="9">
        <v>0</v>
      </c>
      <c r="Y84" s="14">
        <v>0</v>
      </c>
      <c r="Z84" s="9">
        <f t="shared" si="1"/>
        <v>6.0514526852959101</v>
      </c>
      <c r="AA84" s="29"/>
      <c r="AC84" s="3">
        <v>85.921084372432688</v>
      </c>
      <c r="AD84" s="24">
        <v>77.918341625474994</v>
      </c>
      <c r="AE84" s="3">
        <v>70.875271241264031</v>
      </c>
      <c r="AF84" s="24">
        <v>73.094149763942497</v>
      </c>
      <c r="AG84" s="70"/>
      <c r="AH84" s="70"/>
    </row>
    <row r="85" spans="1:34" x14ac:dyDescent="0.25">
      <c r="A85" s="28">
        <v>211</v>
      </c>
      <c r="B85" s="22">
        <v>0</v>
      </c>
      <c r="C85" s="62">
        <v>18.399999999999999</v>
      </c>
      <c r="D85" s="23"/>
      <c r="E85" s="61"/>
      <c r="F85" s="29"/>
      <c r="G85" s="29"/>
      <c r="H85" s="29"/>
      <c r="I85" s="29"/>
      <c r="J85" s="29"/>
      <c r="K85" s="29"/>
      <c r="L85" s="22"/>
      <c r="M85" s="68" t="s">
        <v>104</v>
      </c>
      <c r="N85" s="4">
        <v>960</v>
      </c>
      <c r="O85" s="5">
        <v>0.8</v>
      </c>
      <c r="P85" s="29"/>
      <c r="Q85" s="75">
        <v>147</v>
      </c>
      <c r="R85" s="20"/>
      <c r="S85" s="20"/>
      <c r="T85" s="27">
        <v>7.9065761566162109</v>
      </c>
      <c r="U85" s="9">
        <v>0.91199999999999992</v>
      </c>
      <c r="V85" s="9">
        <v>0.68029039110581291</v>
      </c>
      <c r="W85" s="9">
        <v>4.9054362207338116</v>
      </c>
      <c r="X85" s="9">
        <v>0</v>
      </c>
      <c r="Y85" s="14">
        <v>0</v>
      </c>
      <c r="Z85" s="9">
        <f t="shared" si="1"/>
        <v>4.9054362207338116</v>
      </c>
      <c r="AA85" s="29"/>
      <c r="AC85" s="3">
        <v>72.426520593166487</v>
      </c>
      <c r="AD85" s="31" t="s">
        <v>110</v>
      </c>
      <c r="AE85" s="3">
        <v>57.605821062517848</v>
      </c>
      <c r="AF85" s="31" t="s">
        <v>110</v>
      </c>
      <c r="AG85" s="70"/>
      <c r="AH85" s="70"/>
    </row>
    <row r="86" spans="1:34" x14ac:dyDescent="0.25">
      <c r="A86" s="28">
        <v>212</v>
      </c>
      <c r="B86" s="22">
        <v>0</v>
      </c>
      <c r="C86" s="64"/>
      <c r="D86" s="23"/>
      <c r="E86" s="65">
        <v>20.187500000000004</v>
      </c>
      <c r="F86" s="27">
        <v>15.744504814499997</v>
      </c>
      <c r="G86" s="27">
        <v>13.960354511475002</v>
      </c>
      <c r="H86" s="27">
        <v>11.381188147600001</v>
      </c>
      <c r="I86" s="27">
        <v>9.6500858604250013</v>
      </c>
      <c r="J86" s="27">
        <v>8.8968509802250004</v>
      </c>
      <c r="K86" s="27">
        <v>16.048474640249999</v>
      </c>
      <c r="L86" s="22"/>
      <c r="M86" s="23"/>
      <c r="N86" s="4">
        <v>965</v>
      </c>
      <c r="O86" s="69">
        <v>0.81</v>
      </c>
      <c r="P86" s="29"/>
      <c r="Q86" s="74"/>
      <c r="R86" s="20"/>
      <c r="S86" s="20"/>
      <c r="T86" s="27">
        <v>6.3176097869873047</v>
      </c>
      <c r="U86" s="9">
        <v>0.91199999999999992</v>
      </c>
      <c r="V86" s="9">
        <v>0.97404076893828695</v>
      </c>
      <c r="W86" s="9">
        <v>5.6120918592294755</v>
      </c>
      <c r="X86" s="9">
        <v>0</v>
      </c>
      <c r="Y86" s="14">
        <v>0</v>
      </c>
      <c r="Z86" s="9">
        <f t="shared" si="1"/>
        <v>5.6120918592294755</v>
      </c>
      <c r="AA86" s="29"/>
      <c r="AC86" s="3">
        <v>78.038612452395967</v>
      </c>
      <c r="AD86" s="24">
        <v>65.675156777775001</v>
      </c>
      <c r="AE86" s="3">
        <v>63.443026522267317</v>
      </c>
      <c r="AF86" s="24">
        <v>61.2537295660225</v>
      </c>
      <c r="AG86" s="70"/>
      <c r="AH86" s="70"/>
    </row>
    <row r="87" spans="1:34" x14ac:dyDescent="0.25">
      <c r="A87" s="28">
        <v>213</v>
      </c>
      <c r="B87" s="22">
        <v>0</v>
      </c>
      <c r="C87" s="64"/>
      <c r="D87" s="23"/>
      <c r="E87" s="61"/>
      <c r="F87" s="29"/>
      <c r="G87" s="29"/>
      <c r="H87" s="29"/>
      <c r="I87" s="29"/>
      <c r="J87" s="29"/>
      <c r="K87" s="29"/>
      <c r="L87" s="22"/>
      <c r="M87" s="23"/>
      <c r="N87" s="4">
        <v>970</v>
      </c>
      <c r="O87" s="5">
        <v>0.81</v>
      </c>
      <c r="P87" s="29"/>
      <c r="Q87" s="74"/>
      <c r="R87" s="20"/>
      <c r="S87" s="20"/>
      <c r="T87" s="27">
        <v>8.6835775375366211</v>
      </c>
      <c r="U87" s="9">
        <v>0.91199999999999992</v>
      </c>
      <c r="V87" s="9">
        <v>0.85309672908584777</v>
      </c>
      <c r="W87" s="9">
        <v>6.7560336137606782</v>
      </c>
      <c r="X87" s="9">
        <v>0</v>
      </c>
      <c r="Y87" s="14">
        <v>0</v>
      </c>
      <c r="Z87" s="9">
        <f t="shared" si="1"/>
        <v>6.7560336137606782</v>
      </c>
      <c r="AA87" s="29"/>
      <c r="AC87" s="3">
        <v>84.794646066156645</v>
      </c>
      <c r="AD87" s="31" t="s">
        <v>110</v>
      </c>
      <c r="AE87" s="3">
        <v>70.424173736547999</v>
      </c>
      <c r="AF87" s="31" t="s">
        <v>110</v>
      </c>
      <c r="AG87" s="70"/>
      <c r="AH87" s="70"/>
    </row>
    <row r="88" spans="1:34" x14ac:dyDescent="0.25">
      <c r="A88" s="28">
        <v>214</v>
      </c>
      <c r="B88" s="22">
        <v>0</v>
      </c>
      <c r="C88" s="62">
        <v>21.3</v>
      </c>
      <c r="D88" s="23"/>
      <c r="E88" s="66"/>
      <c r="F88" s="28"/>
      <c r="G88" s="28"/>
      <c r="H88" s="28"/>
      <c r="I88" s="28"/>
      <c r="J88" s="28"/>
      <c r="K88" s="28"/>
      <c r="L88" s="22"/>
      <c r="M88" s="32"/>
      <c r="N88" s="4">
        <v>975</v>
      </c>
      <c r="O88" s="5">
        <v>0.82</v>
      </c>
      <c r="P88" s="29"/>
      <c r="Q88" s="74"/>
      <c r="R88" s="24">
        <v>16.8</v>
      </c>
      <c r="S88" s="20"/>
      <c r="T88" s="27">
        <v>8.1385078430175781</v>
      </c>
      <c r="U88" s="9">
        <v>0.91199999999999992</v>
      </c>
      <c r="V88" s="9">
        <v>0.70853489681975779</v>
      </c>
      <c r="W88" s="9">
        <v>5.2589721351151555</v>
      </c>
      <c r="X88" s="9">
        <v>0</v>
      </c>
      <c r="Y88" s="14">
        <v>0</v>
      </c>
      <c r="Z88" s="9">
        <f t="shared" si="1"/>
        <v>5.2589721351151555</v>
      </c>
      <c r="AA88" s="29"/>
      <c r="AC88" s="3">
        <v>68.753618201271806</v>
      </c>
      <c r="AD88" s="31" t="s">
        <v>110</v>
      </c>
      <c r="AE88" s="3">
        <v>54.608259472183157</v>
      </c>
      <c r="AF88" s="31" t="s">
        <v>110</v>
      </c>
      <c r="AG88" s="70"/>
      <c r="AH88" s="70"/>
    </row>
    <row r="89" spans="1:34" x14ac:dyDescent="0.25">
      <c r="A89" s="28">
        <v>215</v>
      </c>
      <c r="B89" s="22">
        <v>0</v>
      </c>
      <c r="C89" s="64"/>
      <c r="D89" s="23"/>
      <c r="E89" s="66"/>
      <c r="F89" s="28"/>
      <c r="G89" s="28"/>
      <c r="H89" s="28"/>
      <c r="I89" s="28"/>
      <c r="J89" s="28"/>
      <c r="K89" s="28"/>
      <c r="L89" s="22"/>
      <c r="M89" s="23"/>
      <c r="N89" s="4">
        <v>980</v>
      </c>
      <c r="O89" s="5">
        <v>0.82</v>
      </c>
      <c r="P89" s="29"/>
      <c r="Q89" s="74"/>
      <c r="R89" s="20"/>
      <c r="S89" s="20"/>
      <c r="T89" s="27">
        <v>7.1104187965393066</v>
      </c>
      <c r="U89" s="9">
        <v>0.91199999999999992</v>
      </c>
      <c r="V89" s="9">
        <v>1</v>
      </c>
      <c r="W89" s="9">
        <v>6.4847019424438468</v>
      </c>
      <c r="X89" s="9">
        <v>0</v>
      </c>
      <c r="Y89" s="14">
        <v>0</v>
      </c>
      <c r="Z89" s="9">
        <f t="shared" si="1"/>
        <v>6.4847019424438468</v>
      </c>
      <c r="AA89" s="29"/>
      <c r="AC89" s="3">
        <v>75.238320143715654</v>
      </c>
      <c r="AD89" s="31" t="s">
        <v>110</v>
      </c>
      <c r="AE89" s="3">
        <v>61.318075015147002</v>
      </c>
      <c r="AF89" s="31" t="s">
        <v>110</v>
      </c>
      <c r="AG89" s="70"/>
      <c r="AH89" s="70"/>
    </row>
    <row r="90" spans="1:34" x14ac:dyDescent="0.25">
      <c r="A90" s="28">
        <v>216</v>
      </c>
      <c r="B90" s="22">
        <v>0</v>
      </c>
      <c r="C90" s="64"/>
      <c r="D90" s="23"/>
      <c r="E90" s="66"/>
      <c r="F90" s="28"/>
      <c r="G90" s="28"/>
      <c r="H90" s="28"/>
      <c r="I90" s="28"/>
      <c r="J90" s="28"/>
      <c r="K90" s="28"/>
      <c r="L90" s="22"/>
      <c r="M90" s="23"/>
      <c r="N90" s="4">
        <v>985</v>
      </c>
      <c r="O90" s="5">
        <v>0.83</v>
      </c>
      <c r="P90" s="29"/>
      <c r="Q90" s="74"/>
      <c r="R90" s="20"/>
      <c r="S90" s="20"/>
      <c r="T90" s="27">
        <v>5.481086254119873</v>
      </c>
      <c r="U90" s="9">
        <v>0.91199999999999992</v>
      </c>
      <c r="V90" s="9">
        <v>0.91474563929266872</v>
      </c>
      <c r="W90" s="9">
        <v>4.5725853715833455</v>
      </c>
      <c r="X90" s="9">
        <v>0</v>
      </c>
      <c r="Y90" s="14">
        <v>0</v>
      </c>
      <c r="Z90" s="9">
        <f t="shared" si="1"/>
        <v>4.5725853715833455</v>
      </c>
      <c r="AA90" s="29"/>
      <c r="AC90" s="3">
        <v>79.810905515298998</v>
      </c>
      <c r="AD90" s="31" t="s">
        <v>110</v>
      </c>
      <c r="AE90" s="3">
        <v>66.11577398725035</v>
      </c>
      <c r="AF90" s="31" t="s">
        <v>110</v>
      </c>
      <c r="AG90" s="70"/>
      <c r="AH90" s="70"/>
    </row>
    <row r="91" spans="1:34" x14ac:dyDescent="0.25">
      <c r="A91" s="28">
        <v>217</v>
      </c>
      <c r="B91" s="22">
        <v>0</v>
      </c>
      <c r="C91" s="64"/>
      <c r="D91" s="23"/>
      <c r="E91" s="65">
        <v>12.887500000000003</v>
      </c>
      <c r="F91" s="27">
        <v>15.109760225249998</v>
      </c>
      <c r="G91" s="27">
        <v>13.061591970275003</v>
      </c>
      <c r="H91" s="27">
        <v>11.379677241750002</v>
      </c>
      <c r="I91" s="27">
        <v>9.3677370001250022</v>
      </c>
      <c r="J91" s="27">
        <v>8.7422778819749993</v>
      </c>
      <c r="K91" s="27">
        <v>15.903504307750001</v>
      </c>
      <c r="L91" s="22"/>
      <c r="M91" s="23"/>
      <c r="N91" s="4">
        <v>990</v>
      </c>
      <c r="O91" s="5">
        <v>0.83</v>
      </c>
      <c r="P91" s="29"/>
      <c r="Q91" s="74"/>
      <c r="R91" s="20"/>
      <c r="S91" s="20"/>
      <c r="T91" s="27">
        <v>5.3234491348266602</v>
      </c>
      <c r="U91" s="9">
        <v>0.91199999999999992</v>
      </c>
      <c r="V91" s="9">
        <v>0.81803076788352158</v>
      </c>
      <c r="W91" s="9">
        <v>3.9715276073986225</v>
      </c>
      <c r="X91" s="9">
        <v>0</v>
      </c>
      <c r="Y91" s="14">
        <v>0</v>
      </c>
      <c r="Z91" s="9">
        <f t="shared" si="1"/>
        <v>3.9715276073986225</v>
      </c>
      <c r="AA91" s="29"/>
      <c r="AC91" s="3">
        <v>83.782433122697626</v>
      </c>
      <c r="AD91" s="24">
        <v>81.23021088667501</v>
      </c>
      <c r="AE91" s="3">
        <v>70.312415195168981</v>
      </c>
      <c r="AF91" s="24">
        <v>78.108296899575009</v>
      </c>
      <c r="AG91" s="70"/>
      <c r="AH91" s="70"/>
    </row>
    <row r="92" spans="1:34" x14ac:dyDescent="0.25">
      <c r="A92" s="28">
        <v>218</v>
      </c>
      <c r="B92" s="22">
        <v>0</v>
      </c>
      <c r="C92" s="62">
        <v>22.5</v>
      </c>
      <c r="D92" s="23"/>
      <c r="E92" s="65">
        <v>23.225000000000005</v>
      </c>
      <c r="F92" s="27">
        <v>17.758422587249999</v>
      </c>
      <c r="G92" s="27">
        <v>13.145243815375004</v>
      </c>
      <c r="H92" s="27">
        <v>11.278150669925001</v>
      </c>
      <c r="I92" s="27">
        <v>9.4256681235750008</v>
      </c>
      <c r="J92" s="27">
        <v>8.894030847949999</v>
      </c>
      <c r="K92" s="27">
        <v>16.220303571999999</v>
      </c>
      <c r="L92" s="22"/>
      <c r="M92" s="68" t="s">
        <v>105</v>
      </c>
      <c r="N92" s="4">
        <v>995</v>
      </c>
      <c r="O92" s="5">
        <v>0.84</v>
      </c>
      <c r="P92" s="29"/>
      <c r="Q92" s="75">
        <v>165</v>
      </c>
      <c r="R92" s="20"/>
      <c r="S92" s="20"/>
      <c r="T92" s="27">
        <v>7.1555318832397461</v>
      </c>
      <c r="U92" s="9">
        <v>0.91199999999999992</v>
      </c>
      <c r="V92" s="9">
        <v>0.73479438325759661</v>
      </c>
      <c r="W92" s="9">
        <v>4.7951543089669988</v>
      </c>
      <c r="X92" s="9">
        <v>0</v>
      </c>
      <c r="Y92" s="14">
        <v>0</v>
      </c>
      <c r="Z92" s="9">
        <f t="shared" si="1"/>
        <v>4.7951543089669988</v>
      </c>
      <c r="AA92" s="29"/>
      <c r="AC92" s="3">
        <v>66.077587431664625</v>
      </c>
      <c r="AD92" s="24">
        <v>57.831597980850006</v>
      </c>
      <c r="AE92" s="3">
        <v>52.832683104655978</v>
      </c>
      <c r="AF92" s="24">
        <v>54.914003878171251</v>
      </c>
      <c r="AG92" s="70"/>
      <c r="AH92" s="70"/>
    </row>
    <row r="93" spans="1:34" x14ac:dyDescent="0.25">
      <c r="A93" s="28">
        <v>219</v>
      </c>
      <c r="B93" s="38">
        <v>42</v>
      </c>
      <c r="C93" s="64"/>
      <c r="D93" s="23"/>
      <c r="E93" s="66"/>
      <c r="F93" s="28"/>
      <c r="G93" s="28"/>
      <c r="H93" s="28"/>
      <c r="I93" s="28"/>
      <c r="J93" s="28"/>
      <c r="K93" s="28"/>
      <c r="L93" s="22"/>
      <c r="M93" s="23"/>
      <c r="N93" s="4">
        <v>1000</v>
      </c>
      <c r="O93" s="69">
        <v>0.84</v>
      </c>
      <c r="P93" s="29"/>
      <c r="Q93" s="29"/>
      <c r="R93" s="20"/>
      <c r="S93" s="20"/>
      <c r="T93" s="27">
        <v>6.510465145111084</v>
      </c>
      <c r="U93" s="9">
        <v>0.91199999999999992</v>
      </c>
      <c r="V93" s="9">
        <v>1</v>
      </c>
      <c r="W93" s="9">
        <v>5.937544212341308</v>
      </c>
      <c r="X93" s="9">
        <v>0.57292093276977596</v>
      </c>
      <c r="Y93" s="14">
        <v>0</v>
      </c>
      <c r="Z93" s="9">
        <f t="shared" si="1"/>
        <v>6.510465145111084</v>
      </c>
      <c r="AA93" s="29"/>
      <c r="AC93" s="3">
        <v>31.839131644005931</v>
      </c>
      <c r="AD93" s="31" t="s">
        <v>110</v>
      </c>
      <c r="AE93" s="3">
        <v>18.819340917517284</v>
      </c>
      <c r="AF93" s="31" t="s">
        <v>110</v>
      </c>
      <c r="AG93" s="70"/>
      <c r="AH93" s="70"/>
    </row>
    <row r="94" spans="1:34" x14ac:dyDescent="0.25">
      <c r="A94" s="28">
        <v>220</v>
      </c>
      <c r="B94" s="22">
        <v>0</v>
      </c>
      <c r="C94" s="64"/>
      <c r="D94" s="23"/>
      <c r="E94" s="66"/>
      <c r="F94" s="28"/>
      <c r="G94" s="28"/>
      <c r="H94" s="28"/>
      <c r="I94" s="28"/>
      <c r="J94" s="28"/>
      <c r="K94" s="28"/>
      <c r="L94" s="22"/>
      <c r="M94" s="23"/>
      <c r="N94" s="4">
        <v>1005</v>
      </c>
      <c r="O94" s="5">
        <v>0.85</v>
      </c>
      <c r="P94" s="29"/>
      <c r="Q94" s="29"/>
      <c r="R94" s="20"/>
      <c r="S94" s="20"/>
      <c r="T94" s="27">
        <v>6.2485437393188477</v>
      </c>
      <c r="U94" s="9">
        <v>0.91199999999999992</v>
      </c>
      <c r="V94" s="9">
        <v>1</v>
      </c>
      <c r="W94" s="9">
        <v>5.6986718902587885</v>
      </c>
      <c r="X94" s="9">
        <v>0.54987184906005915</v>
      </c>
      <c r="Y94" s="14">
        <v>0</v>
      </c>
      <c r="Z94" s="9">
        <f t="shared" si="1"/>
        <v>6.2485437393188477</v>
      </c>
      <c r="AA94" s="29"/>
      <c r="AC94" s="3">
        <v>37.537803534264718</v>
      </c>
      <c r="AD94" s="31" t="s">
        <v>110</v>
      </c>
      <c r="AE94" s="3">
        <v>24.743126408296074</v>
      </c>
      <c r="AF94" s="31" t="s">
        <v>110</v>
      </c>
      <c r="AG94" s="70"/>
      <c r="AH94" s="70"/>
    </row>
    <row r="95" spans="1:34" x14ac:dyDescent="0.25">
      <c r="A95" s="28">
        <v>221</v>
      </c>
      <c r="B95" s="22">
        <v>0</v>
      </c>
      <c r="C95" s="64"/>
      <c r="D95" s="23"/>
      <c r="E95" s="66"/>
      <c r="F95" s="28"/>
      <c r="G95" s="28"/>
      <c r="H95" s="28"/>
      <c r="I95" s="28"/>
      <c r="J95" s="28"/>
      <c r="K95" s="28"/>
      <c r="L95" s="22"/>
      <c r="M95" s="23"/>
      <c r="N95" s="4">
        <v>1010</v>
      </c>
      <c r="O95" s="5">
        <v>0.86</v>
      </c>
      <c r="P95" s="29"/>
      <c r="Q95" s="29"/>
      <c r="R95" s="20"/>
      <c r="S95" s="20"/>
      <c r="T95" s="27">
        <v>5.1188092231750488</v>
      </c>
      <c r="U95" s="9">
        <v>0.91199999999999992</v>
      </c>
      <c r="V95" s="9">
        <v>1</v>
      </c>
      <c r="W95" s="9">
        <v>4.6683540115356443</v>
      </c>
      <c r="X95" s="9">
        <v>0.4504552116394045</v>
      </c>
      <c r="Y95" s="14">
        <v>0</v>
      </c>
      <c r="Z95" s="9">
        <f t="shared" si="1"/>
        <v>5.1188092231750488</v>
      </c>
      <c r="AA95" s="29"/>
      <c r="AC95" s="3">
        <v>42.206157545800366</v>
      </c>
      <c r="AD95" s="31" t="s">
        <v>110</v>
      </c>
      <c r="AE95" s="3">
        <v>29.636594020351719</v>
      </c>
      <c r="AF95" s="31" t="s">
        <v>110</v>
      </c>
      <c r="AG95" s="70"/>
      <c r="AH95" s="70"/>
    </row>
    <row r="96" spans="1:34" x14ac:dyDescent="0.25">
      <c r="A96" s="28">
        <v>222</v>
      </c>
      <c r="B96" s="22">
        <v>0</v>
      </c>
      <c r="C96" s="64"/>
      <c r="D96" s="23"/>
      <c r="E96" s="66"/>
      <c r="F96" s="28"/>
      <c r="G96" s="28"/>
      <c r="H96" s="28"/>
      <c r="I96" s="28"/>
      <c r="J96" s="28"/>
      <c r="K96" s="28"/>
      <c r="L96" s="22"/>
      <c r="M96" s="23"/>
      <c r="N96" s="4">
        <v>1015</v>
      </c>
      <c r="O96" s="5">
        <v>0.87</v>
      </c>
      <c r="P96" s="29"/>
      <c r="Q96" s="29"/>
      <c r="R96" s="20"/>
      <c r="S96" s="20"/>
      <c r="T96" s="27">
        <v>5.9741659164428711</v>
      </c>
      <c r="U96" s="9">
        <v>0.91199999999999992</v>
      </c>
      <c r="V96" s="9">
        <v>1</v>
      </c>
      <c r="W96" s="9">
        <v>5.4484393157958984</v>
      </c>
      <c r="X96" s="9">
        <v>0.25075200653075846</v>
      </c>
      <c r="Y96" s="14">
        <v>0</v>
      </c>
      <c r="Z96" s="9">
        <f t="shared" si="1"/>
        <v>5.6991913223266568</v>
      </c>
      <c r="AA96" s="29"/>
      <c r="AC96" s="3">
        <v>47.654596861596261</v>
      </c>
      <c r="AD96" s="31" t="s">
        <v>110</v>
      </c>
      <c r="AE96" s="3">
        <v>35.310146936667614</v>
      </c>
      <c r="AF96" s="31" t="s">
        <v>110</v>
      </c>
      <c r="AG96" s="70"/>
      <c r="AH96" s="70"/>
    </row>
    <row r="97" spans="1:34" x14ac:dyDescent="0.25">
      <c r="A97" s="28">
        <v>223</v>
      </c>
      <c r="B97" s="22">
        <v>0</v>
      </c>
      <c r="C97" s="64"/>
      <c r="D97" s="23"/>
      <c r="E97" s="66"/>
      <c r="F97" s="28"/>
      <c r="G97" s="28"/>
      <c r="H97" s="28"/>
      <c r="I97" s="28"/>
      <c r="J97" s="28"/>
      <c r="K97" s="28"/>
      <c r="L97" s="22"/>
      <c r="M97" s="23"/>
      <c r="N97" s="4">
        <v>1020</v>
      </c>
      <c r="O97" s="5">
        <v>0.87</v>
      </c>
      <c r="P97" s="29"/>
      <c r="Q97" s="29"/>
      <c r="R97" s="20"/>
      <c r="S97" s="20"/>
      <c r="T97" s="27">
        <v>4.0110526084899902</v>
      </c>
      <c r="U97" s="9">
        <v>0.91199999999999992</v>
      </c>
      <c r="V97" s="9">
        <v>1</v>
      </c>
      <c r="W97" s="9">
        <v>3.6580799789428706</v>
      </c>
      <c r="X97" s="9">
        <v>0</v>
      </c>
      <c r="Y97" s="14">
        <v>0</v>
      </c>
      <c r="Z97" s="9">
        <f t="shared" si="1"/>
        <v>3.6580799789428706</v>
      </c>
      <c r="AA97" s="29"/>
      <c r="AC97" s="3">
        <v>51.312676840539133</v>
      </c>
      <c r="AD97" s="31" t="s">
        <v>110</v>
      </c>
      <c r="AE97" s="3">
        <v>39.193340516130483</v>
      </c>
      <c r="AF97" s="31" t="s">
        <v>110</v>
      </c>
      <c r="AG97" s="70"/>
      <c r="AH97" s="70"/>
    </row>
    <row r="98" spans="1:34" x14ac:dyDescent="0.25">
      <c r="A98" s="28">
        <v>224</v>
      </c>
      <c r="B98" s="22">
        <v>0</v>
      </c>
      <c r="C98" s="64"/>
      <c r="D98" s="23"/>
      <c r="E98" s="65">
        <v>15.741666666750003</v>
      </c>
      <c r="F98" s="27">
        <v>22.357250281499997</v>
      </c>
      <c r="G98" s="27">
        <v>14.664076036000003</v>
      </c>
      <c r="H98" s="27">
        <v>11.227744786925001</v>
      </c>
      <c r="I98" s="27">
        <v>9.4226189428500007</v>
      </c>
      <c r="J98" s="27">
        <v>8.7657420168999991</v>
      </c>
      <c r="K98" s="27">
        <v>15.83546759325</v>
      </c>
      <c r="L98" s="22"/>
      <c r="M98" s="23"/>
      <c r="N98" s="4">
        <v>1025</v>
      </c>
      <c r="O98" s="5">
        <v>0.88</v>
      </c>
      <c r="P98" s="29"/>
      <c r="Q98" s="29"/>
      <c r="R98" s="20"/>
      <c r="S98" s="20"/>
      <c r="T98" s="27">
        <v>6.4615507125854492</v>
      </c>
      <c r="U98" s="9">
        <v>0.91199999999999992</v>
      </c>
      <c r="V98" s="9">
        <v>1</v>
      </c>
      <c r="W98" s="9">
        <v>5.8929342498779294</v>
      </c>
      <c r="X98" s="9">
        <v>0</v>
      </c>
      <c r="Y98" s="14">
        <v>0</v>
      </c>
      <c r="Z98" s="9">
        <f t="shared" si="1"/>
        <v>5.8929342498779294</v>
      </c>
      <c r="AA98" s="29"/>
      <c r="AC98" s="3">
        <v>57.205611090417065</v>
      </c>
      <c r="AD98" s="24">
        <v>50.854835885100002</v>
      </c>
      <c r="AE98" s="3">
        <v>45.311388366528412</v>
      </c>
      <c r="AF98" s="24">
        <v>49.516055276768746</v>
      </c>
      <c r="AG98" s="70"/>
      <c r="AH98" s="70"/>
    </row>
    <row r="99" spans="1:34" x14ac:dyDescent="0.25">
      <c r="A99" s="28">
        <v>225</v>
      </c>
      <c r="B99" s="22">
        <v>0</v>
      </c>
      <c r="C99" s="64"/>
      <c r="D99" s="23"/>
      <c r="E99" s="66"/>
      <c r="F99" s="28"/>
      <c r="G99" s="28"/>
      <c r="H99" s="28"/>
      <c r="I99" s="28"/>
      <c r="J99" s="28"/>
      <c r="K99" s="28"/>
      <c r="L99" s="22"/>
      <c r="M99" s="23"/>
      <c r="N99" s="4">
        <v>1030</v>
      </c>
      <c r="O99" s="5">
        <v>0.89</v>
      </c>
      <c r="P99" s="29"/>
      <c r="Q99" s="29"/>
      <c r="R99" s="20"/>
      <c r="S99" s="20"/>
      <c r="T99" s="27">
        <v>6.6274981498718262</v>
      </c>
      <c r="U99" s="9">
        <v>0.91199999999999992</v>
      </c>
      <c r="V99" s="9">
        <v>1</v>
      </c>
      <c r="W99" s="9">
        <v>6.0442783126831046</v>
      </c>
      <c r="X99" s="9">
        <v>0</v>
      </c>
      <c r="Y99" s="14">
        <v>0</v>
      </c>
      <c r="Z99" s="9">
        <f t="shared" si="1"/>
        <v>6.0442783126831046</v>
      </c>
      <c r="AA99" s="29"/>
      <c r="AC99" s="3">
        <v>63.24988940310017</v>
      </c>
      <c r="AD99" s="31" t="s">
        <v>110</v>
      </c>
      <c r="AE99" s="3">
        <v>51.580780279731513</v>
      </c>
      <c r="AF99" s="31" t="s">
        <v>110</v>
      </c>
      <c r="AG99" s="70"/>
      <c r="AH99" s="70"/>
    </row>
    <row r="100" spans="1:34" x14ac:dyDescent="0.25">
      <c r="A100" s="28">
        <v>226</v>
      </c>
      <c r="B100" s="22">
        <v>0</v>
      </c>
      <c r="C100" s="62">
        <v>14.3</v>
      </c>
      <c r="D100" s="23"/>
      <c r="E100" s="66"/>
      <c r="F100" s="28"/>
      <c r="G100" s="28"/>
      <c r="H100" s="28"/>
      <c r="I100" s="28"/>
      <c r="J100" s="28"/>
      <c r="K100" s="28"/>
      <c r="L100" s="22"/>
      <c r="M100" s="32"/>
      <c r="N100" s="4">
        <v>1035</v>
      </c>
      <c r="O100" s="5">
        <v>0.9</v>
      </c>
      <c r="P100" s="29"/>
      <c r="Q100" s="29"/>
      <c r="R100" s="20"/>
      <c r="S100" s="20"/>
      <c r="T100" s="27">
        <v>7.1851387023925781</v>
      </c>
      <c r="U100" s="9">
        <v>0.91199999999999992</v>
      </c>
      <c r="V100" s="9">
        <v>1</v>
      </c>
      <c r="W100" s="9">
        <v>6.5528464965820303</v>
      </c>
      <c r="X100" s="9">
        <v>0</v>
      </c>
      <c r="Y100" s="14">
        <v>0</v>
      </c>
      <c r="Z100" s="9">
        <f t="shared" si="1"/>
        <v>6.5528464965820303</v>
      </c>
      <c r="AA100" s="29"/>
      <c r="AC100" s="3">
        <v>55.502735899682207</v>
      </c>
      <c r="AD100" s="31" t="s">
        <v>110</v>
      </c>
      <c r="AE100" s="3">
        <v>44.058740376833534</v>
      </c>
      <c r="AF100" s="31" t="s">
        <v>110</v>
      </c>
      <c r="AG100" s="70"/>
      <c r="AH100" s="70"/>
    </row>
    <row r="101" spans="1:34" x14ac:dyDescent="0.25">
      <c r="A101" s="28">
        <v>227</v>
      </c>
      <c r="B101" s="38">
        <v>8.6</v>
      </c>
      <c r="C101" s="64"/>
      <c r="D101" s="23"/>
      <c r="E101" s="66"/>
      <c r="F101" s="28"/>
      <c r="G101" s="28"/>
      <c r="H101" s="28"/>
      <c r="I101" s="28"/>
      <c r="J101" s="28"/>
      <c r="K101" s="28"/>
      <c r="L101" s="22"/>
      <c r="M101" s="68" t="s">
        <v>119</v>
      </c>
      <c r="N101" s="4">
        <v>1040</v>
      </c>
      <c r="O101" s="5">
        <v>0.9</v>
      </c>
      <c r="P101" s="29"/>
      <c r="Q101" s="29"/>
      <c r="R101" s="20"/>
      <c r="S101" s="20"/>
      <c r="T101" s="27">
        <v>5.2429423332214355</v>
      </c>
      <c r="U101" s="9">
        <v>0.91199999999999992</v>
      </c>
      <c r="V101" s="9">
        <v>1</v>
      </c>
      <c r="W101" s="9">
        <v>4.7815634078979485</v>
      </c>
      <c r="X101" s="9">
        <v>0.46137892532348701</v>
      </c>
      <c r="Y101" s="14">
        <v>0</v>
      </c>
      <c r="Z101" s="9">
        <f t="shared" si="1"/>
        <v>5.2429423332214355</v>
      </c>
      <c r="AA101" s="29"/>
      <c r="AC101" s="3">
        <v>52.501299307580155</v>
      </c>
      <c r="AD101" s="31" t="s">
        <v>110</v>
      </c>
      <c r="AE101" s="3">
        <v>41.282417385251478</v>
      </c>
      <c r="AF101" s="31" t="s">
        <v>110</v>
      </c>
      <c r="AG101" s="70"/>
      <c r="AH101" s="70"/>
    </row>
    <row r="102" spans="1:34" x14ac:dyDescent="0.25">
      <c r="A102" s="28">
        <v>228</v>
      </c>
      <c r="B102" s="38">
        <v>55.9</v>
      </c>
      <c r="C102" s="64"/>
      <c r="D102" s="23"/>
      <c r="E102" s="66"/>
      <c r="F102" s="28"/>
      <c r="G102" s="28"/>
      <c r="H102" s="28"/>
      <c r="I102" s="28"/>
      <c r="J102" s="28"/>
      <c r="K102" s="28"/>
      <c r="L102" s="22"/>
      <c r="M102" s="32"/>
      <c r="N102" s="4">
        <v>1045</v>
      </c>
      <c r="O102" s="5">
        <v>0.9</v>
      </c>
      <c r="P102" s="29"/>
      <c r="Q102" s="29"/>
      <c r="R102" s="20"/>
      <c r="S102" s="20"/>
      <c r="T102" s="27">
        <v>0.63815367221832275</v>
      </c>
      <c r="U102" s="9">
        <v>0.91199999999999992</v>
      </c>
      <c r="V102" s="9">
        <v>1</v>
      </c>
      <c r="W102" s="9">
        <v>0.58199614906311026</v>
      </c>
      <c r="X102" s="9">
        <v>5.6157523155212496E-2</v>
      </c>
      <c r="Y102" s="14">
        <v>2.4375470202015208</v>
      </c>
      <c r="Z102" s="9">
        <f t="shared" si="1"/>
        <v>0.63815367221832275</v>
      </c>
      <c r="AA102" s="29"/>
      <c r="AC102" s="3">
        <v>0</v>
      </c>
      <c r="AD102" s="31" t="s">
        <v>110</v>
      </c>
      <c r="AE102" s="3">
        <v>0</v>
      </c>
      <c r="AF102" s="31" t="s">
        <v>110</v>
      </c>
      <c r="AG102" s="70"/>
      <c r="AH102" s="70"/>
    </row>
    <row r="103" spans="1:34" x14ac:dyDescent="0.25">
      <c r="A103" s="28">
        <v>229</v>
      </c>
      <c r="B103" s="38">
        <v>30</v>
      </c>
      <c r="C103" s="64"/>
      <c r="D103" s="23"/>
      <c r="E103" s="66"/>
      <c r="F103" s="28"/>
      <c r="G103" s="28"/>
      <c r="H103" s="28"/>
      <c r="I103" s="28"/>
      <c r="J103" s="28"/>
      <c r="K103" s="28"/>
      <c r="L103" s="22"/>
      <c r="M103" s="23"/>
      <c r="N103" s="4">
        <v>1050</v>
      </c>
      <c r="O103" s="5">
        <v>0.9</v>
      </c>
      <c r="P103" s="29"/>
      <c r="Q103" s="29"/>
      <c r="R103" s="20"/>
      <c r="S103" s="20"/>
      <c r="T103" s="27">
        <v>1.1880297660827637</v>
      </c>
      <c r="U103" s="9">
        <v>0.91199999999999992</v>
      </c>
      <c r="V103" s="9">
        <v>1</v>
      </c>
      <c r="W103" s="9">
        <v>1.0834831466674804</v>
      </c>
      <c r="X103" s="9">
        <v>0.10454661941528332</v>
      </c>
      <c r="Y103" s="14">
        <v>28.05112775707245</v>
      </c>
      <c r="Z103" s="9">
        <f t="shared" si="1"/>
        <v>1.1880297660827637</v>
      </c>
      <c r="AA103" s="29"/>
      <c r="AC103" s="3">
        <v>0</v>
      </c>
      <c r="AD103" s="31" t="s">
        <v>110</v>
      </c>
      <c r="AE103" s="3">
        <v>0</v>
      </c>
      <c r="AF103" s="31" t="s">
        <v>110</v>
      </c>
      <c r="AG103" s="70"/>
      <c r="AH103" s="70"/>
    </row>
    <row r="104" spans="1:34" x14ac:dyDescent="0.25">
      <c r="A104" s="28">
        <v>230</v>
      </c>
      <c r="B104" s="38">
        <v>0.76</v>
      </c>
      <c r="C104" s="64"/>
      <c r="D104" s="23"/>
      <c r="E104" s="66"/>
      <c r="F104" s="28"/>
      <c r="G104" s="28"/>
      <c r="H104" s="28"/>
      <c r="I104" s="28"/>
      <c r="J104" s="28"/>
      <c r="K104" s="28"/>
      <c r="L104" s="22"/>
      <c r="M104" s="23"/>
      <c r="N104" s="4">
        <v>1050</v>
      </c>
      <c r="O104" s="5">
        <v>0.9</v>
      </c>
      <c r="P104" s="29"/>
      <c r="Q104" s="29"/>
      <c r="R104" s="20"/>
      <c r="S104" s="20"/>
      <c r="T104" s="27">
        <v>3.9197099208831787</v>
      </c>
      <c r="U104" s="9">
        <v>0.91199999999999992</v>
      </c>
      <c r="V104" s="9">
        <v>1</v>
      </c>
      <c r="W104" s="9">
        <v>3.5747754478454588</v>
      </c>
      <c r="X104" s="9">
        <v>0.34493447303771996</v>
      </c>
      <c r="Y104" s="14">
        <v>0</v>
      </c>
      <c r="Z104" s="9">
        <f t="shared" si="1"/>
        <v>3.9197099208831787</v>
      </c>
      <c r="AA104" s="29"/>
      <c r="AC104" s="3">
        <v>2.366520824623108</v>
      </c>
      <c r="AD104" s="31" t="s">
        <v>110</v>
      </c>
      <c r="AE104" s="3">
        <v>2.366520824623108</v>
      </c>
      <c r="AF104" s="31" t="s">
        <v>110</v>
      </c>
      <c r="AG104" s="70"/>
      <c r="AH104" s="70"/>
    </row>
    <row r="105" spans="1:34" x14ac:dyDescent="0.25">
      <c r="A105" s="28">
        <v>231</v>
      </c>
      <c r="B105" s="22">
        <v>0</v>
      </c>
      <c r="C105" s="64"/>
      <c r="D105" s="23"/>
      <c r="E105" s="66"/>
      <c r="F105" s="28"/>
      <c r="G105" s="28"/>
      <c r="H105" s="28"/>
      <c r="I105" s="28"/>
      <c r="J105" s="28"/>
      <c r="K105" s="28"/>
      <c r="L105" s="22"/>
      <c r="M105" s="23"/>
      <c r="N105" s="4">
        <v>1050</v>
      </c>
      <c r="O105" s="5">
        <v>0.9</v>
      </c>
      <c r="P105" s="29"/>
      <c r="Q105" s="29"/>
      <c r="R105" s="20"/>
      <c r="S105" s="20"/>
      <c r="T105" s="27">
        <v>5.1879348754882812</v>
      </c>
      <c r="U105" s="9">
        <v>0.91199999999999992</v>
      </c>
      <c r="V105" s="9">
        <v>1</v>
      </c>
      <c r="W105" s="9">
        <v>4.7313966064453119</v>
      </c>
      <c r="X105" s="9">
        <v>0.45653826904296935</v>
      </c>
      <c r="Y105" s="14">
        <v>0</v>
      </c>
      <c r="Z105" s="9">
        <f t="shared" si="1"/>
        <v>5.1879348754882812</v>
      </c>
      <c r="AA105" s="29"/>
      <c r="AC105" s="3">
        <v>7.0979174310684199</v>
      </c>
      <c r="AD105" s="31" t="s">
        <v>110</v>
      </c>
      <c r="AE105" s="3">
        <v>7.0979174310684199</v>
      </c>
      <c r="AF105" s="31" t="s">
        <v>110</v>
      </c>
      <c r="AG105" s="70"/>
      <c r="AH105" s="70"/>
    </row>
    <row r="106" spans="1:34" x14ac:dyDescent="0.25">
      <c r="A106" s="28">
        <v>232</v>
      </c>
      <c r="B106" s="22">
        <v>0</v>
      </c>
      <c r="C106" s="64"/>
      <c r="D106" s="23"/>
      <c r="E106" s="65">
        <v>24.925000000000004</v>
      </c>
      <c r="F106" s="27">
        <v>24.590052558499998</v>
      </c>
      <c r="G106" s="27">
        <v>19.304846620750002</v>
      </c>
      <c r="H106" s="27">
        <v>16.582867220250002</v>
      </c>
      <c r="I106" s="27">
        <v>13.935347127400002</v>
      </c>
      <c r="J106" s="27">
        <v>12.685929313875</v>
      </c>
      <c r="K106" s="27">
        <v>19</v>
      </c>
      <c r="L106" s="22"/>
      <c r="M106" s="68" t="s">
        <v>119</v>
      </c>
      <c r="N106" s="4">
        <v>1050</v>
      </c>
      <c r="O106" s="69">
        <v>0.9</v>
      </c>
      <c r="P106" s="29"/>
      <c r="Q106" s="29"/>
      <c r="R106" s="20"/>
      <c r="S106" s="20"/>
      <c r="T106" s="27">
        <v>5.5760006904602051</v>
      </c>
      <c r="U106" s="9">
        <v>0.90239999999999987</v>
      </c>
      <c r="V106" s="9">
        <v>1</v>
      </c>
      <c r="W106" s="9">
        <v>5.0317830230712888</v>
      </c>
      <c r="X106" s="9">
        <v>0.18973618621826249</v>
      </c>
      <c r="Y106" s="14">
        <v>0</v>
      </c>
      <c r="Z106" s="9">
        <f t="shared" si="1"/>
        <v>5.2215192092895517</v>
      </c>
      <c r="AA106" s="29"/>
      <c r="AC106" s="3">
        <v>12.129700454139709</v>
      </c>
      <c r="AD106" s="24">
        <v>0.39375000000000027</v>
      </c>
      <c r="AE106" s="3">
        <v>12.129700454139709</v>
      </c>
      <c r="AF106" s="24">
        <v>0.39375000000000027</v>
      </c>
      <c r="AG106" s="70"/>
      <c r="AH106" s="70"/>
    </row>
    <row r="107" spans="1:34" x14ac:dyDescent="0.25">
      <c r="A107" s="28">
        <v>233</v>
      </c>
      <c r="B107" s="22">
        <v>0</v>
      </c>
      <c r="C107" s="64"/>
      <c r="D107" s="23"/>
      <c r="E107" s="66"/>
      <c r="F107" s="28"/>
      <c r="G107" s="28"/>
      <c r="H107" s="28"/>
      <c r="I107" s="28"/>
      <c r="J107" s="28"/>
      <c r="K107" s="28"/>
      <c r="L107" s="22"/>
      <c r="M107" s="23"/>
      <c r="N107" s="4">
        <v>1050</v>
      </c>
      <c r="O107" s="5">
        <v>0.9</v>
      </c>
      <c r="P107" s="29"/>
      <c r="Q107" s="29"/>
      <c r="R107" s="20"/>
      <c r="S107" s="20"/>
      <c r="T107" s="27">
        <v>5.023158073425293</v>
      </c>
      <c r="U107" s="9">
        <v>0.89280000000000004</v>
      </c>
      <c r="V107" s="9">
        <v>1</v>
      </c>
      <c r="W107" s="9">
        <v>4.484675527954102</v>
      </c>
      <c r="X107" s="9">
        <v>0</v>
      </c>
      <c r="Y107" s="14">
        <v>0</v>
      </c>
      <c r="Z107" s="9">
        <f t="shared" si="1"/>
        <v>4.484675527954102</v>
      </c>
      <c r="AA107" s="29"/>
      <c r="AC107" s="3">
        <v>16.614375982093812</v>
      </c>
      <c r="AD107" s="31" t="s">
        <v>110</v>
      </c>
      <c r="AE107" s="3">
        <v>16.614375982093812</v>
      </c>
      <c r="AF107" s="31" t="s">
        <v>110</v>
      </c>
      <c r="AG107" s="70"/>
      <c r="AH107" s="70"/>
    </row>
    <row r="108" spans="1:34" x14ac:dyDescent="0.25">
      <c r="A108" s="28">
        <v>234</v>
      </c>
      <c r="B108" s="22">
        <v>0</v>
      </c>
      <c r="C108" s="64"/>
      <c r="D108" s="23"/>
      <c r="E108" s="66"/>
      <c r="F108" s="28"/>
      <c r="G108" s="28"/>
      <c r="H108" s="28"/>
      <c r="I108" s="28"/>
      <c r="J108" s="28"/>
      <c r="K108" s="28"/>
      <c r="L108" s="22"/>
      <c r="M108" s="23"/>
      <c r="N108" s="4">
        <v>1050</v>
      </c>
      <c r="O108" s="5">
        <v>0.9</v>
      </c>
      <c r="P108" s="29"/>
      <c r="Q108" s="29"/>
      <c r="R108" s="20"/>
      <c r="S108" s="20"/>
      <c r="T108" s="27">
        <v>7.2308754920959473</v>
      </c>
      <c r="U108" s="9">
        <v>0.88319999999999999</v>
      </c>
      <c r="V108" s="9">
        <v>1</v>
      </c>
      <c r="W108" s="9">
        <v>6.3863092346191408</v>
      </c>
      <c r="X108" s="9">
        <v>0</v>
      </c>
      <c r="Y108" s="14">
        <v>0</v>
      </c>
      <c r="Z108" s="9">
        <f t="shared" si="1"/>
        <v>6.3863092346191408</v>
      </c>
      <c r="AA108" s="29"/>
      <c r="AC108" s="3">
        <v>23.000685216712952</v>
      </c>
      <c r="AD108" s="31" t="s">
        <v>110</v>
      </c>
      <c r="AE108" s="3">
        <v>23.000685216712952</v>
      </c>
      <c r="AF108" s="31" t="s">
        <v>110</v>
      </c>
      <c r="AG108" s="70"/>
      <c r="AH108" s="70"/>
    </row>
    <row r="109" spans="1:34" x14ac:dyDescent="0.25">
      <c r="A109" s="28">
        <v>235</v>
      </c>
      <c r="B109" s="22">
        <v>0</v>
      </c>
      <c r="C109" s="64"/>
      <c r="D109" s="23"/>
      <c r="E109" s="66"/>
      <c r="F109" s="28"/>
      <c r="G109" s="28"/>
      <c r="H109" s="28"/>
      <c r="I109" s="28"/>
      <c r="J109" s="28"/>
      <c r="K109" s="28"/>
      <c r="L109" s="22"/>
      <c r="M109" s="32"/>
      <c r="N109" s="4">
        <v>1050</v>
      </c>
      <c r="O109" s="5">
        <v>0.9</v>
      </c>
      <c r="P109" s="29"/>
      <c r="Q109" s="29"/>
      <c r="R109" s="20"/>
      <c r="S109" s="20"/>
      <c r="T109" s="27">
        <v>6.3770761489868164</v>
      </c>
      <c r="U109" s="9">
        <v>0.87360000000000004</v>
      </c>
      <c r="V109" s="9">
        <v>1</v>
      </c>
      <c r="W109" s="9">
        <v>5.5710137237548834</v>
      </c>
      <c r="X109" s="9">
        <v>0</v>
      </c>
      <c r="Y109" s="14">
        <v>0</v>
      </c>
      <c r="Z109" s="9">
        <f t="shared" si="1"/>
        <v>5.5710137237548834</v>
      </c>
      <c r="AA109" s="29"/>
      <c r="AC109" s="3">
        <v>28.571698940467837</v>
      </c>
      <c r="AD109" s="31" t="s">
        <v>110</v>
      </c>
      <c r="AE109" s="3">
        <v>28.571698940467837</v>
      </c>
      <c r="AF109" s="31" t="s">
        <v>110</v>
      </c>
      <c r="AG109" s="70"/>
      <c r="AH109" s="70"/>
    </row>
    <row r="110" spans="1:34" x14ac:dyDescent="0.25">
      <c r="A110" s="28">
        <v>236</v>
      </c>
      <c r="B110" s="22">
        <v>0</v>
      </c>
      <c r="C110" s="64"/>
      <c r="D110" s="23"/>
      <c r="E110" s="66"/>
      <c r="F110" s="28"/>
      <c r="G110" s="28"/>
      <c r="H110" s="28"/>
      <c r="I110" s="28"/>
      <c r="J110" s="28"/>
      <c r="K110" s="28"/>
      <c r="L110" s="22"/>
      <c r="M110" s="23"/>
      <c r="N110" s="4">
        <v>1050</v>
      </c>
      <c r="O110" s="5">
        <v>0.9</v>
      </c>
      <c r="P110" s="29"/>
      <c r="Q110" s="29"/>
      <c r="R110" s="20"/>
      <c r="S110" s="20"/>
      <c r="T110" s="27">
        <v>5.6761913299560547</v>
      </c>
      <c r="U110" s="9">
        <v>0.86399999999999999</v>
      </c>
      <c r="V110" s="9">
        <v>1</v>
      </c>
      <c r="W110" s="9">
        <v>4.904229309082031</v>
      </c>
      <c r="X110" s="9">
        <v>0</v>
      </c>
      <c r="Y110" s="14">
        <v>0</v>
      </c>
      <c r="Z110" s="9">
        <f t="shared" si="1"/>
        <v>4.904229309082031</v>
      </c>
      <c r="AA110" s="29"/>
      <c r="AC110" s="3">
        <v>33.475928249549867</v>
      </c>
      <c r="AD110" s="31" t="s">
        <v>110</v>
      </c>
      <c r="AE110" s="3">
        <v>33.475928249549867</v>
      </c>
      <c r="AF110" s="31" t="s">
        <v>110</v>
      </c>
      <c r="AG110" s="70"/>
      <c r="AH110" s="70"/>
    </row>
    <row r="111" spans="1:34" x14ac:dyDescent="0.25">
      <c r="A111" s="28">
        <v>237</v>
      </c>
      <c r="B111" s="22">
        <v>0</v>
      </c>
      <c r="C111" s="64"/>
      <c r="D111" s="23"/>
      <c r="E111" s="66"/>
      <c r="F111" s="28"/>
      <c r="G111" s="28"/>
      <c r="H111" s="28"/>
      <c r="I111" s="28"/>
      <c r="J111" s="28"/>
      <c r="K111" s="28"/>
      <c r="L111" s="22"/>
      <c r="M111" s="23"/>
      <c r="N111" s="4">
        <v>1050</v>
      </c>
      <c r="O111" s="5">
        <v>0.9</v>
      </c>
      <c r="P111" s="29"/>
      <c r="Q111" s="29"/>
      <c r="R111" s="20"/>
      <c r="S111" s="20"/>
      <c r="T111" s="27">
        <v>5.1983861923217773</v>
      </c>
      <c r="U111" s="9">
        <v>0.86399999999999999</v>
      </c>
      <c r="V111" s="9">
        <v>1</v>
      </c>
      <c r="W111" s="9">
        <v>4.4914056701660154</v>
      </c>
      <c r="X111" s="9">
        <v>0</v>
      </c>
      <c r="Y111" s="14">
        <v>0</v>
      </c>
      <c r="Z111" s="9">
        <f t="shared" si="1"/>
        <v>4.4914056701660154</v>
      </c>
      <c r="AA111" s="29"/>
      <c r="AC111" s="3">
        <v>37.967333919715884</v>
      </c>
      <c r="AD111" s="31" t="s">
        <v>110</v>
      </c>
      <c r="AE111" s="3">
        <v>37.967333919715884</v>
      </c>
      <c r="AF111" s="31" t="s">
        <v>110</v>
      </c>
      <c r="AG111" s="70"/>
      <c r="AH111" s="70"/>
    </row>
    <row r="112" spans="1:34" x14ac:dyDescent="0.25">
      <c r="A112" s="28">
        <v>238</v>
      </c>
      <c r="B112" s="22">
        <v>0</v>
      </c>
      <c r="C112" s="64"/>
      <c r="D112" s="23"/>
      <c r="E112" s="66"/>
      <c r="F112" s="28"/>
      <c r="G112" s="28"/>
      <c r="H112" s="28"/>
      <c r="I112" s="28"/>
      <c r="J112" s="28"/>
      <c r="K112" s="28"/>
      <c r="L112" s="22"/>
      <c r="M112" s="68" t="s">
        <v>106</v>
      </c>
      <c r="N112" s="4">
        <v>1050</v>
      </c>
      <c r="O112" s="5">
        <v>0.9</v>
      </c>
      <c r="P112" s="29"/>
      <c r="Q112" s="29"/>
      <c r="R112" s="20"/>
      <c r="S112" s="20"/>
      <c r="T112" s="27">
        <v>4.8408083915710449</v>
      </c>
      <c r="U112" s="9">
        <v>0.86399999999999999</v>
      </c>
      <c r="V112" s="9">
        <v>1</v>
      </c>
      <c r="W112" s="9">
        <v>4.1824584503173829</v>
      </c>
      <c r="X112" s="9">
        <v>0</v>
      </c>
      <c r="Y112" s="14">
        <v>0</v>
      </c>
      <c r="Z112" s="9">
        <f t="shared" si="1"/>
        <v>4.1824584503173829</v>
      </c>
      <c r="AA112" s="29"/>
      <c r="AC112" s="3">
        <v>42.149792370033268</v>
      </c>
      <c r="AD112" s="31" t="s">
        <v>110</v>
      </c>
      <c r="AE112" s="3">
        <v>42.149792370033268</v>
      </c>
      <c r="AF112" s="31" t="s">
        <v>110</v>
      </c>
      <c r="AG112" s="70"/>
      <c r="AH112" s="70"/>
    </row>
    <row r="113" spans="1:34" x14ac:dyDescent="0.25">
      <c r="A113" s="28">
        <v>239</v>
      </c>
      <c r="B113" s="22">
        <v>0</v>
      </c>
      <c r="C113" s="64"/>
      <c r="D113" s="23"/>
      <c r="E113" s="65">
        <v>13.65416666666667</v>
      </c>
      <c r="F113" s="27">
        <v>20.046722691166664</v>
      </c>
      <c r="G113" s="27">
        <v>17.54257389941667</v>
      </c>
      <c r="H113" s="27">
        <v>15.006328350916668</v>
      </c>
      <c r="I113" s="27">
        <v>13.272163570250001</v>
      </c>
      <c r="J113" s="27">
        <v>11.723853276749999</v>
      </c>
      <c r="K113" s="27">
        <v>18.379490249333333</v>
      </c>
      <c r="L113" s="22"/>
      <c r="M113" s="23"/>
      <c r="N113" s="4">
        <v>1050</v>
      </c>
      <c r="O113" s="5">
        <v>0.9</v>
      </c>
      <c r="P113" s="29"/>
      <c r="Q113" s="29"/>
      <c r="R113" s="20"/>
      <c r="S113" s="20"/>
      <c r="T113" s="27">
        <v>5.8619394302368164</v>
      </c>
      <c r="U113" s="9">
        <v>0.86399999999999999</v>
      </c>
      <c r="V113" s="9">
        <v>1</v>
      </c>
      <c r="W113" s="9">
        <v>5.0647156677246095</v>
      </c>
      <c r="X113" s="9">
        <v>0</v>
      </c>
      <c r="Y113" s="14">
        <v>0</v>
      </c>
      <c r="Z113" s="9">
        <f t="shared" si="1"/>
        <v>5.0647156677246095</v>
      </c>
      <c r="AA113" s="29"/>
      <c r="AC113" s="3">
        <v>47.214508037757881</v>
      </c>
      <c r="AD113" s="24">
        <v>40.946424373999996</v>
      </c>
      <c r="AE113" s="3">
        <v>47.214508037757881</v>
      </c>
      <c r="AF113" s="24">
        <v>40.946424373999989</v>
      </c>
      <c r="AG113" s="70"/>
      <c r="AH113" s="70"/>
    </row>
    <row r="114" spans="1:34" x14ac:dyDescent="0.25">
      <c r="A114" s="28">
        <v>240</v>
      </c>
      <c r="B114" s="22">
        <v>0</v>
      </c>
      <c r="C114" s="62">
        <v>10.3</v>
      </c>
      <c r="D114" s="23"/>
      <c r="E114" s="66"/>
      <c r="F114" s="28"/>
      <c r="G114" s="28"/>
      <c r="H114" s="28"/>
      <c r="I114" s="28"/>
      <c r="J114" s="28"/>
      <c r="K114" s="28"/>
      <c r="L114" s="22"/>
      <c r="M114" s="23"/>
      <c r="N114" s="4">
        <v>1050</v>
      </c>
      <c r="O114" s="5">
        <v>0.9</v>
      </c>
      <c r="P114" s="29"/>
      <c r="Q114" s="29"/>
      <c r="R114" s="24">
        <v>22.4</v>
      </c>
      <c r="S114" s="20"/>
      <c r="T114" s="27">
        <v>4.7452034950256348</v>
      </c>
      <c r="U114" s="9">
        <v>0.86399999999999999</v>
      </c>
      <c r="V114" s="9">
        <v>1</v>
      </c>
      <c r="W114" s="9">
        <v>4.0998558197021486</v>
      </c>
      <c r="X114" s="9">
        <v>0</v>
      </c>
      <c r="Y114" s="14">
        <v>0</v>
      </c>
      <c r="Z114" s="9">
        <f t="shared" si="1"/>
        <v>4.0998558197021486</v>
      </c>
      <c r="AA114" s="29"/>
      <c r="AC114" s="3">
        <v>41.014363857460026</v>
      </c>
      <c r="AD114" s="31" t="s">
        <v>110</v>
      </c>
      <c r="AE114" s="3">
        <v>41.014363857460026</v>
      </c>
      <c r="AF114" s="31" t="s">
        <v>110</v>
      </c>
      <c r="AG114" s="70"/>
      <c r="AH114" s="70"/>
    </row>
    <row r="115" spans="1:34" x14ac:dyDescent="0.25">
      <c r="A115" s="28">
        <v>241</v>
      </c>
      <c r="B115" s="22">
        <v>0</v>
      </c>
      <c r="C115" s="64"/>
      <c r="D115" s="23"/>
      <c r="E115" s="66"/>
      <c r="F115" s="28"/>
      <c r="G115" s="28"/>
      <c r="H115" s="28"/>
      <c r="I115" s="28"/>
      <c r="J115" s="28"/>
      <c r="K115" s="28"/>
      <c r="L115" s="22"/>
      <c r="M115" s="23"/>
      <c r="N115" s="4">
        <v>1050</v>
      </c>
      <c r="O115" s="5">
        <v>0.9</v>
      </c>
      <c r="P115" s="29"/>
      <c r="Q115" s="29"/>
      <c r="R115" s="20"/>
      <c r="S115" s="20"/>
      <c r="T115" s="27">
        <v>5.8414783477783203</v>
      </c>
      <c r="U115" s="9">
        <v>0.86399999999999999</v>
      </c>
      <c r="V115" s="9">
        <v>1</v>
      </c>
      <c r="W115" s="9">
        <v>5.0470372924804687</v>
      </c>
      <c r="X115" s="9">
        <v>0</v>
      </c>
      <c r="Y115" s="14">
        <v>0</v>
      </c>
      <c r="Z115" s="9">
        <f t="shared" si="1"/>
        <v>5.0470372924804687</v>
      </c>
      <c r="AA115" s="29"/>
      <c r="AC115" s="3">
        <v>46.061401149940494</v>
      </c>
      <c r="AD115" s="31" t="s">
        <v>110</v>
      </c>
      <c r="AE115" s="3">
        <v>46.061401149940494</v>
      </c>
      <c r="AF115" s="31" t="s">
        <v>110</v>
      </c>
      <c r="AG115" s="70"/>
      <c r="AH115" s="70"/>
    </row>
    <row r="116" spans="1:34" x14ac:dyDescent="0.25">
      <c r="A116" s="28">
        <v>242</v>
      </c>
      <c r="B116" s="22">
        <v>0</v>
      </c>
      <c r="C116" s="64"/>
      <c r="D116" s="23"/>
      <c r="E116" s="66"/>
      <c r="F116" s="28"/>
      <c r="G116" s="28"/>
      <c r="H116" s="28"/>
      <c r="I116" s="28"/>
      <c r="J116" s="28"/>
      <c r="K116" s="28"/>
      <c r="L116" s="22"/>
      <c r="M116" s="23"/>
      <c r="N116" s="4">
        <v>1050</v>
      </c>
      <c r="O116" s="5">
        <v>0.9</v>
      </c>
      <c r="P116" s="29"/>
      <c r="Q116" s="29"/>
      <c r="R116" s="20"/>
      <c r="S116" s="20"/>
      <c r="T116" s="27">
        <v>5.8819212913513184</v>
      </c>
      <c r="U116" s="9">
        <v>0.86399999999999999</v>
      </c>
      <c r="V116" s="9">
        <v>1</v>
      </c>
      <c r="W116" s="9">
        <v>5.0819799957275391</v>
      </c>
      <c r="X116" s="9">
        <v>0</v>
      </c>
      <c r="Y116" s="14">
        <v>0</v>
      </c>
      <c r="Z116" s="9">
        <f t="shared" si="1"/>
        <v>5.0819799957275391</v>
      </c>
      <c r="AA116" s="29"/>
      <c r="AC116" s="3">
        <v>51.14338114566803</v>
      </c>
      <c r="AD116" s="31" t="s">
        <v>110</v>
      </c>
      <c r="AE116" s="3">
        <v>51.14338114566803</v>
      </c>
      <c r="AF116" s="31" t="s">
        <v>110</v>
      </c>
      <c r="AG116" s="70"/>
      <c r="AH116" s="70"/>
    </row>
    <row r="117" spans="1:34" x14ac:dyDescent="0.25">
      <c r="A117" s="28">
        <v>243</v>
      </c>
      <c r="B117" s="22">
        <v>0</v>
      </c>
      <c r="C117" s="64"/>
      <c r="D117" s="23"/>
      <c r="E117" s="66"/>
      <c r="F117" s="28"/>
      <c r="G117" s="28"/>
      <c r="H117" s="28"/>
      <c r="I117" s="28"/>
      <c r="J117" s="28"/>
      <c r="K117" s="28"/>
      <c r="L117" s="22"/>
      <c r="M117" s="32"/>
      <c r="N117" s="4">
        <v>1050</v>
      </c>
      <c r="O117" s="5">
        <v>0.9</v>
      </c>
      <c r="P117" s="29"/>
      <c r="Q117" s="29"/>
      <c r="R117" s="20"/>
      <c r="S117" s="20"/>
      <c r="T117" s="27">
        <v>6.0894756317138672</v>
      </c>
      <c r="U117" s="9">
        <v>0.86399999999999999</v>
      </c>
      <c r="V117" s="9">
        <v>1</v>
      </c>
      <c r="W117" s="9">
        <v>5.2613069458007811</v>
      </c>
      <c r="X117" s="9">
        <v>0</v>
      </c>
      <c r="Y117" s="14">
        <v>0</v>
      </c>
      <c r="Z117" s="9">
        <f t="shared" si="1"/>
        <v>5.2613069458007811</v>
      </c>
      <c r="AA117" s="29"/>
      <c r="AC117" s="3">
        <v>56.404688091468813</v>
      </c>
      <c r="AD117" s="31" t="s">
        <v>110</v>
      </c>
      <c r="AE117" s="3">
        <v>56.404688091468813</v>
      </c>
      <c r="AF117" s="31" t="s">
        <v>110</v>
      </c>
      <c r="AG117" s="70"/>
      <c r="AH117" s="70"/>
    </row>
    <row r="118" spans="1:34" x14ac:dyDescent="0.25">
      <c r="A118" s="28">
        <v>244</v>
      </c>
      <c r="B118" s="38">
        <v>4.32</v>
      </c>
      <c r="C118" s="64"/>
      <c r="D118" s="23"/>
      <c r="E118" s="66"/>
      <c r="F118" s="28"/>
      <c r="G118" s="28"/>
      <c r="H118" s="28"/>
      <c r="I118" s="28"/>
      <c r="J118" s="28"/>
      <c r="K118" s="28"/>
      <c r="L118" s="22"/>
      <c r="M118" s="23"/>
      <c r="N118" s="4">
        <v>1050</v>
      </c>
      <c r="O118" s="5">
        <v>0.9</v>
      </c>
      <c r="P118" s="29"/>
      <c r="Q118" s="29"/>
      <c r="R118" s="20"/>
      <c r="S118" s="20"/>
      <c r="T118" s="27">
        <v>5.6503558158874512</v>
      </c>
      <c r="U118" s="9">
        <v>0.86399999999999999</v>
      </c>
      <c r="V118" s="9">
        <v>1</v>
      </c>
      <c r="W118" s="9">
        <v>4.8819074249267578</v>
      </c>
      <c r="X118" s="9">
        <v>0.4104000000000001</v>
      </c>
      <c r="Y118" s="14">
        <v>0</v>
      </c>
      <c r="Z118" s="9">
        <f t="shared" si="1"/>
        <v>5.2923074249267579</v>
      </c>
      <c r="AA118" s="29"/>
      <c r="AC118" s="3">
        <v>57.376995516395574</v>
      </c>
      <c r="AD118" s="31" t="s">
        <v>110</v>
      </c>
      <c r="AE118" s="3">
        <v>57.376995516395574</v>
      </c>
      <c r="AF118" s="31" t="s">
        <v>110</v>
      </c>
      <c r="AG118" s="70"/>
      <c r="AH118" s="70"/>
    </row>
    <row r="119" spans="1:34" x14ac:dyDescent="0.25">
      <c r="A119" s="28">
        <v>245</v>
      </c>
      <c r="B119" s="22">
        <v>0</v>
      </c>
      <c r="C119" s="21"/>
      <c r="D119" s="23"/>
      <c r="E119" s="66"/>
      <c r="F119" s="28"/>
      <c r="G119" s="28"/>
      <c r="H119" s="28"/>
      <c r="I119" s="28"/>
      <c r="J119" s="28"/>
      <c r="K119" s="28"/>
      <c r="L119" s="22"/>
      <c r="M119" s="23"/>
      <c r="N119" s="4">
        <v>1050</v>
      </c>
      <c r="O119" s="5">
        <v>0.9</v>
      </c>
      <c r="P119" s="29"/>
      <c r="Q119" s="29"/>
      <c r="R119" s="20"/>
      <c r="S119" s="20"/>
      <c r="T119" s="27">
        <v>7.2837777137756348</v>
      </c>
      <c r="U119" s="9">
        <v>0.86399999999999999</v>
      </c>
      <c r="V119" s="9">
        <v>1</v>
      </c>
      <c r="W119" s="9">
        <v>6.2931839447021485</v>
      </c>
      <c r="X119" s="9">
        <v>0</v>
      </c>
      <c r="Y119" s="14">
        <v>0</v>
      </c>
      <c r="Z119" s="9">
        <f t="shared" si="1"/>
        <v>6.2931839447021485</v>
      </c>
      <c r="AA119" s="29"/>
      <c r="AC119" s="3">
        <v>63.670179461097725</v>
      </c>
      <c r="AD119" s="31" t="s">
        <v>110</v>
      </c>
      <c r="AE119" s="3">
        <v>63.670179461097725</v>
      </c>
      <c r="AF119" s="31" t="s">
        <v>110</v>
      </c>
      <c r="AG119" s="70"/>
      <c r="AH119" s="70"/>
    </row>
    <row r="120" spans="1:34" x14ac:dyDescent="0.25">
      <c r="A120" s="28">
        <v>246</v>
      </c>
      <c r="B120" s="22">
        <v>0</v>
      </c>
      <c r="C120" s="21"/>
      <c r="D120" s="23"/>
      <c r="E120" s="65">
        <v>13.750000000000004</v>
      </c>
      <c r="F120" s="27">
        <v>17.230905583999998</v>
      </c>
      <c r="G120" s="27">
        <v>16.791756049050001</v>
      </c>
      <c r="H120" s="27">
        <v>13.741797676000003</v>
      </c>
      <c r="I120" s="27">
        <v>12.517691510000002</v>
      </c>
      <c r="J120" s="27">
        <v>11.094393043875</v>
      </c>
      <c r="K120" s="27">
        <v>18.1254179805</v>
      </c>
      <c r="L120" s="22"/>
      <c r="M120" s="23"/>
      <c r="N120" s="4">
        <v>1050</v>
      </c>
      <c r="O120" s="5">
        <v>0.9</v>
      </c>
      <c r="P120" s="29"/>
      <c r="Q120" s="29"/>
      <c r="R120" s="20"/>
      <c r="S120" s="20"/>
      <c r="T120" s="27">
        <v>3.89805006980896</v>
      </c>
      <c r="U120" s="9">
        <v>0.86399999999999999</v>
      </c>
      <c r="V120" s="9">
        <v>0.93134724874398911</v>
      </c>
      <c r="W120" s="9">
        <v>3.1366986116972164</v>
      </c>
      <c r="X120" s="9">
        <v>0</v>
      </c>
      <c r="Y120" s="14">
        <v>0</v>
      </c>
      <c r="Z120" s="9">
        <f t="shared" si="1"/>
        <v>3.1366986116972164</v>
      </c>
      <c r="AA120" s="29"/>
      <c r="AC120" s="3">
        <v>66.806878072794945</v>
      </c>
      <c r="AD120" s="24">
        <v>55.296171271349998</v>
      </c>
      <c r="AE120" s="3">
        <v>66.806878072794945</v>
      </c>
      <c r="AF120" s="24">
        <v>55.296171271349998</v>
      </c>
      <c r="AG120" s="70"/>
      <c r="AH120" s="70"/>
    </row>
    <row r="121" spans="1:34" x14ac:dyDescent="0.25">
      <c r="A121" s="28">
        <v>247</v>
      </c>
      <c r="B121" s="22">
        <v>0</v>
      </c>
      <c r="C121" s="37">
        <v>21.8</v>
      </c>
      <c r="D121" s="23"/>
      <c r="E121" s="66"/>
      <c r="F121" s="28"/>
      <c r="G121" s="28"/>
      <c r="H121" s="28"/>
      <c r="I121" s="28"/>
      <c r="J121" s="28"/>
      <c r="K121" s="28"/>
      <c r="L121" s="22"/>
      <c r="M121" s="68" t="s">
        <v>106</v>
      </c>
      <c r="N121" s="4">
        <v>1050</v>
      </c>
      <c r="O121" s="69">
        <v>0.9</v>
      </c>
      <c r="P121" s="29"/>
      <c r="Q121" s="29"/>
      <c r="R121" s="20"/>
      <c r="S121" s="20"/>
      <c r="T121" s="27">
        <v>7.1620512008666992</v>
      </c>
      <c r="U121" s="9">
        <v>0.86399999999999999</v>
      </c>
      <c r="V121" s="9">
        <v>0.8677525522713988</v>
      </c>
      <c r="W121" s="9">
        <v>5.3696634126196452</v>
      </c>
      <c r="X121" s="9">
        <v>0</v>
      </c>
      <c r="Y121" s="14">
        <v>0</v>
      </c>
      <c r="Z121" s="9">
        <f t="shared" si="1"/>
        <v>5.3696634126196452</v>
      </c>
      <c r="AA121" s="29"/>
      <c r="AC121" s="3">
        <v>50.376541485414592</v>
      </c>
      <c r="AD121" s="31" t="s">
        <v>110</v>
      </c>
      <c r="AE121" s="3">
        <v>50.376541485414592</v>
      </c>
      <c r="AF121" s="31" t="s">
        <v>110</v>
      </c>
      <c r="AG121" s="70"/>
      <c r="AH121" s="70"/>
    </row>
    <row r="122" spans="1:34" x14ac:dyDescent="0.25">
      <c r="A122" s="28">
        <v>248</v>
      </c>
      <c r="B122" s="22">
        <v>0</v>
      </c>
      <c r="C122" s="21"/>
      <c r="D122" s="23"/>
      <c r="E122" s="66"/>
      <c r="F122" s="28"/>
      <c r="G122" s="28"/>
      <c r="H122" s="28"/>
      <c r="I122" s="28"/>
      <c r="J122" s="28"/>
      <c r="K122" s="28"/>
      <c r="L122" s="22"/>
      <c r="M122" s="23"/>
      <c r="N122" s="4">
        <v>1050</v>
      </c>
      <c r="O122" s="5">
        <v>0.9</v>
      </c>
      <c r="P122" s="29"/>
      <c r="Q122" s="29"/>
      <c r="R122" s="20"/>
      <c r="S122" s="20"/>
      <c r="T122" s="27">
        <v>5.6956048011779785</v>
      </c>
      <c r="U122" s="9">
        <v>0.86399999999999999</v>
      </c>
      <c r="V122" s="9">
        <v>1</v>
      </c>
      <c r="W122" s="9">
        <v>4.9210025482177731</v>
      </c>
      <c r="X122" s="9">
        <v>0</v>
      </c>
      <c r="Y122" s="14">
        <v>0</v>
      </c>
      <c r="Z122" s="9">
        <f t="shared" si="1"/>
        <v>4.9210025482177731</v>
      </c>
      <c r="AA122" s="29"/>
      <c r="AC122" s="3">
        <v>55.297544033632363</v>
      </c>
      <c r="AD122" s="31" t="s">
        <v>110</v>
      </c>
      <c r="AE122" s="3">
        <v>55.297544033632363</v>
      </c>
      <c r="AF122" s="31" t="s">
        <v>110</v>
      </c>
      <c r="AG122" s="70"/>
      <c r="AH122" s="70"/>
    </row>
    <row r="123" spans="1:34" x14ac:dyDescent="0.25">
      <c r="A123" s="28">
        <v>249</v>
      </c>
      <c r="B123" s="38">
        <v>5.6</v>
      </c>
      <c r="C123" s="21"/>
      <c r="D123" s="23"/>
      <c r="E123" s="66"/>
      <c r="F123" s="28"/>
      <c r="G123" s="28"/>
      <c r="H123" s="28"/>
      <c r="I123" s="28"/>
      <c r="J123" s="28"/>
      <c r="K123" s="28"/>
      <c r="L123" s="22"/>
      <c r="M123" s="32"/>
      <c r="N123" s="4">
        <v>1050</v>
      </c>
      <c r="O123" s="5">
        <v>0.9</v>
      </c>
      <c r="P123" s="29"/>
      <c r="Q123" s="29"/>
      <c r="R123" s="20"/>
      <c r="S123" s="20"/>
      <c r="T123" s="27">
        <v>2.1091039180755615</v>
      </c>
      <c r="U123" s="9">
        <v>0.8448</v>
      </c>
      <c r="V123" s="9">
        <v>1</v>
      </c>
      <c r="W123" s="9">
        <v>1.7817709899902343</v>
      </c>
      <c r="X123" s="9">
        <v>0.32733292808532721</v>
      </c>
      <c r="Y123" s="14">
        <v>0</v>
      </c>
      <c r="Z123" s="9">
        <f t="shared" si="1"/>
        <v>2.1091039180755615</v>
      </c>
      <c r="AA123" s="29"/>
      <c r="AC123" s="3">
        <v>52.011315023622601</v>
      </c>
      <c r="AD123" s="31" t="s">
        <v>110</v>
      </c>
      <c r="AE123" s="3">
        <v>52.011315023622601</v>
      </c>
      <c r="AF123" s="31" t="s">
        <v>110</v>
      </c>
      <c r="AG123" s="70"/>
      <c r="AH123" s="70"/>
    </row>
    <row r="124" spans="1:34" x14ac:dyDescent="0.25">
      <c r="A124" s="28">
        <v>250</v>
      </c>
      <c r="B124" s="22">
        <v>0</v>
      </c>
      <c r="C124" s="21"/>
      <c r="D124" s="23"/>
      <c r="E124" s="66"/>
      <c r="F124" s="28"/>
      <c r="G124" s="28"/>
      <c r="H124" s="28"/>
      <c r="I124" s="28"/>
      <c r="J124" s="28"/>
      <c r="K124" s="28"/>
      <c r="L124" s="22"/>
      <c r="M124" s="23"/>
      <c r="N124" s="4">
        <v>1050</v>
      </c>
      <c r="O124" s="5">
        <v>0.9</v>
      </c>
      <c r="P124" s="29"/>
      <c r="Q124" s="29"/>
      <c r="R124" s="20"/>
      <c r="S124" s="20"/>
      <c r="T124" s="27">
        <v>4.4087615013122559</v>
      </c>
      <c r="U124" s="9">
        <v>0.8256</v>
      </c>
      <c r="V124" s="9">
        <v>1</v>
      </c>
      <c r="W124" s="9">
        <v>3.6398734954833984</v>
      </c>
      <c r="X124" s="9">
        <v>0.20466707191467282</v>
      </c>
      <c r="Y124" s="14">
        <v>0</v>
      </c>
      <c r="Z124" s="9">
        <f t="shared" si="1"/>
        <v>3.844540567398071</v>
      </c>
      <c r="AA124" s="29"/>
      <c r="AC124" s="3">
        <v>55.651188519106</v>
      </c>
      <c r="AD124" s="31" t="s">
        <v>110</v>
      </c>
      <c r="AE124" s="3">
        <v>55.651188519106</v>
      </c>
      <c r="AF124" s="31" t="s">
        <v>110</v>
      </c>
      <c r="AG124" s="70"/>
      <c r="AH124" s="70"/>
    </row>
    <row r="125" spans="1:34" x14ac:dyDescent="0.25">
      <c r="A125" s="28">
        <v>251</v>
      </c>
      <c r="B125" s="22">
        <v>0</v>
      </c>
      <c r="C125" s="21"/>
      <c r="D125" s="23"/>
      <c r="E125" s="66"/>
      <c r="F125" s="28"/>
      <c r="G125" s="28"/>
      <c r="H125" s="28"/>
      <c r="I125" s="28"/>
      <c r="J125" s="28"/>
      <c r="K125" s="28"/>
      <c r="L125" s="22"/>
      <c r="M125" s="23"/>
      <c r="N125" s="4">
        <v>1050</v>
      </c>
      <c r="O125" s="5">
        <v>0.9</v>
      </c>
      <c r="P125" s="29"/>
      <c r="Q125" s="29"/>
      <c r="R125" s="20"/>
      <c r="S125" s="20"/>
      <c r="T125" s="27">
        <v>5.4102320671081543</v>
      </c>
      <c r="U125" s="9">
        <v>0.80639999999999989</v>
      </c>
      <c r="V125" s="9">
        <v>1</v>
      </c>
      <c r="W125" s="9">
        <v>4.3628111389160154</v>
      </c>
      <c r="X125" s="9">
        <v>0</v>
      </c>
      <c r="Y125" s="14">
        <v>0</v>
      </c>
      <c r="Z125" s="9">
        <f t="shared" si="1"/>
        <v>4.3628111389160154</v>
      </c>
      <c r="AA125" s="29"/>
      <c r="AC125" s="3">
        <v>60.013999658022016</v>
      </c>
      <c r="AD125" s="31" t="s">
        <v>110</v>
      </c>
      <c r="AE125" s="3">
        <v>60.013999658022016</v>
      </c>
      <c r="AF125" s="31" t="s">
        <v>110</v>
      </c>
      <c r="AG125" s="70"/>
      <c r="AH125" s="70"/>
    </row>
    <row r="126" spans="1:34" x14ac:dyDescent="0.25">
      <c r="A126" s="28">
        <v>252</v>
      </c>
      <c r="B126" s="22">
        <v>0</v>
      </c>
      <c r="C126" s="21"/>
      <c r="D126" s="23"/>
      <c r="E126" s="66"/>
      <c r="F126" s="28"/>
      <c r="G126" s="28"/>
      <c r="H126" s="28"/>
      <c r="I126" s="28"/>
      <c r="J126" s="28"/>
      <c r="K126" s="28"/>
      <c r="L126" s="22"/>
      <c r="M126" s="32"/>
      <c r="N126" s="4">
        <v>1050</v>
      </c>
      <c r="O126" s="5">
        <v>0.9</v>
      </c>
      <c r="P126" s="29"/>
      <c r="Q126" s="29"/>
      <c r="R126" s="20"/>
      <c r="S126" s="20"/>
      <c r="T126" s="27">
        <v>1.4793562889099121</v>
      </c>
      <c r="U126" s="9">
        <v>0.7871999999999999</v>
      </c>
      <c r="V126" s="9">
        <v>1</v>
      </c>
      <c r="W126" s="9">
        <v>1.1645492706298826</v>
      </c>
      <c r="X126" s="9">
        <v>0</v>
      </c>
      <c r="Y126" s="14">
        <v>0</v>
      </c>
      <c r="Z126" s="9">
        <f t="shared" si="1"/>
        <v>1.1645492706298826</v>
      </c>
      <c r="AA126" s="29"/>
      <c r="AC126" s="3">
        <v>61.1785489286519</v>
      </c>
      <c r="AD126" s="31" t="s">
        <v>110</v>
      </c>
      <c r="AE126" s="3">
        <v>61.1785489286519</v>
      </c>
      <c r="AF126" s="31" t="s">
        <v>110</v>
      </c>
      <c r="AG126" s="70"/>
      <c r="AH126" s="70"/>
    </row>
    <row r="127" spans="1:34" x14ac:dyDescent="0.25">
      <c r="A127" s="28">
        <v>253</v>
      </c>
      <c r="B127" s="22">
        <v>0</v>
      </c>
      <c r="C127" s="21"/>
      <c r="D127" s="23"/>
      <c r="E127" s="65">
        <v>17.025000000000002</v>
      </c>
      <c r="F127" s="27">
        <v>18.955380102249997</v>
      </c>
      <c r="G127" s="27">
        <v>16.504407932975003</v>
      </c>
      <c r="H127" s="27">
        <v>13.176120363525001</v>
      </c>
      <c r="I127" s="27">
        <v>12.021155772250001</v>
      </c>
      <c r="J127" s="27">
        <v>10.955393865049999</v>
      </c>
      <c r="K127" s="27">
        <v>18</v>
      </c>
      <c r="L127" s="22"/>
      <c r="M127" s="68" t="s">
        <v>120</v>
      </c>
      <c r="N127" s="4">
        <v>1050</v>
      </c>
      <c r="O127" s="69">
        <v>0.9</v>
      </c>
      <c r="P127" s="29"/>
      <c r="Q127" s="29"/>
      <c r="R127" s="20"/>
      <c r="S127" s="20"/>
      <c r="T127" s="27">
        <v>5.1724038124084473</v>
      </c>
      <c r="U127" s="9">
        <v>0.76800000000000002</v>
      </c>
      <c r="V127" s="9">
        <v>0.9818635740427698</v>
      </c>
      <c r="W127" s="9">
        <v>3.9003608783184434</v>
      </c>
      <c r="X127" s="9">
        <v>0</v>
      </c>
      <c r="Y127" s="14">
        <v>0</v>
      </c>
      <c r="Z127" s="9">
        <f t="shared" si="1"/>
        <v>3.9003608783184434</v>
      </c>
      <c r="AA127" s="29"/>
      <c r="AC127" s="3">
        <v>65.078909806970344</v>
      </c>
      <c r="AD127" s="24">
        <v>47.769324002250002</v>
      </c>
      <c r="AE127" s="3">
        <v>65.078909806970344</v>
      </c>
      <c r="AF127" s="24">
        <v>47.769324002250002</v>
      </c>
      <c r="AG127" s="70"/>
      <c r="AH127" s="70"/>
    </row>
    <row r="128" spans="1:34" x14ac:dyDescent="0.25">
      <c r="A128" s="28">
        <v>254</v>
      </c>
      <c r="B128" s="22">
        <v>0</v>
      </c>
      <c r="C128" s="37">
        <v>16.600000000000001</v>
      </c>
      <c r="D128" s="23"/>
      <c r="E128" s="66"/>
      <c r="F128" s="28"/>
      <c r="G128" s="28"/>
      <c r="H128" s="28"/>
      <c r="I128" s="28"/>
      <c r="J128" s="28"/>
      <c r="K128" s="28"/>
      <c r="L128" s="22"/>
      <c r="M128" s="23"/>
      <c r="N128" s="4">
        <v>1050</v>
      </c>
      <c r="O128" s="5">
        <v>0.89</v>
      </c>
      <c r="P128" s="29"/>
      <c r="Q128" s="29"/>
      <c r="R128" s="20"/>
      <c r="S128" s="20"/>
      <c r="T128" s="27">
        <v>4.6817221641540527</v>
      </c>
      <c r="U128" s="9">
        <v>0.74880000000000002</v>
      </c>
      <c r="V128" s="9">
        <v>0.90278607986936077</v>
      </c>
      <c r="W128" s="9">
        <v>3.1648732873910657</v>
      </c>
      <c r="X128" s="9">
        <v>0</v>
      </c>
      <c r="Y128" s="14">
        <v>0</v>
      </c>
      <c r="Z128" s="9">
        <f t="shared" si="1"/>
        <v>3.1648732873910657</v>
      </c>
      <c r="AA128" s="29"/>
      <c r="AC128" s="3">
        <v>51.643783094361403</v>
      </c>
      <c r="AD128" s="31" t="s">
        <v>110</v>
      </c>
      <c r="AE128" s="3">
        <v>51.643783094361403</v>
      </c>
      <c r="AF128" s="31" t="s">
        <v>110</v>
      </c>
      <c r="AG128" s="70"/>
      <c r="AH128" s="70"/>
    </row>
    <row r="129" spans="1:34" x14ac:dyDescent="0.25">
      <c r="A129" s="28">
        <v>255</v>
      </c>
      <c r="B129" s="38">
        <v>3.8</v>
      </c>
      <c r="C129" s="21"/>
      <c r="D129" s="23"/>
      <c r="E129" s="65">
        <v>23.187500000000004</v>
      </c>
      <c r="F129" s="27">
        <v>20.4306631145</v>
      </c>
      <c r="G129" s="27">
        <v>16.412926118575001</v>
      </c>
      <c r="H129" s="27">
        <v>13.015569862750002</v>
      </c>
      <c r="I129" s="27">
        <v>11.77828975625</v>
      </c>
      <c r="J129" s="27">
        <v>10.7779751323</v>
      </c>
      <c r="K129" s="27">
        <v>17.947747605</v>
      </c>
      <c r="L129" s="22"/>
      <c r="M129" s="23"/>
      <c r="N129" s="4">
        <v>1050</v>
      </c>
      <c r="O129" s="5">
        <v>0.88</v>
      </c>
      <c r="P129" s="29"/>
      <c r="Q129" s="29"/>
      <c r="R129" s="20"/>
      <c r="S129" s="20"/>
      <c r="T129" s="27">
        <v>2.7936842441558838</v>
      </c>
      <c r="U129" s="9">
        <v>0.72960000000000003</v>
      </c>
      <c r="V129" s="9">
        <v>1</v>
      </c>
      <c r="W129" s="9">
        <v>2.0382720245361328</v>
      </c>
      <c r="X129" s="9">
        <v>0.43319999999999981</v>
      </c>
      <c r="Y129" s="14">
        <v>0</v>
      </c>
      <c r="Z129" s="9">
        <f t="shared" si="1"/>
        <v>2.4714720245361326</v>
      </c>
      <c r="AA129" s="29"/>
      <c r="AC129" s="3">
        <v>50.315255118897539</v>
      </c>
      <c r="AD129" s="24">
        <v>34.855821911024996</v>
      </c>
      <c r="AE129" s="3">
        <v>50.315255118897539</v>
      </c>
      <c r="AF129" s="24">
        <v>34.855821911024996</v>
      </c>
      <c r="AG129" s="70"/>
      <c r="AH129" s="70"/>
    </row>
    <row r="130" spans="1:34" x14ac:dyDescent="0.25">
      <c r="A130" s="28">
        <v>256</v>
      </c>
      <c r="B130" s="38">
        <v>30</v>
      </c>
      <c r="C130" s="21"/>
      <c r="D130" s="23"/>
      <c r="E130" s="66"/>
      <c r="F130" s="28"/>
      <c r="G130" s="28"/>
      <c r="H130" s="28"/>
      <c r="I130" s="28"/>
      <c r="J130" s="28"/>
      <c r="K130" s="28"/>
      <c r="L130" s="22"/>
      <c r="M130" s="23"/>
      <c r="N130" s="4">
        <v>1050</v>
      </c>
      <c r="O130" s="5">
        <v>0.87</v>
      </c>
      <c r="P130" s="29"/>
      <c r="Q130" s="29"/>
      <c r="R130" s="20"/>
      <c r="S130" s="20"/>
      <c r="T130" s="27">
        <v>1.4331575632095337</v>
      </c>
      <c r="U130" s="9">
        <v>0.71039999999999992</v>
      </c>
      <c r="V130" s="9">
        <v>1</v>
      </c>
      <c r="W130" s="9">
        <v>1.0181151329040525</v>
      </c>
      <c r="X130" s="9">
        <v>0.41504243030548116</v>
      </c>
      <c r="Y130" s="14">
        <v>0</v>
      </c>
      <c r="Z130" s="9">
        <f t="shared" si="1"/>
        <v>1.4331575632095337</v>
      </c>
      <c r="AA130" s="29"/>
      <c r="AC130" s="3">
        <v>22.79721268210707</v>
      </c>
      <c r="AD130" s="31" t="s">
        <v>110</v>
      </c>
      <c r="AE130" s="3">
        <v>22.79721268210707</v>
      </c>
      <c r="AF130" s="31" t="s">
        <v>110</v>
      </c>
      <c r="AG130" s="70"/>
      <c r="AH130" s="70"/>
    </row>
    <row r="131" spans="1:34" x14ac:dyDescent="0.25">
      <c r="A131" s="28">
        <v>257</v>
      </c>
      <c r="B131" s="22">
        <v>0</v>
      </c>
      <c r="C131" s="21"/>
      <c r="D131" s="23"/>
      <c r="E131" s="66"/>
      <c r="F131" s="28"/>
      <c r="G131" s="28"/>
      <c r="H131" s="28"/>
      <c r="I131" s="28"/>
      <c r="J131" s="28"/>
      <c r="K131" s="28"/>
      <c r="L131" s="22"/>
      <c r="M131" s="23"/>
      <c r="N131" s="4">
        <v>1050</v>
      </c>
      <c r="O131" s="5">
        <v>0.86</v>
      </c>
      <c r="P131" s="29"/>
      <c r="Q131" s="29"/>
      <c r="R131" s="20"/>
      <c r="S131" s="20"/>
      <c r="T131" s="39">
        <v>5.655970573425293</v>
      </c>
      <c r="U131" s="9">
        <v>0.69119999999999993</v>
      </c>
      <c r="V131" s="9">
        <v>1</v>
      </c>
      <c r="W131" s="9">
        <v>3.9094068603515622</v>
      </c>
      <c r="X131" s="9">
        <v>1.0487999999999986</v>
      </c>
      <c r="Y131" s="14">
        <v>0</v>
      </c>
      <c r="Z131" s="9">
        <f t="shared" si="1"/>
        <v>4.9582068603515612</v>
      </c>
      <c r="AA131" s="29"/>
      <c r="AC131" s="3">
        <v>26.706619542458633</v>
      </c>
      <c r="AD131" s="31" t="s">
        <v>110</v>
      </c>
      <c r="AE131" s="3">
        <v>26.706619542458633</v>
      </c>
      <c r="AF131" s="31" t="s">
        <v>110</v>
      </c>
      <c r="AG131" s="70"/>
      <c r="AH131" s="70"/>
    </row>
    <row r="132" spans="1:34" x14ac:dyDescent="0.25">
      <c r="A132" s="28">
        <v>258</v>
      </c>
      <c r="B132" s="22">
        <v>0</v>
      </c>
      <c r="C132" s="21"/>
      <c r="D132" s="23"/>
      <c r="E132" s="66"/>
      <c r="F132" s="28"/>
      <c r="G132" s="28"/>
      <c r="H132" s="28"/>
      <c r="I132" s="28"/>
      <c r="J132" s="28"/>
      <c r="K132" s="28"/>
      <c r="L132" s="22"/>
      <c r="M132" s="32"/>
      <c r="N132" s="4">
        <v>1050</v>
      </c>
      <c r="O132" s="5">
        <v>0.85</v>
      </c>
      <c r="P132" s="29"/>
      <c r="Q132" s="29"/>
      <c r="R132" s="20"/>
      <c r="S132" s="20"/>
      <c r="T132" s="27">
        <v>3.0997328758239746</v>
      </c>
      <c r="U132" s="9">
        <v>0.67199999999999993</v>
      </c>
      <c r="V132" s="9">
        <v>1</v>
      </c>
      <c r="W132" s="9">
        <v>2.0830204925537106</v>
      </c>
      <c r="X132" s="9">
        <v>0</v>
      </c>
      <c r="Y132" s="14">
        <v>0</v>
      </c>
      <c r="Z132" s="9">
        <f t="shared" si="1"/>
        <v>2.0830204925537106</v>
      </c>
      <c r="AA132" s="29"/>
      <c r="AC132" s="3">
        <v>28.789640035012344</v>
      </c>
      <c r="AD132" s="31" t="s">
        <v>110</v>
      </c>
      <c r="AE132" s="3">
        <v>28.789640035012344</v>
      </c>
      <c r="AF132" s="31" t="s">
        <v>110</v>
      </c>
      <c r="AG132" s="70"/>
      <c r="AH132" s="70"/>
    </row>
    <row r="133" spans="1:34" x14ac:dyDescent="0.25">
      <c r="A133" s="28">
        <v>259</v>
      </c>
      <c r="B133" s="22">
        <v>0</v>
      </c>
      <c r="C133" s="21"/>
      <c r="D133" s="23"/>
      <c r="E133" s="66"/>
      <c r="F133" s="28"/>
      <c r="G133" s="28"/>
      <c r="H133" s="28"/>
      <c r="I133" s="28"/>
      <c r="J133" s="28"/>
      <c r="K133" s="28"/>
      <c r="L133" s="22"/>
      <c r="M133" s="23"/>
      <c r="N133" s="4">
        <v>1050</v>
      </c>
      <c r="O133" s="5">
        <v>0.83</v>
      </c>
      <c r="P133" s="29"/>
      <c r="Q133" s="29"/>
      <c r="R133" s="20"/>
      <c r="S133" s="20"/>
      <c r="T133" s="27">
        <v>4.0919394493103027</v>
      </c>
      <c r="U133" s="9">
        <v>0.67199999999999993</v>
      </c>
      <c r="V133" s="9">
        <v>1</v>
      </c>
      <c r="W133" s="9">
        <v>2.749783309936523</v>
      </c>
      <c r="X133" s="9">
        <v>0</v>
      </c>
      <c r="Y133" s="14">
        <v>0</v>
      </c>
      <c r="Z133" s="9">
        <f t="shared" ref="Z133:Z171" si="2">W133+X133</f>
        <v>2.749783309936523</v>
      </c>
      <c r="AA133" s="29"/>
      <c r="AC133" s="3">
        <v>31.539423344948865</v>
      </c>
      <c r="AD133" s="31" t="s">
        <v>110</v>
      </c>
      <c r="AE133" s="3">
        <v>31.539423344948865</v>
      </c>
      <c r="AF133" s="31" t="s">
        <v>110</v>
      </c>
      <c r="AG133" s="70"/>
      <c r="AH133" s="70"/>
    </row>
    <row r="134" spans="1:34" x14ac:dyDescent="0.25">
      <c r="A134" s="28">
        <v>260</v>
      </c>
      <c r="B134" s="22">
        <v>0</v>
      </c>
      <c r="C134" s="21"/>
      <c r="D134" s="23"/>
      <c r="E134" s="66"/>
      <c r="F134" s="28"/>
      <c r="G134" s="28"/>
      <c r="H134" s="28"/>
      <c r="I134" s="28"/>
      <c r="J134" s="28"/>
      <c r="K134" s="28"/>
      <c r="L134" s="22"/>
      <c r="M134" s="23"/>
      <c r="N134" s="4">
        <v>1050</v>
      </c>
      <c r="O134" s="5">
        <v>0.81</v>
      </c>
      <c r="P134" s="29"/>
      <c r="Q134" s="29"/>
      <c r="R134" s="20"/>
      <c r="S134" s="20"/>
      <c r="T134" s="27">
        <v>4.1377253532409668</v>
      </c>
      <c r="U134" s="9">
        <v>0.67199999999999993</v>
      </c>
      <c r="V134" s="9">
        <v>1</v>
      </c>
      <c r="W134" s="9">
        <v>2.7805514373779294</v>
      </c>
      <c r="X134" s="9">
        <v>0</v>
      </c>
      <c r="Y134" s="14">
        <v>0</v>
      </c>
      <c r="Z134" s="9">
        <f t="shared" si="2"/>
        <v>2.7805514373779294</v>
      </c>
      <c r="AA134" s="29"/>
      <c r="AC134" s="3">
        <v>34.319974782326796</v>
      </c>
      <c r="AD134" s="31" t="s">
        <v>110</v>
      </c>
      <c r="AE134" s="3">
        <v>34.319974782326796</v>
      </c>
      <c r="AF134" s="31" t="s">
        <v>110</v>
      </c>
      <c r="AG134" s="70"/>
      <c r="AH134" s="70"/>
    </row>
    <row r="135" spans="1:34" x14ac:dyDescent="0.25">
      <c r="A135" s="28">
        <v>261</v>
      </c>
      <c r="B135" s="22">
        <v>0</v>
      </c>
      <c r="C135" s="21"/>
      <c r="D135" s="23"/>
      <c r="E135" s="65">
        <v>22.937500000000004</v>
      </c>
      <c r="F135" s="27">
        <v>23.696570614499997</v>
      </c>
      <c r="G135" s="27">
        <v>17.685000106750003</v>
      </c>
      <c r="H135" s="27">
        <v>13.617736110500001</v>
      </c>
      <c r="I135" s="27">
        <v>11.563365769500001</v>
      </c>
      <c r="J135" s="27">
        <v>10.961606263975</v>
      </c>
      <c r="K135" s="27">
        <v>17.6472308345</v>
      </c>
      <c r="L135" s="22"/>
      <c r="M135" s="68" t="s">
        <v>154</v>
      </c>
      <c r="N135" s="4">
        <v>1050</v>
      </c>
      <c r="O135" s="69">
        <v>0.9</v>
      </c>
      <c r="P135" s="29"/>
      <c r="Q135" s="29"/>
      <c r="R135" s="20"/>
      <c r="S135" s="20"/>
      <c r="T135" s="27">
        <v>5.0147743225097656</v>
      </c>
      <c r="U135" s="9">
        <v>0.67199999999999993</v>
      </c>
      <c r="V135" s="9">
        <v>1</v>
      </c>
      <c r="W135" s="9">
        <v>3.3699283447265622</v>
      </c>
      <c r="X135" s="9">
        <v>0</v>
      </c>
      <c r="Y135" s="14">
        <v>0</v>
      </c>
      <c r="Z135" s="9">
        <f t="shared" si="2"/>
        <v>3.3699283447265622</v>
      </c>
      <c r="AA135" s="29"/>
      <c r="AC135" s="3">
        <v>37.689903127053356</v>
      </c>
      <c r="AD135" s="24">
        <v>19.810378703249995</v>
      </c>
      <c r="AE135" s="3">
        <v>37.689903127053356</v>
      </c>
      <c r="AF135" s="24">
        <v>19.810378703249995</v>
      </c>
      <c r="AG135" s="70"/>
      <c r="AH135" s="70"/>
    </row>
    <row r="136" spans="1:34" x14ac:dyDescent="0.25">
      <c r="A136" s="28">
        <v>262</v>
      </c>
      <c r="B136" s="22">
        <v>0</v>
      </c>
      <c r="C136" s="21"/>
      <c r="D136" s="23"/>
      <c r="E136" s="66"/>
      <c r="F136" s="28"/>
      <c r="G136" s="28"/>
      <c r="H136" s="28"/>
      <c r="I136" s="28"/>
      <c r="J136" s="28"/>
      <c r="K136" s="28"/>
      <c r="L136" s="22"/>
      <c r="M136" s="23"/>
      <c r="N136" s="4">
        <v>1050</v>
      </c>
      <c r="O136" s="5">
        <v>0.77</v>
      </c>
      <c r="P136" s="29"/>
      <c r="Q136" s="29"/>
      <c r="R136" s="20"/>
      <c r="S136" s="20"/>
      <c r="T136" s="27">
        <v>4.5494465827941895</v>
      </c>
      <c r="U136" s="9">
        <v>0.65073749999999997</v>
      </c>
      <c r="V136" s="9">
        <v>1</v>
      </c>
      <c r="W136" s="9">
        <v>2.9604954956710339</v>
      </c>
      <c r="X136" s="9">
        <v>0</v>
      </c>
      <c r="Y136" s="14">
        <v>0</v>
      </c>
      <c r="Z136" s="9">
        <f t="shared" si="2"/>
        <v>2.9604954956710339</v>
      </c>
      <c r="AA136" s="29"/>
      <c r="AC136" s="3">
        <v>40.650398622724389</v>
      </c>
      <c r="AD136" s="31" t="s">
        <v>110</v>
      </c>
      <c r="AE136" s="3">
        <v>40.650398622724389</v>
      </c>
      <c r="AF136" s="31" t="s">
        <v>110</v>
      </c>
      <c r="AG136" s="70"/>
      <c r="AH136" s="70"/>
    </row>
    <row r="137" spans="1:34" x14ac:dyDescent="0.25">
      <c r="A137" s="28">
        <v>263</v>
      </c>
      <c r="B137" s="22">
        <v>0</v>
      </c>
      <c r="C137" s="21"/>
      <c r="D137" s="23"/>
      <c r="E137" s="66"/>
      <c r="F137" s="28"/>
      <c r="G137" s="28"/>
      <c r="H137" s="28"/>
      <c r="I137" s="28"/>
      <c r="J137" s="28"/>
      <c r="K137" s="28"/>
      <c r="L137" s="22"/>
      <c r="M137" s="23"/>
      <c r="N137" s="4">
        <v>1050</v>
      </c>
      <c r="O137" s="5">
        <v>0.75</v>
      </c>
      <c r="P137" s="29"/>
      <c r="Q137" s="29"/>
      <c r="R137" s="20"/>
      <c r="S137" s="20"/>
      <c r="T137" s="27">
        <v>4.8524765968322754</v>
      </c>
      <c r="U137" s="9">
        <v>0.63656249999999992</v>
      </c>
      <c r="V137" s="9">
        <v>1</v>
      </c>
      <c r="W137" s="9">
        <v>3.0889046336710448</v>
      </c>
      <c r="X137" s="9">
        <v>0</v>
      </c>
      <c r="Y137" s="14">
        <v>0</v>
      </c>
      <c r="Z137" s="9">
        <f t="shared" si="2"/>
        <v>3.0889046336710448</v>
      </c>
      <c r="AA137" s="29"/>
      <c r="AC137" s="3">
        <v>43.739303256395431</v>
      </c>
      <c r="AD137" s="31" t="s">
        <v>110</v>
      </c>
      <c r="AE137" s="3">
        <v>43.739303256395431</v>
      </c>
      <c r="AF137" s="31" t="s">
        <v>110</v>
      </c>
      <c r="AG137" s="70"/>
      <c r="AH137" s="70"/>
    </row>
    <row r="138" spans="1:34" x14ac:dyDescent="0.25">
      <c r="A138" s="28">
        <v>264</v>
      </c>
      <c r="B138" s="22">
        <v>0</v>
      </c>
      <c r="C138" s="21"/>
      <c r="D138" s="23"/>
      <c r="E138" s="66"/>
      <c r="F138" s="28"/>
      <c r="G138" s="28"/>
      <c r="H138" s="28"/>
      <c r="I138" s="28"/>
      <c r="J138" s="28"/>
      <c r="K138" s="28"/>
      <c r="L138" s="22"/>
      <c r="M138" s="23"/>
      <c r="N138" s="4">
        <v>1050</v>
      </c>
      <c r="O138" s="5">
        <v>0.73</v>
      </c>
      <c r="P138" s="29"/>
      <c r="Q138" s="29"/>
      <c r="R138" s="20"/>
      <c r="S138" s="20"/>
      <c r="T138" s="27">
        <v>5.3506274223327637</v>
      </c>
      <c r="U138" s="9">
        <v>0.62238749999999987</v>
      </c>
      <c r="V138" s="9">
        <v>1</v>
      </c>
      <c r="W138" s="9">
        <v>3.3301636248171325</v>
      </c>
      <c r="X138" s="9">
        <v>0</v>
      </c>
      <c r="Y138" s="14">
        <v>0</v>
      </c>
      <c r="Z138" s="9">
        <f t="shared" si="2"/>
        <v>3.3301636248171325</v>
      </c>
      <c r="AA138" s="29"/>
      <c r="AC138" s="3">
        <v>47.069466881212563</v>
      </c>
      <c r="AD138" s="31" t="s">
        <v>110</v>
      </c>
      <c r="AE138" s="3">
        <v>47.069466881212563</v>
      </c>
      <c r="AF138" s="31" t="s">
        <v>110</v>
      </c>
      <c r="AG138" s="70"/>
      <c r="AH138" s="70"/>
    </row>
    <row r="139" spans="1:34" x14ac:dyDescent="0.25">
      <c r="A139" s="28">
        <v>265</v>
      </c>
      <c r="B139" s="22">
        <v>0</v>
      </c>
      <c r="C139" s="21"/>
      <c r="D139" s="23"/>
      <c r="E139" s="66"/>
      <c r="F139" s="28"/>
      <c r="G139" s="28"/>
      <c r="H139" s="28"/>
      <c r="I139" s="28"/>
      <c r="J139" s="28"/>
      <c r="K139" s="28"/>
      <c r="L139" s="22"/>
      <c r="M139" s="23"/>
      <c r="N139" s="4">
        <v>1050</v>
      </c>
      <c r="O139" s="5">
        <v>0.7</v>
      </c>
      <c r="P139" s="29"/>
      <c r="Q139" s="29"/>
      <c r="R139" s="20"/>
      <c r="S139" s="20"/>
      <c r="T139" s="27">
        <v>4.0097775459289551</v>
      </c>
      <c r="U139" s="9">
        <v>0.60112499999999991</v>
      </c>
      <c r="V139" s="9">
        <v>1</v>
      </c>
      <c r="W139" s="9">
        <v>2.4103775272965429</v>
      </c>
      <c r="X139" s="9">
        <v>0</v>
      </c>
      <c r="Y139" s="14">
        <v>0</v>
      </c>
      <c r="Z139" s="9">
        <f t="shared" si="2"/>
        <v>2.4103775272965429</v>
      </c>
      <c r="AA139" s="29"/>
      <c r="AC139" s="3">
        <v>49.479844408509109</v>
      </c>
      <c r="AD139" s="31" t="s">
        <v>110</v>
      </c>
      <c r="AE139" s="3">
        <v>49.479844408509109</v>
      </c>
      <c r="AF139" s="31" t="s">
        <v>110</v>
      </c>
      <c r="AG139" s="70"/>
      <c r="AH139" s="70"/>
    </row>
    <row r="140" spans="1:34" x14ac:dyDescent="0.25">
      <c r="A140" s="28">
        <v>266</v>
      </c>
      <c r="B140" s="22">
        <v>0</v>
      </c>
      <c r="C140" s="21"/>
      <c r="D140" s="23"/>
      <c r="E140" s="66"/>
      <c r="F140" s="28"/>
      <c r="G140" s="28"/>
      <c r="H140" s="28"/>
      <c r="I140" s="28"/>
      <c r="J140" s="28"/>
      <c r="K140" s="28"/>
      <c r="L140" s="22"/>
      <c r="M140" s="23"/>
      <c r="N140" s="4">
        <v>1050</v>
      </c>
      <c r="O140" s="5">
        <v>0.67</v>
      </c>
      <c r="P140" s="29"/>
      <c r="Q140" s="29"/>
      <c r="R140" s="20"/>
      <c r="S140" s="20"/>
      <c r="T140" s="27">
        <v>4.8951025009155273</v>
      </c>
      <c r="U140" s="9">
        <v>0.57986250000000006</v>
      </c>
      <c r="V140" s="9">
        <v>1</v>
      </c>
      <c r="W140" s="9">
        <v>2.8384863739371302</v>
      </c>
      <c r="X140" s="9">
        <v>0</v>
      </c>
      <c r="Y140" s="14">
        <v>0</v>
      </c>
      <c r="Z140" s="9">
        <f t="shared" si="2"/>
        <v>2.8384863739371302</v>
      </c>
      <c r="AA140" s="29"/>
      <c r="AC140" s="3">
        <v>52.318330782446239</v>
      </c>
      <c r="AD140" s="31" t="s">
        <v>110</v>
      </c>
      <c r="AE140" s="3">
        <v>52.318330782446239</v>
      </c>
      <c r="AF140" s="31" t="s">
        <v>110</v>
      </c>
      <c r="AG140" s="70"/>
      <c r="AH140" s="70"/>
    </row>
    <row r="141" spans="1:34" x14ac:dyDescent="0.25">
      <c r="A141" s="28">
        <v>267</v>
      </c>
      <c r="B141" s="22">
        <v>0</v>
      </c>
      <c r="C141" s="21"/>
      <c r="D141" s="23"/>
      <c r="E141" s="66"/>
      <c r="F141" s="28"/>
      <c r="G141" s="28"/>
      <c r="H141" s="28"/>
      <c r="I141" s="28"/>
      <c r="J141" s="28"/>
      <c r="K141" s="28"/>
      <c r="L141" s="22"/>
      <c r="M141" s="23"/>
      <c r="N141" s="4">
        <v>1050</v>
      </c>
      <c r="O141" s="5">
        <v>0.64</v>
      </c>
      <c r="P141" s="29"/>
      <c r="Q141" s="29"/>
      <c r="R141" s="20"/>
      <c r="S141" s="20"/>
      <c r="T141" s="27">
        <v>4.9664773941040039</v>
      </c>
      <c r="U141" s="9">
        <v>0.55859999999999999</v>
      </c>
      <c r="V141" s="9">
        <v>1</v>
      </c>
      <c r="W141" s="9">
        <v>2.7742742723464966</v>
      </c>
      <c r="X141" s="9">
        <v>0</v>
      </c>
      <c r="Y141" s="14">
        <v>0</v>
      </c>
      <c r="Z141" s="9">
        <f t="shared" si="2"/>
        <v>2.7742742723464966</v>
      </c>
      <c r="AA141" s="29"/>
      <c r="AC141" s="3">
        <v>55.092605054792735</v>
      </c>
      <c r="AD141" s="31" t="s">
        <v>110</v>
      </c>
      <c r="AE141" s="3">
        <v>55.092605054792735</v>
      </c>
      <c r="AF141" s="31" t="s">
        <v>110</v>
      </c>
      <c r="AG141" s="70"/>
      <c r="AH141" s="70"/>
    </row>
    <row r="142" spans="1:34" x14ac:dyDescent="0.25">
      <c r="A142" s="28">
        <v>268</v>
      </c>
      <c r="B142" s="22">
        <v>0</v>
      </c>
      <c r="C142" s="21"/>
      <c r="D142" s="23"/>
      <c r="E142" s="66"/>
      <c r="F142" s="28"/>
      <c r="G142" s="28"/>
      <c r="H142" s="28"/>
      <c r="I142" s="28"/>
      <c r="J142" s="28"/>
      <c r="K142" s="28"/>
      <c r="L142" s="22"/>
      <c r="M142" s="23"/>
      <c r="N142" s="4">
        <v>1050</v>
      </c>
      <c r="O142" s="5">
        <v>0.61</v>
      </c>
      <c r="P142" s="29"/>
      <c r="Q142" s="29"/>
      <c r="R142" s="20"/>
      <c r="S142" s="20"/>
      <c r="T142" s="27">
        <v>4.0430750846862793</v>
      </c>
      <c r="U142" s="9">
        <v>0.53733749999999991</v>
      </c>
      <c r="V142" s="9">
        <v>1</v>
      </c>
      <c r="W142" s="9">
        <v>2.172495858317613</v>
      </c>
      <c r="X142" s="9">
        <v>0</v>
      </c>
      <c r="Y142" s="14">
        <v>0</v>
      </c>
      <c r="Z142" s="9">
        <f t="shared" si="2"/>
        <v>2.172495858317613</v>
      </c>
      <c r="AA142" s="29"/>
      <c r="AC142" s="3">
        <v>57.265100913110345</v>
      </c>
      <c r="AD142" s="31" t="s">
        <v>110</v>
      </c>
      <c r="AE142" s="3">
        <v>57.265100913110345</v>
      </c>
      <c r="AF142" s="31" t="s">
        <v>110</v>
      </c>
      <c r="AG142" s="70"/>
      <c r="AH142" s="70"/>
    </row>
    <row r="143" spans="1:34" x14ac:dyDescent="0.25">
      <c r="A143" s="28">
        <v>269</v>
      </c>
      <c r="B143" s="22">
        <v>0</v>
      </c>
      <c r="C143" s="21"/>
      <c r="D143" s="23"/>
      <c r="E143" s="66"/>
      <c r="F143" s="28"/>
      <c r="G143" s="28"/>
      <c r="H143" s="28"/>
      <c r="I143" s="28"/>
      <c r="J143" s="28"/>
      <c r="K143" s="28"/>
      <c r="L143" s="22"/>
      <c r="M143" s="23"/>
      <c r="N143" s="4">
        <v>1050</v>
      </c>
      <c r="O143" s="5">
        <v>0.57999999999999996</v>
      </c>
      <c r="P143" s="29"/>
      <c r="Q143" s="29"/>
      <c r="R143" s="20"/>
      <c r="S143" s="20"/>
      <c r="T143" s="27">
        <v>5.107689380645752</v>
      </c>
      <c r="U143" s="9">
        <v>0.51607499999999995</v>
      </c>
      <c r="V143" s="9">
        <v>1</v>
      </c>
      <c r="W143" s="9">
        <v>2.6359507971167564</v>
      </c>
      <c r="X143" s="9">
        <v>0</v>
      </c>
      <c r="Y143" s="14">
        <v>0</v>
      </c>
      <c r="Z143" s="9">
        <f t="shared" si="2"/>
        <v>2.6359507971167564</v>
      </c>
      <c r="AA143" s="29"/>
      <c r="AC143" s="3">
        <v>59.901051710227101</v>
      </c>
      <c r="AD143" s="31" t="s">
        <v>110</v>
      </c>
      <c r="AE143" s="3">
        <v>59.901051710227101</v>
      </c>
      <c r="AF143" s="31" t="s">
        <v>110</v>
      </c>
      <c r="AG143" s="70"/>
      <c r="AH143" s="70"/>
    </row>
    <row r="144" spans="1:34" x14ac:dyDescent="0.25">
      <c r="A144" s="28">
        <v>270</v>
      </c>
      <c r="B144" s="22">
        <v>0</v>
      </c>
      <c r="C144" s="21"/>
      <c r="D144" s="23"/>
      <c r="E144" s="66"/>
      <c r="F144" s="28"/>
      <c r="G144" s="28"/>
      <c r="H144" s="28"/>
      <c r="I144" s="28"/>
      <c r="J144" s="28"/>
      <c r="K144" s="28"/>
      <c r="L144" s="22"/>
      <c r="M144" s="23"/>
      <c r="N144" s="4">
        <v>1050</v>
      </c>
      <c r="O144" s="5">
        <v>0.55000000000000004</v>
      </c>
      <c r="P144" s="29"/>
      <c r="Q144" s="29"/>
      <c r="R144" s="20"/>
      <c r="S144" s="20"/>
      <c r="T144" s="27">
        <v>5.0550665855407715</v>
      </c>
      <c r="U144" s="9">
        <v>0.49481249999999999</v>
      </c>
      <c r="V144" s="9">
        <v>1</v>
      </c>
      <c r="W144" s="9">
        <v>2.501310134857893</v>
      </c>
      <c r="X144" s="9">
        <v>0</v>
      </c>
      <c r="Y144" s="14">
        <v>0</v>
      </c>
      <c r="Z144" s="9">
        <f t="shared" si="2"/>
        <v>2.501310134857893</v>
      </c>
      <c r="AA144" s="29"/>
      <c r="AC144" s="3">
        <v>62.402361845084997</v>
      </c>
      <c r="AD144" s="31" t="s">
        <v>110</v>
      </c>
      <c r="AE144" s="3">
        <v>62.402361845084997</v>
      </c>
      <c r="AF144" s="31" t="s">
        <v>110</v>
      </c>
      <c r="AG144" s="70"/>
      <c r="AH144" s="70"/>
    </row>
    <row r="145" spans="1:34" x14ac:dyDescent="0.25">
      <c r="A145" s="28">
        <v>271</v>
      </c>
      <c r="B145" s="22">
        <v>0</v>
      </c>
      <c r="C145" s="21"/>
      <c r="D145" s="23"/>
      <c r="E145" s="66"/>
      <c r="F145" s="28"/>
      <c r="G145" s="28"/>
      <c r="H145" s="28"/>
      <c r="I145" s="28"/>
      <c r="J145" s="28"/>
      <c r="K145" s="28"/>
      <c r="L145" s="22"/>
      <c r="M145" s="23"/>
      <c r="N145" s="4">
        <v>1050</v>
      </c>
      <c r="O145" s="5">
        <v>0.52</v>
      </c>
      <c r="P145" s="29"/>
      <c r="Q145" s="29"/>
      <c r="R145" s="20"/>
      <c r="S145" s="20"/>
      <c r="T145" s="27">
        <v>3.1456451416015625</v>
      </c>
      <c r="U145" s="9">
        <v>0.47354999999999997</v>
      </c>
      <c r="V145" s="9">
        <v>0.95705149593314021</v>
      </c>
      <c r="W145" s="9">
        <v>1.4256432951479354</v>
      </c>
      <c r="X145" s="9">
        <v>0</v>
      </c>
      <c r="Y145" s="14">
        <v>0</v>
      </c>
      <c r="Z145" s="9">
        <f t="shared" si="2"/>
        <v>1.4256432951479354</v>
      </c>
      <c r="AA145" s="29"/>
      <c r="AC145" s="3">
        <v>63.828005140232932</v>
      </c>
      <c r="AD145" s="31" t="s">
        <v>110</v>
      </c>
      <c r="AE145" s="3">
        <v>63.828005140232932</v>
      </c>
      <c r="AF145" s="31" t="s">
        <v>110</v>
      </c>
      <c r="AG145" s="70"/>
      <c r="AH145" s="70"/>
    </row>
    <row r="146" spans="1:34" x14ac:dyDescent="0.25">
      <c r="A146" s="28">
        <v>272</v>
      </c>
      <c r="B146" s="22">
        <v>0</v>
      </c>
      <c r="C146" s="21"/>
      <c r="D146" s="23"/>
      <c r="E146" s="66"/>
      <c r="F146" s="28"/>
      <c r="G146" s="28"/>
      <c r="H146" s="28"/>
      <c r="I146" s="28"/>
      <c r="J146" s="28"/>
      <c r="K146" s="28"/>
      <c r="L146" s="22"/>
      <c r="M146" s="23"/>
      <c r="N146" s="4">
        <v>1050</v>
      </c>
      <c r="O146" s="5">
        <v>0.49</v>
      </c>
      <c r="P146" s="29"/>
      <c r="Q146" s="29"/>
      <c r="R146" s="20"/>
      <c r="S146" s="20"/>
      <c r="T146" s="27">
        <v>5.9732680320739746</v>
      </c>
      <c r="U146" s="9">
        <v>0.45228749999999995</v>
      </c>
      <c r="V146" s="9">
        <v>0.9281474270834843</v>
      </c>
      <c r="W146" s="9">
        <v>2.5075150776624024</v>
      </c>
      <c r="X146" s="9">
        <v>0</v>
      </c>
      <c r="Y146" s="14">
        <v>0</v>
      </c>
      <c r="Z146" s="9">
        <f t="shared" si="2"/>
        <v>2.5075150776624024</v>
      </c>
      <c r="AA146" s="29"/>
      <c r="AC146" s="3">
        <v>66.335520217895336</v>
      </c>
      <c r="AD146" s="31" t="s">
        <v>110</v>
      </c>
      <c r="AE146" s="3">
        <v>66.335520217895336</v>
      </c>
      <c r="AF146" s="31" t="s">
        <v>110</v>
      </c>
      <c r="AG146" s="70"/>
      <c r="AH146" s="70"/>
    </row>
    <row r="147" spans="1:34" x14ac:dyDescent="0.25">
      <c r="A147" s="28">
        <v>273</v>
      </c>
      <c r="B147" s="22">
        <v>0</v>
      </c>
      <c r="C147" s="21"/>
      <c r="D147" s="23"/>
      <c r="E147" s="66"/>
      <c r="F147" s="28"/>
      <c r="G147" s="28"/>
      <c r="H147" s="28"/>
      <c r="I147" s="28"/>
      <c r="J147" s="28"/>
      <c r="K147" s="28"/>
      <c r="L147" s="22"/>
      <c r="M147" s="23"/>
      <c r="N147" s="4">
        <v>1050</v>
      </c>
      <c r="O147" s="5">
        <v>0.46</v>
      </c>
      <c r="P147" s="29"/>
      <c r="Q147" s="29"/>
      <c r="R147" s="20"/>
      <c r="S147" s="20"/>
      <c r="T147" s="27">
        <v>3.9665093421936035</v>
      </c>
      <c r="U147" s="9">
        <v>0.43102499999999999</v>
      </c>
      <c r="V147" s="9">
        <v>0.87730905208956034</v>
      </c>
      <c r="W147" s="9">
        <v>1.4999043078897119</v>
      </c>
      <c r="X147" s="9">
        <v>0</v>
      </c>
      <c r="Y147" s="14">
        <v>0</v>
      </c>
      <c r="Z147" s="9">
        <f t="shared" si="2"/>
        <v>1.4999043078897119</v>
      </c>
      <c r="AA147" s="29"/>
      <c r="AC147" s="3">
        <v>67.835424525785044</v>
      </c>
      <c r="AD147" s="31" t="s">
        <v>110</v>
      </c>
      <c r="AE147" s="3">
        <v>67.835424525785044</v>
      </c>
      <c r="AF147" s="31" t="s">
        <v>110</v>
      </c>
      <c r="AG147" s="70"/>
      <c r="AH147" s="70"/>
    </row>
    <row r="148" spans="1:34" x14ac:dyDescent="0.25">
      <c r="A148" s="28">
        <v>274</v>
      </c>
      <c r="B148" s="22">
        <v>0</v>
      </c>
      <c r="C148" s="21"/>
      <c r="D148" s="23"/>
      <c r="E148" s="66"/>
      <c r="F148" s="28"/>
      <c r="G148" s="28"/>
      <c r="H148" s="28"/>
      <c r="I148" s="28"/>
      <c r="J148" s="28"/>
      <c r="K148" s="28"/>
      <c r="L148" s="22"/>
      <c r="M148" s="23"/>
      <c r="N148" s="4">
        <v>1050</v>
      </c>
      <c r="O148" s="5">
        <v>0.43</v>
      </c>
      <c r="P148" s="29"/>
      <c r="Q148" s="29"/>
      <c r="R148" s="20"/>
      <c r="S148" s="20"/>
      <c r="T148" s="27">
        <v>4.2685360908508301</v>
      </c>
      <c r="U148" s="9">
        <v>0.40976249999999997</v>
      </c>
      <c r="V148" s="9">
        <v>0.84689938542841925</v>
      </c>
      <c r="W148" s="9">
        <v>1.4812998753378388</v>
      </c>
      <c r="X148" s="9">
        <v>0</v>
      </c>
      <c r="Y148" s="14">
        <v>0</v>
      </c>
      <c r="Z148" s="9">
        <f t="shared" si="2"/>
        <v>1.4812998753378388</v>
      </c>
      <c r="AA148" s="29"/>
      <c r="AC148" s="3">
        <v>69.316724401122883</v>
      </c>
      <c r="AD148" s="31" t="s">
        <v>110</v>
      </c>
      <c r="AE148" s="3">
        <v>69.316724401122883</v>
      </c>
      <c r="AF148" s="31" t="s">
        <v>110</v>
      </c>
      <c r="AG148" s="70"/>
      <c r="AH148" s="70"/>
    </row>
    <row r="149" spans="1:34" x14ac:dyDescent="0.25">
      <c r="A149" s="28">
        <v>275</v>
      </c>
      <c r="B149" s="22">
        <v>0</v>
      </c>
      <c r="C149" s="21"/>
      <c r="D149" s="23"/>
      <c r="E149" s="66"/>
      <c r="F149" s="28"/>
      <c r="G149" s="28"/>
      <c r="H149" s="28"/>
      <c r="I149" s="28"/>
      <c r="J149" s="28"/>
      <c r="K149" s="28"/>
      <c r="L149" s="22"/>
      <c r="M149" s="68" t="s">
        <v>121</v>
      </c>
      <c r="N149" s="4">
        <v>1050</v>
      </c>
      <c r="O149" s="69">
        <v>0.74</v>
      </c>
      <c r="P149" s="29"/>
      <c r="Q149" s="29"/>
      <c r="R149" s="20"/>
      <c r="S149" s="20"/>
      <c r="T149" s="27">
        <v>4.9226303100585937</v>
      </c>
      <c r="U149" s="9">
        <v>0.62947500000000001</v>
      </c>
      <c r="V149" s="9">
        <v>0.81686691255847266</v>
      </c>
      <c r="W149" s="9">
        <v>2.5312032132608233</v>
      </c>
      <c r="X149" s="9">
        <v>0</v>
      </c>
      <c r="Y149" s="14">
        <v>0</v>
      </c>
      <c r="Z149" s="9">
        <f t="shared" si="2"/>
        <v>2.5312032132608233</v>
      </c>
      <c r="AA149" s="29"/>
      <c r="AC149" s="3">
        <v>71.847927614383707</v>
      </c>
      <c r="AD149" s="31" t="s">
        <v>110</v>
      </c>
      <c r="AE149" s="3">
        <v>71.847927614383707</v>
      </c>
      <c r="AF149" s="31" t="s">
        <v>110</v>
      </c>
      <c r="AG149" s="70"/>
      <c r="AH149" s="70"/>
    </row>
    <row r="150" spans="1:34" x14ac:dyDescent="0.25">
      <c r="A150" s="28">
        <v>276</v>
      </c>
      <c r="B150" s="22">
        <v>0</v>
      </c>
      <c r="C150" s="21"/>
      <c r="D150" s="23"/>
      <c r="E150" s="66"/>
      <c r="F150" s="28"/>
      <c r="G150" s="28"/>
      <c r="H150" s="28"/>
      <c r="I150" s="28"/>
      <c r="J150" s="28"/>
      <c r="K150" s="28"/>
      <c r="L150" s="22"/>
      <c r="M150" s="23"/>
      <c r="N150" s="4">
        <v>1050</v>
      </c>
      <c r="O150" s="5">
        <v>0.35</v>
      </c>
      <c r="P150" s="29"/>
      <c r="Q150" s="29"/>
      <c r="R150" s="20"/>
      <c r="S150" s="20"/>
      <c r="T150" s="27">
        <v>4.9688377380371094</v>
      </c>
      <c r="U150" s="9">
        <v>0.35306249999999989</v>
      </c>
      <c r="V150" s="9">
        <v>0.76554827472139075</v>
      </c>
      <c r="W150" s="9">
        <v>1.3430092034992285</v>
      </c>
      <c r="X150" s="9">
        <v>0</v>
      </c>
      <c r="Y150" s="14">
        <v>0</v>
      </c>
      <c r="Z150" s="9">
        <f t="shared" si="2"/>
        <v>1.3430092034992285</v>
      </c>
      <c r="AA150" s="29"/>
      <c r="AC150" s="3">
        <v>73.190936817882942</v>
      </c>
      <c r="AD150" s="31" t="s">
        <v>110</v>
      </c>
      <c r="AE150" s="3">
        <v>73.190936817882942</v>
      </c>
      <c r="AF150" s="31" t="s">
        <v>110</v>
      </c>
      <c r="AG150" s="70"/>
      <c r="AH150" s="70"/>
    </row>
    <row r="151" spans="1:34" x14ac:dyDescent="0.25">
      <c r="A151" s="28">
        <v>277</v>
      </c>
      <c r="B151" s="22">
        <v>0</v>
      </c>
      <c r="C151" s="21"/>
      <c r="D151" s="23"/>
      <c r="E151" s="66"/>
      <c r="F151" s="28"/>
      <c r="G151" s="28"/>
      <c r="H151" s="28"/>
      <c r="I151" s="28"/>
      <c r="J151" s="28"/>
      <c r="K151" s="28"/>
      <c r="L151" s="22"/>
      <c r="M151" s="23"/>
      <c r="N151" s="4">
        <v>1050</v>
      </c>
      <c r="O151" s="5">
        <v>0.31</v>
      </c>
      <c r="P151" s="29"/>
      <c r="Q151" s="29"/>
      <c r="R151" s="20"/>
      <c r="S151" s="20"/>
      <c r="T151" s="27">
        <v>4.302645206451416</v>
      </c>
      <c r="U151" s="9">
        <v>0.3247124999999999</v>
      </c>
      <c r="V151" s="9">
        <v>0.73831956287195488</v>
      </c>
      <c r="W151" s="9">
        <v>1.0315230075572983</v>
      </c>
      <c r="X151" s="9">
        <v>0</v>
      </c>
      <c r="Y151" s="14">
        <v>0</v>
      </c>
      <c r="Z151" s="9">
        <f t="shared" si="2"/>
        <v>1.0315230075572983</v>
      </c>
      <c r="AA151" s="29"/>
      <c r="AC151" s="3">
        <v>74.222459825440239</v>
      </c>
      <c r="AD151" s="31" t="s">
        <v>110</v>
      </c>
      <c r="AE151" s="3">
        <v>74.222459825440239</v>
      </c>
      <c r="AF151" s="31" t="s">
        <v>110</v>
      </c>
      <c r="AG151" s="70"/>
      <c r="AH151" s="70"/>
    </row>
    <row r="152" spans="1:34" x14ac:dyDescent="0.25">
      <c r="A152" s="28">
        <v>278</v>
      </c>
      <c r="B152" s="22">
        <v>0</v>
      </c>
      <c r="C152" s="21"/>
      <c r="D152" s="23"/>
      <c r="E152" s="66"/>
      <c r="F152" s="28"/>
      <c r="G152" s="28"/>
      <c r="H152" s="28"/>
      <c r="I152" s="28"/>
      <c r="J152" s="28"/>
      <c r="K152" s="28"/>
      <c r="L152" s="22"/>
      <c r="M152" s="23"/>
      <c r="N152" s="4">
        <v>1050</v>
      </c>
      <c r="O152" s="5">
        <v>0.27</v>
      </c>
      <c r="P152" s="29"/>
      <c r="Q152" s="29"/>
      <c r="R152" s="20"/>
      <c r="S152" s="20"/>
      <c r="T152" s="27">
        <v>3.3050484657287598</v>
      </c>
      <c r="U152" s="9">
        <v>0.29636249999999992</v>
      </c>
      <c r="V152" s="9">
        <v>0.71740604815764042</v>
      </c>
      <c r="W152" s="9">
        <v>0.70269379048286407</v>
      </c>
      <c r="X152" s="9">
        <v>0</v>
      </c>
      <c r="Y152" s="14">
        <v>0</v>
      </c>
      <c r="Z152" s="9">
        <f t="shared" si="2"/>
        <v>0.70269379048286407</v>
      </c>
      <c r="AA152" s="29"/>
      <c r="AC152" s="3">
        <v>74.925153615923108</v>
      </c>
      <c r="AD152" s="31" t="s">
        <v>110</v>
      </c>
      <c r="AE152" s="3">
        <v>74.925153615923108</v>
      </c>
      <c r="AF152" s="31" t="s">
        <v>110</v>
      </c>
      <c r="AG152" s="70"/>
      <c r="AH152" s="70"/>
    </row>
    <row r="153" spans="1:34" x14ac:dyDescent="0.25">
      <c r="A153" s="28">
        <v>279</v>
      </c>
      <c r="B153" s="38">
        <v>1.27</v>
      </c>
      <c r="C153" s="21"/>
      <c r="D153" s="23"/>
      <c r="E153" s="66"/>
      <c r="F153" s="28"/>
      <c r="G153" s="28"/>
      <c r="H153" s="28"/>
      <c r="I153" s="28"/>
      <c r="J153" s="28"/>
      <c r="K153" s="28"/>
      <c r="L153" s="22"/>
      <c r="M153" s="23"/>
      <c r="N153" s="4">
        <v>1050</v>
      </c>
      <c r="O153" s="5">
        <v>0.23</v>
      </c>
      <c r="P153" s="29"/>
      <c r="Q153" s="29"/>
      <c r="R153" s="20"/>
      <c r="S153" s="20"/>
      <c r="T153" s="27">
        <v>3.0902934074401855</v>
      </c>
      <c r="U153" s="9">
        <v>0.26801249999999993</v>
      </c>
      <c r="V153" s="9">
        <v>0.70315935000427454</v>
      </c>
      <c r="W153" s="9">
        <v>0.58238277469989641</v>
      </c>
      <c r="X153" s="9">
        <v>0.92900499999999997</v>
      </c>
      <c r="Y153" s="14">
        <v>0</v>
      </c>
      <c r="Z153" s="9">
        <f t="shared" si="2"/>
        <v>1.5113877746998963</v>
      </c>
      <c r="AA153" s="29"/>
      <c r="AC153" s="3">
        <v>75.166541390622996</v>
      </c>
      <c r="AD153" s="31" t="s">
        <v>110</v>
      </c>
      <c r="AE153" s="3">
        <v>75.166541390622996</v>
      </c>
      <c r="AF153" s="31" t="s">
        <v>110</v>
      </c>
      <c r="AG153" s="70"/>
      <c r="AH153" s="70"/>
    </row>
    <row r="154" spans="1:34" x14ac:dyDescent="0.25">
      <c r="A154" s="28">
        <v>280</v>
      </c>
      <c r="B154" s="22">
        <v>0</v>
      </c>
      <c r="C154" s="21"/>
      <c r="D154" s="23"/>
      <c r="E154" s="66"/>
      <c r="F154" s="28"/>
      <c r="G154" s="28"/>
      <c r="H154" s="28"/>
      <c r="I154" s="28"/>
      <c r="J154" s="28"/>
      <c r="K154" s="28"/>
      <c r="L154" s="22"/>
      <c r="M154" s="23"/>
      <c r="N154" s="4">
        <v>1050</v>
      </c>
      <c r="O154" s="5">
        <v>0.19</v>
      </c>
      <c r="P154" s="29"/>
      <c r="Q154" s="29"/>
      <c r="R154" s="20"/>
      <c r="S154" s="20"/>
      <c r="T154" s="27">
        <v>5.8554940223693848</v>
      </c>
      <c r="U154" s="9">
        <v>0.23966249999999997</v>
      </c>
      <c r="V154" s="9">
        <v>0.69826535661677236</v>
      </c>
      <c r="W154" s="9">
        <v>0.97990533679749003</v>
      </c>
      <c r="X154" s="9">
        <v>0</v>
      </c>
      <c r="Y154" s="14">
        <v>0</v>
      </c>
      <c r="Z154" s="9">
        <f t="shared" si="2"/>
        <v>0.97990533679749003</v>
      </c>
      <c r="AA154" s="29"/>
      <c r="AC154" s="3">
        <v>76.146446727420482</v>
      </c>
      <c r="AD154" s="31" t="s">
        <v>110</v>
      </c>
      <c r="AE154" s="3">
        <v>76.146446727420482</v>
      </c>
      <c r="AF154" s="31" t="s">
        <v>110</v>
      </c>
      <c r="AG154" s="70"/>
      <c r="AH154" s="70"/>
    </row>
    <row r="155" spans="1:34" x14ac:dyDescent="0.25">
      <c r="A155" s="28">
        <v>281</v>
      </c>
      <c r="B155" s="22">
        <v>0</v>
      </c>
      <c r="C155" s="21"/>
      <c r="D155" s="23"/>
      <c r="E155" s="66"/>
      <c r="F155" s="28"/>
      <c r="G155" s="28"/>
      <c r="H155" s="28"/>
      <c r="I155" s="28"/>
      <c r="J155" s="28"/>
      <c r="K155" s="28"/>
      <c r="L155" s="22"/>
      <c r="M155" s="23"/>
      <c r="N155" s="4">
        <v>1050</v>
      </c>
      <c r="O155" s="5">
        <v>0.15</v>
      </c>
      <c r="P155" s="29"/>
      <c r="Q155" s="29"/>
      <c r="R155" s="20"/>
      <c r="S155" s="20"/>
      <c r="T155" s="27">
        <v>3.5559251308441162</v>
      </c>
      <c r="U155" s="9">
        <v>0.21131249999999999</v>
      </c>
      <c r="V155" s="9">
        <v>0.67839835943919247</v>
      </c>
      <c r="W155" s="9">
        <v>0.5097562808409386</v>
      </c>
      <c r="X155" s="9">
        <v>0</v>
      </c>
      <c r="Y155" s="14">
        <v>0</v>
      </c>
      <c r="Z155" s="9">
        <f t="shared" si="2"/>
        <v>0.5097562808409386</v>
      </c>
      <c r="AA155" s="29"/>
      <c r="AC155" s="3">
        <v>76.656203008261414</v>
      </c>
      <c r="AD155" s="31" t="s">
        <v>110</v>
      </c>
      <c r="AE155" s="3">
        <v>76.656203008261414</v>
      </c>
      <c r="AF155" s="31" t="s">
        <v>110</v>
      </c>
      <c r="AG155" s="70"/>
      <c r="AH155" s="70"/>
    </row>
    <row r="156" spans="1:34" x14ac:dyDescent="0.25">
      <c r="A156" s="28">
        <v>282</v>
      </c>
      <c r="B156" s="22">
        <v>0</v>
      </c>
      <c r="C156" s="21"/>
      <c r="D156" s="23"/>
      <c r="E156" s="66"/>
      <c r="F156" s="28"/>
      <c r="G156" s="28"/>
      <c r="H156" s="28"/>
      <c r="I156" s="28"/>
      <c r="J156" s="28"/>
      <c r="K156" s="28"/>
      <c r="L156" s="22"/>
      <c r="M156" s="23"/>
      <c r="N156" s="4">
        <v>1050</v>
      </c>
      <c r="O156" s="5">
        <v>0.12</v>
      </c>
      <c r="P156" s="29"/>
      <c r="Q156" s="29"/>
      <c r="R156" s="20"/>
      <c r="S156" s="20"/>
      <c r="T156" s="27">
        <v>5.5090866088867187</v>
      </c>
      <c r="U156" s="9">
        <v>0.19004999999999997</v>
      </c>
      <c r="V156" s="9">
        <v>0.66806335440103404</v>
      </c>
      <c r="W156" s="9">
        <v>0.69946360807152985</v>
      </c>
      <c r="X156" s="9">
        <v>0</v>
      </c>
      <c r="Y156" s="14">
        <v>0</v>
      </c>
      <c r="Z156" s="9">
        <f t="shared" si="2"/>
        <v>0.69946360807152985</v>
      </c>
      <c r="AA156" s="29"/>
      <c r="AC156" s="3">
        <v>77.35566661633294</v>
      </c>
      <c r="AD156" s="31" t="s">
        <v>110</v>
      </c>
      <c r="AE156" s="3">
        <v>77.35566661633294</v>
      </c>
      <c r="AF156" s="31" t="s">
        <v>110</v>
      </c>
      <c r="AG156" s="70"/>
      <c r="AH156" s="70"/>
    </row>
    <row r="157" spans="1:34" x14ac:dyDescent="0.25">
      <c r="A157" s="28">
        <v>283</v>
      </c>
      <c r="B157" s="22">
        <v>0</v>
      </c>
      <c r="C157" s="21"/>
      <c r="D157" s="23"/>
      <c r="E157" s="65">
        <v>12.150000000000002</v>
      </c>
      <c r="F157" s="27">
        <v>18.364388180999999</v>
      </c>
      <c r="G157" s="27">
        <v>15.012793386975002</v>
      </c>
      <c r="H157" s="27">
        <v>12.072987861000001</v>
      </c>
      <c r="I157" s="27">
        <v>10.528665350600001</v>
      </c>
      <c r="J157" s="27">
        <v>10.120935342099999</v>
      </c>
      <c r="K157" s="27">
        <v>16.822997357750001</v>
      </c>
      <c r="L157" s="22"/>
      <c r="M157" s="25" t="s">
        <v>122</v>
      </c>
      <c r="N157" s="4">
        <v>1050</v>
      </c>
      <c r="O157" s="5">
        <v>0.1</v>
      </c>
      <c r="P157" s="29"/>
      <c r="Q157" s="29"/>
      <c r="R157" s="20"/>
      <c r="S157" s="20"/>
      <c r="T157" s="27">
        <v>1.86857008934021</v>
      </c>
      <c r="U157" s="9">
        <v>0.17587499999999998</v>
      </c>
      <c r="V157" s="9">
        <v>0.65388214627250973</v>
      </c>
      <c r="W157" s="9">
        <v>0.21488840512663712</v>
      </c>
      <c r="X157" s="9">
        <v>0</v>
      </c>
      <c r="Y157" s="14">
        <v>0</v>
      </c>
      <c r="Z157" s="9">
        <f t="shared" si="2"/>
        <v>0.21488840512663712</v>
      </c>
      <c r="AA157" s="29"/>
      <c r="AC157" s="3">
        <v>77.570555021459583</v>
      </c>
      <c r="AD157" s="24">
        <v>64.639040911574995</v>
      </c>
      <c r="AE157" s="3">
        <v>77.570555021459583</v>
      </c>
      <c r="AF157" s="24">
        <v>64.639040911574995</v>
      </c>
      <c r="AG157" s="70"/>
      <c r="AH157" s="70"/>
    </row>
    <row r="158" spans="1:34" x14ac:dyDescent="0.25">
      <c r="A158" s="28">
        <v>284</v>
      </c>
      <c r="B158" s="22">
        <v>0</v>
      </c>
      <c r="C158" s="21"/>
      <c r="D158" s="23"/>
      <c r="E158" s="22"/>
      <c r="F158" s="20"/>
      <c r="G158" s="20"/>
      <c r="H158" s="20"/>
      <c r="I158" s="20"/>
      <c r="J158" s="20"/>
      <c r="K158" s="20"/>
      <c r="L158" s="22"/>
      <c r="M158" s="23"/>
      <c r="N158" s="4">
        <v>1050</v>
      </c>
      <c r="O158" s="5">
        <v>0.1</v>
      </c>
      <c r="P158" s="29"/>
      <c r="Q158" s="29"/>
      <c r="R158" s="20"/>
      <c r="S158" s="20"/>
      <c r="T158" s="27">
        <v>2.1482522487640381</v>
      </c>
      <c r="U158" s="9">
        <v>0.17587499999999998</v>
      </c>
      <c r="V158" s="9">
        <v>0.6495254118229371</v>
      </c>
      <c r="W158" s="9">
        <v>0.24540620102440791</v>
      </c>
      <c r="X158" s="9">
        <v>0</v>
      </c>
      <c r="Y158" s="14">
        <v>0</v>
      </c>
      <c r="Z158" s="9">
        <f t="shared" si="2"/>
        <v>0.24540620102440791</v>
      </c>
      <c r="AA158" s="29"/>
      <c r="AC158" s="3">
        <v>77.815961222483992</v>
      </c>
      <c r="AD158" s="31" t="s">
        <v>110</v>
      </c>
      <c r="AE158" s="3">
        <v>77.815961222483992</v>
      </c>
      <c r="AF158" s="31" t="s">
        <v>110</v>
      </c>
      <c r="AG158" s="70"/>
      <c r="AH158" s="70"/>
    </row>
    <row r="159" spans="1:34" x14ac:dyDescent="0.25">
      <c r="A159" s="28">
        <v>285</v>
      </c>
      <c r="B159" s="38">
        <v>4.5720000000000001</v>
      </c>
      <c r="C159" s="21"/>
      <c r="D159" s="23"/>
      <c r="E159" s="22"/>
      <c r="F159" s="20"/>
      <c r="G159" s="20"/>
      <c r="H159" s="20"/>
      <c r="I159" s="20"/>
      <c r="J159" s="20"/>
      <c r="K159" s="20"/>
      <c r="L159" s="20"/>
      <c r="M159" s="23"/>
      <c r="N159" s="4">
        <v>1050</v>
      </c>
      <c r="O159" s="5">
        <v>0.1</v>
      </c>
      <c r="P159" s="29"/>
      <c r="Q159" s="29"/>
      <c r="R159" s="20"/>
      <c r="S159" s="20"/>
      <c r="T159" s="27">
        <v>0.38559460639953613</v>
      </c>
      <c r="U159" s="9">
        <v>0.17587499999999998</v>
      </c>
      <c r="V159" s="9">
        <v>0.64454994723464687</v>
      </c>
      <c r="W159" s="9">
        <v>4.3711090171845129E-2</v>
      </c>
      <c r="X159" s="9">
        <v>0.34188351622769098</v>
      </c>
      <c r="Y159" s="14">
        <v>0</v>
      </c>
      <c r="Z159" s="9">
        <f t="shared" si="2"/>
        <v>0.38559460639953613</v>
      </c>
      <c r="AA159" s="29"/>
      <c r="AC159" s="3">
        <v>77.196732312655826</v>
      </c>
      <c r="AD159" s="31" t="s">
        <v>110</v>
      </c>
      <c r="AE159" s="3">
        <v>77.196732312655826</v>
      </c>
      <c r="AF159" s="31" t="s">
        <v>110</v>
      </c>
      <c r="AG159" s="70"/>
      <c r="AH159" s="70"/>
    </row>
    <row r="160" spans="1:34" x14ac:dyDescent="0.25">
      <c r="A160" s="28">
        <v>286</v>
      </c>
      <c r="B160" s="38">
        <v>4.0640000000000001</v>
      </c>
      <c r="C160" s="21"/>
      <c r="D160" s="23"/>
      <c r="E160" s="22"/>
      <c r="F160" s="20"/>
      <c r="G160" s="20"/>
      <c r="H160" s="20"/>
      <c r="I160" s="20"/>
      <c r="J160" s="20"/>
      <c r="K160" s="20"/>
      <c r="L160" s="20"/>
      <c r="M160" s="23"/>
      <c r="N160" s="4">
        <v>1050</v>
      </c>
      <c r="O160" s="5">
        <v>0.1</v>
      </c>
      <c r="P160" s="29"/>
      <c r="Q160" s="29"/>
      <c r="R160" s="20"/>
      <c r="S160" s="20"/>
      <c r="T160" s="27">
        <v>1.785038948059082</v>
      </c>
      <c r="U160" s="9">
        <v>0.17587499999999998</v>
      </c>
      <c r="V160" s="9">
        <v>0.65710444463542439</v>
      </c>
      <c r="W160" s="9">
        <v>0.20629381705625874</v>
      </c>
      <c r="X160" s="9">
        <v>1.5787451310028233</v>
      </c>
      <c r="Y160" s="14">
        <v>0</v>
      </c>
      <c r="Z160" s="9">
        <f t="shared" si="2"/>
        <v>1.785038948059082</v>
      </c>
      <c r="AA160" s="29"/>
      <c r="AC160" s="3">
        <v>74.483431260714909</v>
      </c>
      <c r="AD160" s="31" t="s">
        <v>110</v>
      </c>
      <c r="AE160" s="3">
        <v>74.483431260714909</v>
      </c>
      <c r="AF160" s="31" t="s">
        <v>110</v>
      </c>
      <c r="AG160" s="70"/>
      <c r="AH160" s="70"/>
    </row>
    <row r="161" spans="1:34" x14ac:dyDescent="0.25">
      <c r="A161" s="28">
        <v>287</v>
      </c>
      <c r="B161" s="22">
        <v>0</v>
      </c>
      <c r="C161" s="21"/>
      <c r="D161" s="23"/>
      <c r="E161" s="22"/>
      <c r="F161" s="20"/>
      <c r="G161" s="20"/>
      <c r="H161" s="20"/>
      <c r="I161" s="20"/>
      <c r="J161" s="20"/>
      <c r="K161" s="20"/>
      <c r="L161" s="20"/>
      <c r="M161" s="23"/>
      <c r="N161" s="4">
        <v>1050</v>
      </c>
      <c r="O161" s="5">
        <v>0</v>
      </c>
      <c r="P161" s="29"/>
      <c r="Q161" s="29"/>
      <c r="R161" s="20"/>
      <c r="S161" s="20"/>
      <c r="T161" s="27">
        <v>2.3285601139068604</v>
      </c>
      <c r="U161" s="9">
        <v>0.105</v>
      </c>
      <c r="V161" s="9">
        <v>0.71211500771390179</v>
      </c>
      <c r="W161" s="9">
        <v>0.17411127336509213</v>
      </c>
      <c r="X161" s="9">
        <v>2.1544488405417681</v>
      </c>
      <c r="Y161" s="14">
        <v>0</v>
      </c>
      <c r="Z161" s="9">
        <f t="shared" si="2"/>
        <v>2.3285601139068604</v>
      </c>
      <c r="AA161" s="29"/>
      <c r="AC161" s="3">
        <v>74.657542534079994</v>
      </c>
      <c r="AD161" s="31" t="s">
        <v>110</v>
      </c>
      <c r="AE161" s="3">
        <v>74.657542534079994</v>
      </c>
      <c r="AF161" s="31" t="s">
        <v>110</v>
      </c>
      <c r="AG161" s="70"/>
      <c r="AH161" s="70"/>
    </row>
    <row r="162" spans="1:34" x14ac:dyDescent="0.25">
      <c r="A162" s="28">
        <v>288</v>
      </c>
      <c r="B162" s="22">
        <v>0</v>
      </c>
      <c r="C162" s="21"/>
      <c r="D162" s="23"/>
      <c r="E162" s="22"/>
      <c r="F162" s="20"/>
      <c r="G162" s="20"/>
      <c r="H162" s="20"/>
      <c r="I162" s="20"/>
      <c r="J162" s="20"/>
      <c r="K162" s="20"/>
      <c r="L162" s="21"/>
      <c r="M162" s="25" t="s">
        <v>123</v>
      </c>
      <c r="N162" s="4">
        <v>1050</v>
      </c>
      <c r="O162" s="5">
        <v>0</v>
      </c>
      <c r="P162" s="29"/>
      <c r="Q162" s="29"/>
      <c r="R162" s="20"/>
      <c r="S162" s="21"/>
      <c r="T162" s="40">
        <v>1.7758123874664307</v>
      </c>
      <c r="U162" s="9">
        <v>0.105</v>
      </c>
      <c r="V162" s="9">
        <v>0.70858500532833069</v>
      </c>
      <c r="W162" s="9">
        <v>0.13212297315367671</v>
      </c>
      <c r="X162" s="9">
        <v>0.97838764323054139</v>
      </c>
      <c r="Y162" s="14">
        <v>0</v>
      </c>
      <c r="Z162" s="9">
        <f t="shared" si="2"/>
        <v>1.110510616384218</v>
      </c>
      <c r="AA162" s="29"/>
      <c r="AC162" s="3">
        <v>74.789665507233664</v>
      </c>
      <c r="AD162" s="31" t="s">
        <v>110</v>
      </c>
      <c r="AE162" s="3">
        <v>74.789665507233664</v>
      </c>
      <c r="AF162" s="31" t="s">
        <v>110</v>
      </c>
      <c r="AG162" s="70"/>
      <c r="AH162" s="70"/>
    </row>
    <row r="163" spans="1:34" x14ac:dyDescent="0.25">
      <c r="A163" s="28">
        <v>289</v>
      </c>
      <c r="B163" s="22">
        <v>0</v>
      </c>
      <c r="C163" s="21"/>
      <c r="D163" s="23"/>
      <c r="E163" s="22"/>
      <c r="F163" s="20"/>
      <c r="G163" s="20"/>
      <c r="H163" s="20"/>
      <c r="I163" s="20"/>
      <c r="J163" s="20"/>
      <c r="K163" s="20"/>
      <c r="L163" s="21"/>
      <c r="M163" s="23"/>
      <c r="N163" s="4">
        <v>1050</v>
      </c>
      <c r="O163" s="5">
        <v>0</v>
      </c>
      <c r="P163" s="29"/>
      <c r="Q163" s="29"/>
      <c r="R163" s="20"/>
      <c r="S163" s="21"/>
      <c r="T163" s="40">
        <v>3.3386516571044922</v>
      </c>
      <c r="U163" s="9">
        <v>0.105</v>
      </c>
      <c r="V163" s="9">
        <v>0.70590629072584055</v>
      </c>
      <c r="W163" s="9">
        <v>0.24746139676569287</v>
      </c>
      <c r="X163" s="9">
        <v>0</v>
      </c>
      <c r="Y163" s="14">
        <v>0</v>
      </c>
      <c r="Z163" s="9">
        <f t="shared" si="2"/>
        <v>0.24746139676569287</v>
      </c>
      <c r="AA163" s="29"/>
      <c r="AC163" s="3">
        <v>75.037126903999351</v>
      </c>
      <c r="AD163" s="31" t="s">
        <v>110</v>
      </c>
      <c r="AE163" s="3">
        <v>75.037126903999351</v>
      </c>
      <c r="AF163" s="31" t="s">
        <v>110</v>
      </c>
      <c r="AG163" s="70"/>
      <c r="AH163" s="70"/>
    </row>
    <row r="164" spans="1:34" x14ac:dyDescent="0.25">
      <c r="A164" s="28">
        <v>290</v>
      </c>
      <c r="B164" s="22">
        <v>0</v>
      </c>
      <c r="C164" s="21"/>
      <c r="D164" s="23"/>
      <c r="E164" s="22"/>
      <c r="F164" s="20"/>
      <c r="G164" s="20"/>
      <c r="H164" s="20"/>
      <c r="I164" s="20"/>
      <c r="J164" s="20"/>
      <c r="K164" s="20"/>
      <c r="L164" s="21"/>
      <c r="M164" s="23"/>
      <c r="N164" s="4">
        <v>1050</v>
      </c>
      <c r="O164" s="5">
        <v>0</v>
      </c>
      <c r="P164" s="29"/>
      <c r="Q164" s="29"/>
      <c r="R164" s="20"/>
      <c r="S164" s="21"/>
      <c r="T164" s="40">
        <v>3.1540546417236328</v>
      </c>
      <c r="U164" s="9">
        <v>0.105</v>
      </c>
      <c r="V164" s="9">
        <v>0.70088915826774889</v>
      </c>
      <c r="W164" s="9">
        <v>0.23211748381165712</v>
      </c>
      <c r="X164" s="9">
        <v>0</v>
      </c>
      <c r="Y164" s="14">
        <v>0</v>
      </c>
      <c r="Z164" s="9">
        <f t="shared" si="2"/>
        <v>0.23211748381165712</v>
      </c>
      <c r="AA164" s="30"/>
      <c r="AC164" s="3">
        <v>75.269244387811014</v>
      </c>
      <c r="AD164" s="31" t="s">
        <v>110</v>
      </c>
      <c r="AE164" s="3">
        <v>75.269244387811014</v>
      </c>
      <c r="AF164" s="31" t="s">
        <v>110</v>
      </c>
      <c r="AG164" s="70"/>
      <c r="AH164" s="70"/>
    </row>
    <row r="165" spans="1:34" x14ac:dyDescent="0.25">
      <c r="A165" s="28">
        <v>291</v>
      </c>
      <c r="B165" s="22">
        <v>0</v>
      </c>
      <c r="C165" s="21"/>
      <c r="D165" s="23"/>
      <c r="E165" s="22"/>
      <c r="F165" s="20"/>
      <c r="G165" s="20"/>
      <c r="H165" s="20"/>
      <c r="I165" s="20"/>
      <c r="J165" s="20"/>
      <c r="K165" s="20"/>
      <c r="L165" s="21"/>
      <c r="M165" s="23"/>
      <c r="N165" s="4">
        <v>1050</v>
      </c>
      <c r="O165" s="5">
        <v>0</v>
      </c>
      <c r="P165" s="29"/>
      <c r="Q165" s="29"/>
      <c r="R165" s="20"/>
      <c r="S165" s="21"/>
      <c r="T165" s="40">
        <v>3.1099014282226562</v>
      </c>
      <c r="U165" s="9">
        <v>0.105</v>
      </c>
      <c r="V165" s="9">
        <v>0.69618311450761949</v>
      </c>
      <c r="W165" s="9">
        <v>0.22733139052173301</v>
      </c>
      <c r="X165" s="9">
        <v>0</v>
      </c>
      <c r="Y165" s="14">
        <v>0</v>
      </c>
      <c r="Z165" s="9">
        <f t="shared" si="2"/>
        <v>0.22733139052173301</v>
      </c>
      <c r="AA165" s="30"/>
      <c r="AC165" s="3">
        <v>75.49657577833274</v>
      </c>
      <c r="AD165" s="31" t="s">
        <v>110</v>
      </c>
      <c r="AE165" s="3">
        <v>75.49657577833274</v>
      </c>
      <c r="AF165" s="31" t="s">
        <v>110</v>
      </c>
      <c r="AG165" s="70"/>
      <c r="AH165" s="70"/>
    </row>
    <row r="166" spans="1:34" x14ac:dyDescent="0.25">
      <c r="A166" s="28">
        <v>292</v>
      </c>
      <c r="B166" s="22">
        <v>0</v>
      </c>
      <c r="C166" s="21"/>
      <c r="D166" s="23"/>
      <c r="E166" s="22"/>
      <c r="F166" s="20"/>
      <c r="G166" s="20"/>
      <c r="H166" s="20"/>
      <c r="I166" s="20"/>
      <c r="J166" s="20"/>
      <c r="K166" s="20"/>
      <c r="L166" s="21"/>
      <c r="M166" s="32"/>
      <c r="N166" s="4">
        <v>1050</v>
      </c>
      <c r="O166" s="5">
        <v>0</v>
      </c>
      <c r="P166" s="29"/>
      <c r="Q166" s="29"/>
      <c r="R166" s="20"/>
      <c r="S166" s="21"/>
      <c r="T166" s="40">
        <v>2.3736197948455811</v>
      </c>
      <c r="U166" s="9">
        <v>0.105</v>
      </c>
      <c r="V166" s="9">
        <v>0.69157410593886237</v>
      </c>
      <c r="W166" s="9">
        <v>0.17236106868320747</v>
      </c>
      <c r="X166" s="9">
        <v>0</v>
      </c>
      <c r="Y166" s="14">
        <v>0</v>
      </c>
      <c r="Z166" s="9">
        <f t="shared" si="2"/>
        <v>0.17236106868320747</v>
      </c>
      <c r="AA166" s="30"/>
      <c r="AC166" s="3">
        <v>75.668936847015942</v>
      </c>
      <c r="AD166" s="31" t="s">
        <v>110</v>
      </c>
      <c r="AE166" s="3">
        <v>75.668936847015942</v>
      </c>
      <c r="AF166" s="31" t="s">
        <v>110</v>
      </c>
      <c r="AG166" s="70"/>
      <c r="AH166" s="70"/>
    </row>
    <row r="167" spans="1:34" x14ac:dyDescent="0.25">
      <c r="A167" s="28">
        <v>293</v>
      </c>
      <c r="B167" s="22">
        <v>0</v>
      </c>
      <c r="C167" s="21"/>
      <c r="D167" s="23"/>
      <c r="E167" s="22"/>
      <c r="F167" s="20"/>
      <c r="G167" s="20"/>
      <c r="H167" s="20"/>
      <c r="I167" s="20"/>
      <c r="J167" s="20"/>
      <c r="K167" s="20"/>
      <c r="L167" s="21"/>
      <c r="M167" s="23"/>
      <c r="N167" s="4">
        <v>1050</v>
      </c>
      <c r="O167" s="5">
        <v>0</v>
      </c>
      <c r="P167" s="29"/>
      <c r="Q167" s="29"/>
      <c r="R167" s="20"/>
      <c r="S167" s="21"/>
      <c r="T167" s="40">
        <v>4.3767704963684082</v>
      </c>
      <c r="U167" s="9">
        <v>0.105</v>
      </c>
      <c r="V167" s="9">
        <v>0.68807958791098323</v>
      </c>
      <c r="W167" s="9">
        <v>0.31621447614982295</v>
      </c>
      <c r="X167" s="9">
        <v>0</v>
      </c>
      <c r="Y167" s="14">
        <v>0</v>
      </c>
      <c r="Z167" s="9">
        <f t="shared" si="2"/>
        <v>0.31621447614982295</v>
      </c>
      <c r="AA167" s="30"/>
      <c r="AC167" s="3">
        <v>75.985151323165766</v>
      </c>
      <c r="AD167" s="31" t="s">
        <v>110</v>
      </c>
      <c r="AE167" s="3">
        <v>75.985151323165766</v>
      </c>
      <c r="AF167" s="31" t="s">
        <v>110</v>
      </c>
      <c r="AG167" s="70"/>
      <c r="AH167" s="70"/>
    </row>
    <row r="168" spans="1:34" x14ac:dyDescent="0.25">
      <c r="A168" s="28">
        <v>294</v>
      </c>
      <c r="B168" s="22">
        <v>0</v>
      </c>
      <c r="C168" s="21"/>
      <c r="D168" s="23"/>
      <c r="E168" s="22"/>
      <c r="F168" s="20"/>
      <c r="G168" s="20"/>
      <c r="H168" s="20"/>
      <c r="I168" s="20"/>
      <c r="J168" s="20"/>
      <c r="K168" s="20"/>
      <c r="L168" s="21"/>
      <c r="M168" s="23"/>
      <c r="N168" s="4">
        <v>1050</v>
      </c>
      <c r="O168" s="5">
        <v>0</v>
      </c>
      <c r="P168" s="29"/>
      <c r="Q168" s="29"/>
      <c r="R168" s="20"/>
      <c r="S168" s="21"/>
      <c r="T168" s="40">
        <v>1.7187259197235107</v>
      </c>
      <c r="U168" s="9">
        <v>0.105</v>
      </c>
      <c r="V168" s="9">
        <v>0.68166852771030106</v>
      </c>
      <c r="W168" s="9">
        <v>0.12301814355972317</v>
      </c>
      <c r="X168" s="9">
        <v>0</v>
      </c>
      <c r="Y168" s="14">
        <v>0</v>
      </c>
      <c r="Z168" s="9">
        <f t="shared" si="2"/>
        <v>0.12301814355972317</v>
      </c>
      <c r="AA168" s="30"/>
      <c r="AC168" s="3">
        <v>76.108169466725485</v>
      </c>
      <c r="AD168" s="31" t="s">
        <v>110</v>
      </c>
      <c r="AE168" s="3">
        <v>76.108169466725485</v>
      </c>
      <c r="AF168" s="31" t="s">
        <v>110</v>
      </c>
      <c r="AG168" s="70"/>
      <c r="AH168" s="70"/>
    </row>
    <row r="169" spans="1:34" x14ac:dyDescent="0.25">
      <c r="A169" s="28">
        <v>295</v>
      </c>
      <c r="B169" s="22">
        <v>0</v>
      </c>
      <c r="C169" s="21"/>
      <c r="D169" s="23"/>
      <c r="E169" s="22"/>
      <c r="F169" s="20"/>
      <c r="G169" s="20"/>
      <c r="H169" s="20"/>
      <c r="I169" s="20"/>
      <c r="J169" s="20"/>
      <c r="K169" s="20"/>
      <c r="L169" s="21"/>
      <c r="M169" s="23"/>
      <c r="N169" s="4">
        <v>1050</v>
      </c>
      <c r="O169" s="5">
        <v>0</v>
      </c>
      <c r="P169" s="29"/>
      <c r="Q169" s="29"/>
      <c r="R169" s="20"/>
      <c r="S169" s="21"/>
      <c r="T169" s="40">
        <v>1.3407076597213745</v>
      </c>
      <c r="U169" s="9">
        <v>0.105</v>
      </c>
      <c r="V169" s="9">
        <v>0.67917440810597318</v>
      </c>
      <c r="W169" s="9">
        <v>9.5610304779612951E-2</v>
      </c>
      <c r="X169" s="9">
        <v>0</v>
      </c>
      <c r="Y169" s="14">
        <v>0</v>
      </c>
      <c r="Z169" s="9">
        <f t="shared" si="2"/>
        <v>9.5610304779612951E-2</v>
      </c>
      <c r="AA169" s="30"/>
      <c r="AC169" s="3">
        <v>76.203779771505097</v>
      </c>
      <c r="AD169" s="31" t="s">
        <v>110</v>
      </c>
      <c r="AE169" s="3">
        <v>76.203779771505097</v>
      </c>
      <c r="AF169" s="31" t="s">
        <v>110</v>
      </c>
      <c r="AG169" s="70"/>
      <c r="AH169" s="70"/>
    </row>
    <row r="170" spans="1:34" x14ac:dyDescent="0.25">
      <c r="A170" s="28">
        <v>296</v>
      </c>
      <c r="B170" s="22">
        <v>0</v>
      </c>
      <c r="C170" s="21"/>
      <c r="D170" s="23"/>
      <c r="E170" s="22"/>
      <c r="F170" s="20"/>
      <c r="G170" s="20"/>
      <c r="H170" s="20"/>
      <c r="I170" s="20"/>
      <c r="J170" s="20"/>
      <c r="K170" s="20"/>
      <c r="L170" s="21"/>
      <c r="M170" s="23"/>
      <c r="N170" s="4">
        <v>1050</v>
      </c>
      <c r="O170" s="5">
        <v>0</v>
      </c>
      <c r="P170" s="29"/>
      <c r="Q170" s="29"/>
      <c r="R170" s="20"/>
      <c r="S170" s="21"/>
      <c r="T170" s="40">
        <v>3.6691098213195801</v>
      </c>
      <c r="U170" s="9">
        <v>0.105</v>
      </c>
      <c r="V170" s="9">
        <v>0.67723596611175774</v>
      </c>
      <c r="W170" s="9">
        <v>0.26090957913420798</v>
      </c>
      <c r="X170" s="9">
        <v>0</v>
      </c>
      <c r="Y170" s="14">
        <v>0</v>
      </c>
      <c r="Z170" s="9">
        <f t="shared" si="2"/>
        <v>0.26090957913420798</v>
      </c>
      <c r="AA170" s="30"/>
      <c r="AC170" s="3">
        <v>76.464689350639304</v>
      </c>
      <c r="AD170" s="31" t="s">
        <v>110</v>
      </c>
      <c r="AE170" s="3">
        <v>76.464689350639304</v>
      </c>
      <c r="AF170" s="31" t="s">
        <v>110</v>
      </c>
      <c r="AG170" s="70"/>
      <c r="AH170" s="70"/>
    </row>
    <row r="171" spans="1:34" x14ac:dyDescent="0.25">
      <c r="A171" s="28">
        <v>297</v>
      </c>
      <c r="B171" s="22">
        <v>0</v>
      </c>
      <c r="C171" s="21"/>
      <c r="D171" s="23"/>
      <c r="E171" s="22"/>
      <c r="F171" s="20"/>
      <c r="G171" s="20"/>
      <c r="H171" s="20"/>
      <c r="I171" s="20"/>
      <c r="J171" s="20"/>
      <c r="K171" s="20"/>
      <c r="L171" s="21"/>
      <c r="M171" s="23"/>
      <c r="N171" s="4">
        <v>1050</v>
      </c>
      <c r="O171" s="5">
        <v>0</v>
      </c>
      <c r="P171" s="29"/>
      <c r="Q171" s="29"/>
      <c r="R171" s="20"/>
      <c r="S171" s="21"/>
      <c r="T171" s="40">
        <v>4.4819788932800293</v>
      </c>
      <c r="U171" s="9">
        <v>0.105</v>
      </c>
      <c r="V171" s="9">
        <v>0.67194617976443216</v>
      </c>
      <c r="W171" s="9">
        <v>0.31622310248805502</v>
      </c>
      <c r="X171" s="9">
        <v>0</v>
      </c>
      <c r="Y171" s="14">
        <v>0</v>
      </c>
      <c r="Z171" s="9">
        <f t="shared" si="2"/>
        <v>0.31622310248805502</v>
      </c>
      <c r="AA171" s="30"/>
      <c r="AC171" s="3">
        <v>76.780912453127357</v>
      </c>
      <c r="AD171" s="31" t="s">
        <v>110</v>
      </c>
      <c r="AE171" s="3">
        <v>76.780912453127357</v>
      </c>
      <c r="AF171" s="31" t="s">
        <v>110</v>
      </c>
      <c r="AG171" s="70"/>
      <c r="AH171" s="70"/>
    </row>
    <row r="172" spans="1:34" x14ac:dyDescent="0.25">
      <c r="A172" s="28"/>
      <c r="M172" s="18"/>
      <c r="AC172" s="8"/>
      <c r="AD172" s="8"/>
      <c r="AE172" s="8"/>
      <c r="AF172" s="8" t="s">
        <v>110</v>
      </c>
    </row>
    <row r="173" spans="1:34" x14ac:dyDescent="0.25">
      <c r="A173" s="6" t="s">
        <v>62</v>
      </c>
      <c r="B173" s="57">
        <f>SUM(B5:B171)</f>
        <v>250.886</v>
      </c>
      <c r="C173" s="57">
        <f>SUM(C5:C171)</f>
        <v>271.40000000000003</v>
      </c>
      <c r="D173" s="6"/>
      <c r="E173" s="6"/>
      <c r="F173" s="6"/>
      <c r="G173" s="6"/>
      <c r="H173" s="6"/>
      <c r="I173" s="6"/>
      <c r="J173" s="58"/>
      <c r="K173" s="6"/>
      <c r="L173" s="59"/>
      <c r="M173" s="59"/>
      <c r="N173" s="6"/>
      <c r="O173" s="57"/>
      <c r="P173" s="57"/>
      <c r="Q173" s="57"/>
      <c r="R173" s="57">
        <f>SUM(R5:R171)</f>
        <v>237.70000000000002</v>
      </c>
      <c r="S173" s="60"/>
      <c r="T173" s="57">
        <f>SUM(T5:T171)</f>
        <v>982.75577747821808</v>
      </c>
      <c r="U173" s="57"/>
      <c r="V173" s="57"/>
      <c r="W173" s="57">
        <f>SUM(W5:W171)</f>
        <v>455.95446420842359</v>
      </c>
      <c r="X173" s="57">
        <f>SUM(X5:X171)</f>
        <v>58.386299741157174</v>
      </c>
      <c r="Y173" s="57">
        <f>SUM(Y5:Y171)</f>
        <v>30.488674777273971</v>
      </c>
      <c r="Z173" s="57">
        <f>SUM(Z5:Z171)</f>
        <v>514.34076394958106</v>
      </c>
      <c r="AA173" s="13"/>
      <c r="AB173" s="13"/>
      <c r="AC173" s="8"/>
      <c r="AD173" s="8"/>
      <c r="AE173" s="8"/>
      <c r="AF173" s="8" t="s">
        <v>110</v>
      </c>
    </row>
    <row r="174" spans="1:34" x14ac:dyDescent="0.25">
      <c r="M174" s="18"/>
      <c r="AC174" s="8"/>
      <c r="AD174" s="8"/>
      <c r="AE174" s="8"/>
      <c r="AF174" s="8" t="s">
        <v>110</v>
      </c>
    </row>
    <row r="175" spans="1:34" x14ac:dyDescent="0.25">
      <c r="A175" s="70">
        <v>310</v>
      </c>
      <c r="B175" s="70"/>
      <c r="C175" s="70"/>
      <c r="D175" s="70"/>
      <c r="E175" s="70"/>
      <c r="F175" s="70"/>
      <c r="G175" s="70"/>
      <c r="H175" s="70"/>
      <c r="I175" s="70"/>
      <c r="J175" s="70"/>
      <c r="K175" s="70"/>
      <c r="M175" s="25" t="s">
        <v>43</v>
      </c>
      <c r="N175" s="18"/>
      <c r="AC175" s="8"/>
      <c r="AD175" s="8"/>
      <c r="AE175" s="8"/>
      <c r="AF175" s="8" t="s">
        <v>110</v>
      </c>
    </row>
    <row r="176" spans="1:34" x14ac:dyDescent="0.25">
      <c r="A176" s="70">
        <v>315</v>
      </c>
      <c r="B176" s="70"/>
      <c r="C176" s="70"/>
      <c r="D176" s="70"/>
      <c r="E176" s="24">
        <v>7.5915498662500021</v>
      </c>
      <c r="F176" s="24">
        <v>25.6164331395</v>
      </c>
      <c r="G176" s="24">
        <v>14.308562576325</v>
      </c>
      <c r="H176" s="24">
        <v>21.133305788175001</v>
      </c>
      <c r="I176" s="24">
        <v>9.794040752099999</v>
      </c>
      <c r="J176" s="24">
        <v>22.165691002449996</v>
      </c>
      <c r="K176" s="24">
        <v>11.30775368175</v>
      </c>
      <c r="M176" s="70"/>
      <c r="AC176" s="8"/>
      <c r="AD176" s="8"/>
      <c r="AE176" s="8"/>
      <c r="AF176" s="8" t="s">
        <v>110</v>
      </c>
    </row>
    <row r="177" spans="12:32" x14ac:dyDescent="0.25">
      <c r="AC177" s="8"/>
      <c r="AD177" s="8"/>
      <c r="AE177" s="8"/>
      <c r="AF177" s="8" t="s">
        <v>110</v>
      </c>
    </row>
    <row r="178" spans="12:32" x14ac:dyDescent="0.25">
      <c r="T178" s="70"/>
      <c r="W178" s="72"/>
      <c r="AC178" s="8"/>
      <c r="AD178" s="8"/>
      <c r="AE178" s="8"/>
      <c r="AF178" s="8" t="s">
        <v>110</v>
      </c>
    </row>
    <row r="179" spans="12:32" x14ac:dyDescent="0.25">
      <c r="T179" s="70"/>
      <c r="W179" s="72"/>
      <c r="AC179" s="8"/>
      <c r="AD179" s="8"/>
      <c r="AE179" s="8"/>
      <c r="AF179" s="8" t="s">
        <v>110</v>
      </c>
    </row>
    <row r="180" spans="12:32" x14ac:dyDescent="0.25">
      <c r="AC180" s="8"/>
      <c r="AD180" s="8"/>
      <c r="AE180" s="8"/>
      <c r="AF180" s="8" t="s">
        <v>110</v>
      </c>
    </row>
    <row r="183" spans="12:32" x14ac:dyDescent="0.25">
      <c r="L183" s="11"/>
      <c r="S183"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3"/>
  <sheetViews>
    <sheetView workbookViewId="0">
      <pane xSplit="1" ySplit="4" topLeftCell="I143" activePane="bottomRight" state="frozen"/>
      <selection pane="topRight" activeCell="B1" sqref="B1"/>
      <selection pane="bottomLeft" activeCell="A5" sqref="A5"/>
      <selection pane="bottomRight" activeCell="T178" sqref="T178:W179"/>
    </sheetView>
  </sheetViews>
  <sheetFormatPr defaultRowHeight="15" x14ac:dyDescent="0.25"/>
  <cols>
    <col min="1" max="1" width="6.42578125" style="11" customWidth="1"/>
    <col min="2" max="2" width="8" style="11" customWidth="1"/>
    <col min="3" max="3" width="7.140625" style="11" customWidth="1"/>
    <col min="4" max="4" width="4" style="11" customWidth="1"/>
    <col min="5" max="11" width="8.7109375" style="11" customWidth="1"/>
    <col min="12" max="12" width="2.28515625" style="18" customWidth="1"/>
    <col min="13" max="13" width="10.5703125" style="11" customWidth="1"/>
    <col min="14" max="15" width="8" style="11" customWidth="1"/>
    <col min="16" max="16" width="2" style="11" customWidth="1"/>
    <col min="17" max="17" width="7.28515625" style="70" customWidth="1"/>
    <col min="18" max="18" width="9.140625" style="11"/>
    <col min="19" max="19" width="2.42578125" style="18" customWidth="1"/>
    <col min="20" max="20" width="8.42578125" style="11" customWidth="1"/>
    <col min="21" max="21" width="8.28515625" style="11" customWidth="1"/>
    <col min="22" max="22" width="7.7109375" style="11" customWidth="1"/>
    <col min="23" max="24" width="8.28515625" style="11" customWidth="1"/>
    <col min="25" max="25" width="9.28515625" style="11" customWidth="1"/>
    <col min="26" max="26" width="8.28515625" style="11" customWidth="1"/>
    <col min="27" max="27" width="2.5703125" style="11" customWidth="1"/>
    <col min="28" max="28" width="2.42578125" style="11" customWidth="1"/>
    <col min="29" max="16384" width="9.140625" style="11"/>
  </cols>
  <sheetData>
    <row r="1" spans="1:34" ht="15.75" x14ac:dyDescent="0.25">
      <c r="A1" s="36" t="s">
        <v>117</v>
      </c>
      <c r="G1" s="36" t="s">
        <v>86</v>
      </c>
    </row>
    <row r="2" spans="1:34" x14ac:dyDescent="0.25">
      <c r="B2" s="41" t="s">
        <v>107</v>
      </c>
      <c r="D2" s="54"/>
      <c r="E2" s="41" t="s">
        <v>381</v>
      </c>
      <c r="L2" s="56"/>
      <c r="M2" s="41" t="s">
        <v>108</v>
      </c>
      <c r="S2" s="56"/>
      <c r="T2" s="41" t="s">
        <v>109</v>
      </c>
      <c r="AB2" s="54"/>
      <c r="AC2" s="41" t="s">
        <v>111</v>
      </c>
    </row>
    <row r="3" spans="1:34" x14ac:dyDescent="0.25">
      <c r="A3" s="7" t="s">
        <v>0</v>
      </c>
      <c r="B3" s="47" t="s">
        <v>15</v>
      </c>
      <c r="C3" s="7" t="s">
        <v>16</v>
      </c>
      <c r="D3" s="54"/>
      <c r="E3" s="47" t="s">
        <v>18</v>
      </c>
      <c r="F3" s="47" t="s">
        <v>19</v>
      </c>
      <c r="G3" s="47" t="s">
        <v>20</v>
      </c>
      <c r="H3" s="47" t="s">
        <v>21</v>
      </c>
      <c r="I3" s="47" t="s">
        <v>77</v>
      </c>
      <c r="J3" s="47" t="s">
        <v>78</v>
      </c>
      <c r="K3" s="47" t="s">
        <v>79</v>
      </c>
      <c r="L3" s="52"/>
      <c r="M3" s="42" t="s">
        <v>9</v>
      </c>
      <c r="N3" s="42" t="s">
        <v>11</v>
      </c>
      <c r="O3" s="42" t="s">
        <v>13</v>
      </c>
      <c r="P3" s="42" t="s">
        <v>44</v>
      </c>
      <c r="Q3" s="42" t="s">
        <v>152</v>
      </c>
      <c r="R3" s="42" t="s">
        <v>41</v>
      </c>
      <c r="S3" s="52"/>
      <c r="T3" s="42" t="s">
        <v>2</v>
      </c>
      <c r="U3" s="42" t="s">
        <v>5</v>
      </c>
      <c r="V3" s="42" t="s">
        <v>6</v>
      </c>
      <c r="W3" s="42" t="s">
        <v>7</v>
      </c>
      <c r="X3" s="42" t="s">
        <v>4</v>
      </c>
      <c r="Y3" s="42" t="s">
        <v>17</v>
      </c>
      <c r="Z3" s="42" t="s">
        <v>8</v>
      </c>
      <c r="AA3" s="42" t="s">
        <v>74</v>
      </c>
      <c r="AB3" s="54"/>
      <c r="AC3" s="45" t="s">
        <v>114</v>
      </c>
      <c r="AE3" s="45" t="s">
        <v>115</v>
      </c>
      <c r="AF3" s="50"/>
    </row>
    <row r="4" spans="1:34" x14ac:dyDescent="0.25">
      <c r="B4" s="49" t="s">
        <v>3</v>
      </c>
      <c r="C4" s="2" t="s">
        <v>3</v>
      </c>
      <c r="D4" s="54"/>
      <c r="E4" s="48" t="s">
        <v>22</v>
      </c>
      <c r="F4" s="48" t="s">
        <v>22</v>
      </c>
      <c r="G4" s="48" t="s">
        <v>22</v>
      </c>
      <c r="H4" s="48" t="s">
        <v>22</v>
      </c>
      <c r="I4" s="48" t="s">
        <v>22</v>
      </c>
      <c r="J4" s="48" t="s">
        <v>22</v>
      </c>
      <c r="K4" s="48" t="s">
        <v>22</v>
      </c>
      <c r="L4" s="53"/>
      <c r="M4" s="43" t="s">
        <v>10</v>
      </c>
      <c r="N4" s="43" t="s">
        <v>12</v>
      </c>
      <c r="O4" s="43" t="s">
        <v>14</v>
      </c>
      <c r="P4" s="43"/>
      <c r="Q4" s="43" t="s">
        <v>153</v>
      </c>
      <c r="R4" s="43" t="s">
        <v>42</v>
      </c>
      <c r="S4" s="53"/>
      <c r="T4" s="44" t="s">
        <v>3</v>
      </c>
      <c r="U4" s="44"/>
      <c r="V4" s="44"/>
      <c r="W4" s="44" t="s">
        <v>3</v>
      </c>
      <c r="X4" s="44" t="s">
        <v>3</v>
      </c>
      <c r="Y4" s="44" t="s">
        <v>3</v>
      </c>
      <c r="Z4" s="44" t="s">
        <v>3</v>
      </c>
      <c r="AA4" s="55" t="s">
        <v>3</v>
      </c>
      <c r="AB4" s="54"/>
      <c r="AC4" s="46" t="s">
        <v>112</v>
      </c>
      <c r="AD4" s="46" t="s">
        <v>113</v>
      </c>
      <c r="AE4" s="46" t="s">
        <v>112</v>
      </c>
      <c r="AF4" s="51" t="s">
        <v>113</v>
      </c>
    </row>
    <row r="5" spans="1:34" x14ac:dyDescent="0.25">
      <c r="A5" s="28">
        <v>131</v>
      </c>
      <c r="B5" s="22">
        <v>0</v>
      </c>
      <c r="C5" s="23"/>
      <c r="D5" s="18"/>
      <c r="E5" s="20"/>
      <c r="F5" s="20"/>
      <c r="G5" s="20"/>
      <c r="H5" s="20"/>
      <c r="I5" s="20"/>
      <c r="J5" s="20"/>
      <c r="K5" s="20"/>
      <c r="L5" s="20"/>
      <c r="M5" s="32"/>
      <c r="N5" s="4">
        <v>50</v>
      </c>
      <c r="O5" s="5">
        <v>0</v>
      </c>
      <c r="P5" s="29"/>
      <c r="Q5" s="29"/>
      <c r="R5" s="75">
        <v>148</v>
      </c>
      <c r="S5" s="20"/>
      <c r="T5" s="24">
        <v>5.0835084915161133</v>
      </c>
      <c r="U5" s="9">
        <v>0.15</v>
      </c>
      <c r="V5" s="9">
        <v>1</v>
      </c>
      <c r="W5" s="9">
        <v>0.76252627372741699</v>
      </c>
      <c r="X5" s="9">
        <v>0</v>
      </c>
      <c r="Y5" s="14">
        <v>0</v>
      </c>
      <c r="Z5" s="9">
        <f t="shared" ref="Z5:Z68" si="0">W5+X5</f>
        <v>0.76252627372741699</v>
      </c>
      <c r="AA5" s="30"/>
      <c r="AC5" s="3">
        <v>55</v>
      </c>
      <c r="AD5" s="31" t="s">
        <v>110</v>
      </c>
      <c r="AE5" s="3">
        <v>5</v>
      </c>
      <c r="AF5" s="31"/>
      <c r="AG5" s="70"/>
      <c r="AH5" s="70"/>
    </row>
    <row r="6" spans="1:34" x14ac:dyDescent="0.25">
      <c r="A6" s="28">
        <v>132</v>
      </c>
      <c r="B6" s="22">
        <v>0</v>
      </c>
      <c r="C6" s="23"/>
      <c r="D6" s="18"/>
      <c r="E6" s="20"/>
      <c r="F6" s="20"/>
      <c r="G6" s="20"/>
      <c r="H6" s="20"/>
      <c r="I6" s="20"/>
      <c r="J6" s="20"/>
      <c r="K6" s="20"/>
      <c r="L6" s="20"/>
      <c r="M6" s="23"/>
      <c r="N6" s="4">
        <v>50</v>
      </c>
      <c r="O6" s="5">
        <v>0</v>
      </c>
      <c r="P6" s="29"/>
      <c r="Q6" s="29"/>
      <c r="R6" s="20"/>
      <c r="S6" s="20"/>
      <c r="T6" s="24">
        <v>6.7674722671508789</v>
      </c>
      <c r="U6" s="9">
        <v>0.15</v>
      </c>
      <c r="V6" s="9">
        <v>0.12414222818345294</v>
      </c>
      <c r="W6" s="9">
        <v>0.12601936296207511</v>
      </c>
      <c r="X6" s="9">
        <v>0</v>
      </c>
      <c r="Y6" s="14">
        <v>0</v>
      </c>
      <c r="Z6" s="9">
        <f t="shared" si="0"/>
        <v>0.12601936296207511</v>
      </c>
      <c r="AA6" s="30"/>
      <c r="AC6" s="3">
        <v>55.126019362962076</v>
      </c>
      <c r="AD6" s="31" t="s">
        <v>110</v>
      </c>
      <c r="AE6" s="3">
        <v>5.1260193629620749</v>
      </c>
      <c r="AF6" s="31" t="s">
        <v>110</v>
      </c>
      <c r="AG6" s="70"/>
      <c r="AH6" s="70"/>
    </row>
    <row r="7" spans="1:34" x14ac:dyDescent="0.25">
      <c r="A7" s="28">
        <v>133</v>
      </c>
      <c r="B7" s="22">
        <v>0</v>
      </c>
      <c r="C7" s="23"/>
      <c r="D7" s="18"/>
      <c r="E7" s="20"/>
      <c r="F7" s="20"/>
      <c r="G7" s="20"/>
      <c r="H7" s="20"/>
      <c r="I7" s="20"/>
      <c r="J7" s="20"/>
      <c r="K7" s="20"/>
      <c r="L7" s="20"/>
      <c r="M7" s="25" t="s">
        <v>92</v>
      </c>
      <c r="N7" s="4">
        <v>50</v>
      </c>
      <c r="O7" s="5">
        <v>0</v>
      </c>
      <c r="P7" s="29"/>
      <c r="Q7" s="29"/>
      <c r="R7" s="24">
        <v>33.700000000000003</v>
      </c>
      <c r="S7" s="20"/>
      <c r="T7" s="24">
        <v>8.4392261505126953</v>
      </c>
      <c r="U7" s="9">
        <v>0.15</v>
      </c>
      <c r="V7" s="9">
        <v>7.1262487325004994E-2</v>
      </c>
      <c r="W7" s="9">
        <v>9.0210036987564246E-2</v>
      </c>
      <c r="X7" s="9">
        <v>0</v>
      </c>
      <c r="Y7" s="14">
        <v>0</v>
      </c>
      <c r="Z7" s="9">
        <f t="shared" si="0"/>
        <v>9.0210036987564246E-2</v>
      </c>
      <c r="AA7" s="30"/>
      <c r="AC7" s="3">
        <v>55.21622939994964</v>
      </c>
      <c r="AD7" s="31" t="s">
        <v>110</v>
      </c>
      <c r="AE7" s="3">
        <v>5.216229399949639</v>
      </c>
      <c r="AF7" s="31" t="s">
        <v>110</v>
      </c>
      <c r="AG7" s="70"/>
      <c r="AH7" s="70"/>
    </row>
    <row r="8" spans="1:34" x14ac:dyDescent="0.25">
      <c r="A8" s="28">
        <v>134</v>
      </c>
      <c r="B8" s="22">
        <v>0</v>
      </c>
      <c r="C8" s="23"/>
      <c r="D8" s="18"/>
      <c r="E8" s="20"/>
      <c r="F8" s="20"/>
      <c r="G8" s="20"/>
      <c r="H8" s="20"/>
      <c r="I8" s="20"/>
      <c r="J8" s="20"/>
      <c r="K8" s="20"/>
      <c r="L8" s="20"/>
      <c r="M8" s="23"/>
      <c r="N8" s="4">
        <v>50</v>
      </c>
      <c r="O8" s="5">
        <v>0</v>
      </c>
      <c r="P8" s="29"/>
      <c r="Q8" s="29"/>
      <c r="R8" s="20"/>
      <c r="S8" s="20"/>
      <c r="T8" s="24">
        <v>2.8796477317810059</v>
      </c>
      <c r="U8" s="9">
        <v>0.15</v>
      </c>
      <c r="V8" s="9">
        <v>3.3408912551983895E-2</v>
      </c>
      <c r="W8" s="9">
        <v>1.4430884887738559E-2</v>
      </c>
      <c r="X8" s="9">
        <v>0</v>
      </c>
      <c r="Y8" s="14">
        <v>0</v>
      </c>
      <c r="Z8" s="9">
        <f t="shared" si="0"/>
        <v>1.4430884887738559E-2</v>
      </c>
      <c r="AA8" s="30"/>
      <c r="AC8" s="3">
        <v>55.230660284837377</v>
      </c>
      <c r="AD8" s="31" t="s">
        <v>110</v>
      </c>
      <c r="AE8" s="3">
        <v>5.2306602848373771</v>
      </c>
      <c r="AF8" s="31" t="s">
        <v>110</v>
      </c>
      <c r="AG8" s="70"/>
      <c r="AH8" s="70"/>
    </row>
    <row r="9" spans="1:34" x14ac:dyDescent="0.25">
      <c r="A9" s="28">
        <v>135</v>
      </c>
      <c r="B9" s="22">
        <v>0</v>
      </c>
      <c r="C9" s="23"/>
      <c r="D9" s="18"/>
      <c r="E9" s="20"/>
      <c r="F9" s="20"/>
      <c r="G9" s="20"/>
      <c r="H9" s="20"/>
      <c r="I9" s="20"/>
      <c r="J9" s="20"/>
      <c r="K9" s="20"/>
      <c r="L9" s="20"/>
      <c r="M9" s="23"/>
      <c r="N9" s="4">
        <v>50</v>
      </c>
      <c r="O9" s="5">
        <v>0</v>
      </c>
      <c r="P9" s="29"/>
      <c r="Q9" s="29"/>
      <c r="R9" s="20"/>
      <c r="S9" s="20"/>
      <c r="T9" s="24">
        <v>5.929995059967041</v>
      </c>
      <c r="U9" s="9">
        <v>0.15</v>
      </c>
      <c r="V9" s="9">
        <v>2.7353482376135933E-2</v>
      </c>
      <c r="W9" s="9">
        <v>2.433090230450724E-2</v>
      </c>
      <c r="X9" s="9">
        <v>0</v>
      </c>
      <c r="Y9" s="14">
        <v>0</v>
      </c>
      <c r="Z9" s="9">
        <f t="shared" si="0"/>
        <v>2.433090230450724E-2</v>
      </c>
      <c r="AA9" s="30"/>
      <c r="AC9" s="3">
        <v>55.254991187141883</v>
      </c>
      <c r="AD9" s="31" t="s">
        <v>110</v>
      </c>
      <c r="AE9" s="3">
        <v>5.2549911871418846</v>
      </c>
      <c r="AF9" s="31" t="s">
        <v>110</v>
      </c>
      <c r="AG9" s="70"/>
      <c r="AH9" s="70"/>
    </row>
    <row r="10" spans="1:34" x14ac:dyDescent="0.25">
      <c r="A10" s="28">
        <v>136</v>
      </c>
      <c r="B10" s="22">
        <v>0</v>
      </c>
      <c r="C10" s="23"/>
      <c r="D10" s="18"/>
      <c r="E10" s="20"/>
      <c r="F10" s="20"/>
      <c r="G10" s="20"/>
      <c r="H10" s="20"/>
      <c r="I10" s="20"/>
      <c r="J10" s="20"/>
      <c r="K10" s="20"/>
      <c r="L10" s="20"/>
      <c r="M10" s="23"/>
      <c r="N10" s="4">
        <v>50</v>
      </c>
      <c r="O10" s="5">
        <v>0</v>
      </c>
      <c r="P10" s="29"/>
      <c r="Q10" s="29"/>
      <c r="R10" s="20"/>
      <c r="S10" s="20"/>
      <c r="T10" s="24">
        <v>5.4630966186523437</v>
      </c>
      <c r="U10" s="9">
        <v>0.15</v>
      </c>
      <c r="V10" s="9">
        <v>1.7143846503736133E-2</v>
      </c>
      <c r="W10" s="9">
        <v>1.4048773479788352E-2</v>
      </c>
      <c r="X10" s="9">
        <v>0</v>
      </c>
      <c r="Y10" s="14">
        <v>0</v>
      </c>
      <c r="Z10" s="9">
        <f t="shared" si="0"/>
        <v>1.4048773479788352E-2</v>
      </c>
      <c r="AA10" s="30"/>
      <c r="AC10" s="3">
        <v>55.269039960621669</v>
      </c>
      <c r="AD10" s="31" t="s">
        <v>110</v>
      </c>
      <c r="AE10" s="3">
        <v>5.2690399606216731</v>
      </c>
      <c r="AF10" s="31" t="s">
        <v>110</v>
      </c>
      <c r="AG10" s="70"/>
      <c r="AH10" s="70"/>
    </row>
    <row r="11" spans="1:34" x14ac:dyDescent="0.25">
      <c r="A11" s="28">
        <v>137</v>
      </c>
      <c r="B11" s="22">
        <v>0</v>
      </c>
      <c r="C11" s="23"/>
      <c r="D11" s="18"/>
      <c r="E11" s="20"/>
      <c r="F11" s="20"/>
      <c r="G11" s="20"/>
      <c r="H11" s="20"/>
      <c r="I11" s="20"/>
      <c r="J11" s="20"/>
      <c r="K11" s="20"/>
      <c r="L11" s="20"/>
      <c r="M11" s="23"/>
      <c r="N11" s="4">
        <v>50</v>
      </c>
      <c r="O11" s="5">
        <v>0</v>
      </c>
      <c r="P11" s="29"/>
      <c r="Q11" s="29"/>
      <c r="R11" s="20"/>
      <c r="S11" s="20"/>
      <c r="T11" s="24">
        <v>6.8590283393859863</v>
      </c>
      <c r="U11" s="9">
        <v>0.15</v>
      </c>
      <c r="V11" s="9">
        <v>1.1248756387990796E-2</v>
      </c>
      <c r="W11" s="9">
        <v>1.1573330827211702E-2</v>
      </c>
      <c r="X11" s="9">
        <v>0</v>
      </c>
      <c r="Y11" s="14">
        <v>0</v>
      </c>
      <c r="Z11" s="9">
        <f t="shared" si="0"/>
        <v>1.1573330827211702E-2</v>
      </c>
      <c r="AA11" s="30"/>
      <c r="AC11" s="3">
        <v>55.28061329144888</v>
      </c>
      <c r="AD11" s="31" t="s">
        <v>110</v>
      </c>
      <c r="AE11" s="3">
        <v>5.2806132914488852</v>
      </c>
      <c r="AF11" s="31" t="s">
        <v>110</v>
      </c>
      <c r="AG11" s="70"/>
      <c r="AH11" s="70"/>
    </row>
    <row r="12" spans="1:34" x14ac:dyDescent="0.25">
      <c r="A12" s="28">
        <v>138</v>
      </c>
      <c r="B12" s="22">
        <v>0</v>
      </c>
      <c r="C12" s="23"/>
      <c r="D12" s="18"/>
      <c r="E12" s="20"/>
      <c r="F12" s="20"/>
      <c r="G12" s="20"/>
      <c r="H12" s="20"/>
      <c r="I12" s="20"/>
      <c r="J12" s="20"/>
      <c r="K12" s="20"/>
      <c r="L12" s="20"/>
      <c r="M12" s="23"/>
      <c r="N12" s="4">
        <v>50</v>
      </c>
      <c r="O12" s="5">
        <v>0</v>
      </c>
      <c r="P12" s="29"/>
      <c r="Q12" s="29"/>
      <c r="R12" s="20"/>
      <c r="S12" s="20"/>
      <c r="T12" s="24">
        <v>9.8694896697998047</v>
      </c>
      <c r="U12" s="9">
        <v>0.15</v>
      </c>
      <c r="V12" s="9">
        <v>6.392401613397612E-3</v>
      </c>
      <c r="W12" s="9">
        <v>9.463461253295901E-3</v>
      </c>
      <c r="X12" s="9">
        <v>0</v>
      </c>
      <c r="Y12" s="14">
        <v>0</v>
      </c>
      <c r="Z12" s="9">
        <f t="shared" si="0"/>
        <v>9.463461253295901E-3</v>
      </c>
      <c r="AA12" s="30"/>
      <c r="AC12" s="3">
        <v>55.290076752702177</v>
      </c>
      <c r="AD12" s="31" t="s">
        <v>110</v>
      </c>
      <c r="AE12" s="3">
        <v>5.2900767527021815</v>
      </c>
      <c r="AF12" s="31" t="s">
        <v>110</v>
      </c>
      <c r="AG12" s="70"/>
      <c r="AH12" s="70"/>
    </row>
    <row r="13" spans="1:34" x14ac:dyDescent="0.25">
      <c r="A13" s="28">
        <v>139</v>
      </c>
      <c r="B13" s="22">
        <v>0</v>
      </c>
      <c r="C13" s="23"/>
      <c r="D13" s="18"/>
      <c r="E13" s="20"/>
      <c r="F13" s="20"/>
      <c r="G13" s="20"/>
      <c r="H13" s="20"/>
      <c r="I13" s="20"/>
      <c r="J13" s="20"/>
      <c r="K13" s="20"/>
      <c r="L13" s="20"/>
      <c r="M13" s="23"/>
      <c r="N13" s="4">
        <v>50</v>
      </c>
      <c r="O13" s="5">
        <v>0</v>
      </c>
      <c r="P13" s="29"/>
      <c r="Q13" s="29"/>
      <c r="R13" s="20"/>
      <c r="S13" s="20"/>
      <c r="T13" s="24">
        <v>9.4125595092773437</v>
      </c>
      <c r="U13" s="9">
        <v>0.15</v>
      </c>
      <c r="V13" s="9">
        <v>2.421381867417239E-3</v>
      </c>
      <c r="W13" s="9">
        <v>3.4187101382624797E-3</v>
      </c>
      <c r="X13" s="9">
        <v>0</v>
      </c>
      <c r="Y13" s="14">
        <v>0</v>
      </c>
      <c r="Z13" s="9">
        <f t="shared" si="0"/>
        <v>3.4187101382624797E-3</v>
      </c>
      <c r="AA13" s="30"/>
      <c r="AC13" s="3">
        <v>55.29349546284044</v>
      </c>
      <c r="AD13" s="31" t="s">
        <v>110</v>
      </c>
      <c r="AE13" s="3">
        <v>5.2934954628404443</v>
      </c>
      <c r="AF13" s="31" t="s">
        <v>110</v>
      </c>
      <c r="AG13" s="70"/>
      <c r="AH13" s="70"/>
    </row>
    <row r="14" spans="1:34" x14ac:dyDescent="0.25">
      <c r="A14" s="28">
        <v>140</v>
      </c>
      <c r="B14" s="22">
        <v>0</v>
      </c>
      <c r="C14" s="23"/>
      <c r="D14" s="18"/>
      <c r="E14" s="20"/>
      <c r="F14" s="20"/>
      <c r="G14" s="20"/>
      <c r="H14" s="20"/>
      <c r="I14" s="20"/>
      <c r="J14" s="20"/>
      <c r="K14" s="20"/>
      <c r="L14" s="20"/>
      <c r="M14" s="23"/>
      <c r="N14" s="4">
        <v>50</v>
      </c>
      <c r="O14" s="5">
        <v>0</v>
      </c>
      <c r="P14" s="29"/>
      <c r="Q14" s="29"/>
      <c r="R14" s="20"/>
      <c r="S14" s="20"/>
      <c r="T14" s="24">
        <v>7.4996128082275391</v>
      </c>
      <c r="U14" s="9">
        <v>0.15</v>
      </c>
      <c r="V14" s="9">
        <v>9.8683639811590769E-4</v>
      </c>
      <c r="W14" s="9">
        <v>1.1101336336402788E-3</v>
      </c>
      <c r="X14" s="9">
        <v>0</v>
      </c>
      <c r="Y14" s="14">
        <v>0</v>
      </c>
      <c r="Z14" s="9">
        <f t="shared" si="0"/>
        <v>1.1101336336402788E-3</v>
      </c>
      <c r="AA14" s="30"/>
      <c r="AC14" s="3">
        <v>55.294605596474078</v>
      </c>
      <c r="AD14" s="31" t="s">
        <v>110</v>
      </c>
      <c r="AE14" s="3">
        <v>5.2946055964740841</v>
      </c>
      <c r="AF14" s="31" t="s">
        <v>110</v>
      </c>
      <c r="AG14" s="70"/>
      <c r="AH14" s="70"/>
    </row>
    <row r="15" spans="1:34" x14ac:dyDescent="0.25">
      <c r="A15" s="28">
        <v>141</v>
      </c>
      <c r="B15" s="22">
        <v>0</v>
      </c>
      <c r="C15" s="23"/>
      <c r="D15" s="18"/>
      <c r="E15" s="20"/>
      <c r="F15" s="20"/>
      <c r="G15" s="20"/>
      <c r="H15" s="20"/>
      <c r="I15" s="20"/>
      <c r="J15" s="20"/>
      <c r="K15" s="20"/>
      <c r="L15" s="20"/>
      <c r="M15" s="32"/>
      <c r="N15" s="4">
        <v>50</v>
      </c>
      <c r="O15" s="5">
        <v>0</v>
      </c>
      <c r="P15" s="29"/>
      <c r="Q15" s="29"/>
      <c r="R15" s="20"/>
      <c r="S15" s="20"/>
      <c r="T15" s="24">
        <v>7.4956355094909668</v>
      </c>
      <c r="U15" s="9">
        <v>0.15</v>
      </c>
      <c r="V15" s="9">
        <v>5.2100656462603003E-4</v>
      </c>
      <c r="W15" s="9">
        <v>5.8579129597331563E-4</v>
      </c>
      <c r="X15" s="9">
        <v>0</v>
      </c>
      <c r="Y15" s="14">
        <v>0</v>
      </c>
      <c r="Z15" s="9">
        <f t="shared" si="0"/>
        <v>5.8579129597331563E-4</v>
      </c>
      <c r="AA15" s="30"/>
      <c r="AC15" s="3">
        <v>55.295191387770053</v>
      </c>
      <c r="AD15" s="31" t="s">
        <v>110</v>
      </c>
      <c r="AE15" s="3">
        <v>5.2951913877700578</v>
      </c>
      <c r="AF15" s="31" t="s">
        <v>110</v>
      </c>
      <c r="AG15" s="70"/>
      <c r="AH15" s="70"/>
    </row>
    <row r="16" spans="1:34" x14ac:dyDescent="0.25">
      <c r="A16" s="28">
        <v>142</v>
      </c>
      <c r="B16" s="38">
        <v>21</v>
      </c>
      <c r="C16" s="23"/>
      <c r="D16" s="18"/>
      <c r="E16" s="20"/>
      <c r="F16" s="20"/>
      <c r="G16" s="20"/>
      <c r="H16" s="20"/>
      <c r="I16" s="20"/>
      <c r="J16" s="20"/>
      <c r="K16" s="20"/>
      <c r="L16" s="20"/>
      <c r="M16" s="23"/>
      <c r="N16" s="4">
        <v>50</v>
      </c>
      <c r="O16" s="5">
        <v>0</v>
      </c>
      <c r="P16" s="29"/>
      <c r="Q16" s="29"/>
      <c r="R16" s="20"/>
      <c r="S16" s="20"/>
      <c r="T16" s="24">
        <v>10.228899002075195</v>
      </c>
      <c r="U16" s="9">
        <v>0.15</v>
      </c>
      <c r="V16" s="9">
        <v>2.7519916487314064E-4</v>
      </c>
      <c r="W16" s="9">
        <v>4.2224766944141934E-4</v>
      </c>
      <c r="X16" s="9">
        <v>10.228476754405754</v>
      </c>
      <c r="Y16" s="14">
        <v>0</v>
      </c>
      <c r="Z16" s="9">
        <f t="shared" si="0"/>
        <v>10.228899002075195</v>
      </c>
      <c r="AA16" s="30"/>
      <c r="AC16" s="3">
        <v>45.695613635439493</v>
      </c>
      <c r="AD16" s="31" t="s">
        <v>110</v>
      </c>
      <c r="AE16" s="3">
        <v>0</v>
      </c>
      <c r="AF16" s="31" t="s">
        <v>110</v>
      </c>
      <c r="AG16" s="70"/>
      <c r="AH16" s="70"/>
    </row>
    <row r="17" spans="1:34" x14ac:dyDescent="0.25">
      <c r="A17" s="28">
        <v>143</v>
      </c>
      <c r="B17" s="22">
        <v>0</v>
      </c>
      <c r="C17" s="64"/>
      <c r="D17" s="23"/>
      <c r="E17" s="22"/>
      <c r="F17" s="20"/>
      <c r="G17" s="20"/>
      <c r="H17" s="20"/>
      <c r="I17" s="20"/>
      <c r="J17" s="20"/>
      <c r="K17" s="20"/>
      <c r="L17" s="20"/>
      <c r="M17" s="23"/>
      <c r="N17" s="4">
        <v>50</v>
      </c>
      <c r="O17" s="5">
        <v>0</v>
      </c>
      <c r="P17" s="29"/>
      <c r="Q17" s="29"/>
      <c r="R17" s="20"/>
      <c r="S17" s="20"/>
      <c r="T17" s="24">
        <v>5.5882668495178223</v>
      </c>
      <c r="U17" s="9">
        <v>0.15</v>
      </c>
      <c r="V17" s="9">
        <v>1</v>
      </c>
      <c r="W17" s="9">
        <v>0.83824002742767334</v>
      </c>
      <c r="X17" s="9">
        <v>1.1715232455942441</v>
      </c>
      <c r="Y17" s="14">
        <v>0</v>
      </c>
      <c r="Z17" s="9">
        <f t="shared" si="0"/>
        <v>2.0097632730219175</v>
      </c>
      <c r="AA17" s="30"/>
      <c r="AC17" s="3">
        <v>46.533853662867166</v>
      </c>
      <c r="AD17" s="31" t="s">
        <v>110</v>
      </c>
      <c r="AE17" s="3">
        <v>0.83824002742767334</v>
      </c>
      <c r="AF17" s="31" t="s">
        <v>110</v>
      </c>
      <c r="AG17" s="70"/>
      <c r="AH17" s="70"/>
    </row>
    <row r="18" spans="1:34" x14ac:dyDescent="0.25">
      <c r="A18" s="28">
        <v>144</v>
      </c>
      <c r="B18" s="22">
        <v>0</v>
      </c>
      <c r="C18" s="64"/>
      <c r="D18" s="23"/>
      <c r="E18" s="22"/>
      <c r="F18" s="20"/>
      <c r="G18" s="20"/>
      <c r="H18" s="20"/>
      <c r="I18" s="20"/>
      <c r="J18" s="20"/>
      <c r="K18" s="20"/>
      <c r="L18" s="20"/>
      <c r="M18" s="23"/>
      <c r="N18" s="4">
        <v>50</v>
      </c>
      <c r="O18" s="5">
        <v>0</v>
      </c>
      <c r="P18" s="29"/>
      <c r="Q18" s="29"/>
      <c r="R18" s="20"/>
      <c r="S18" s="20"/>
      <c r="T18" s="24">
        <v>7.8927888870239258</v>
      </c>
      <c r="U18" s="9">
        <v>0.15</v>
      </c>
      <c r="V18" s="9">
        <v>1</v>
      </c>
      <c r="W18" s="9">
        <v>1.1839183330535887</v>
      </c>
      <c r="X18" s="9">
        <v>0</v>
      </c>
      <c r="Y18" s="14">
        <v>0</v>
      </c>
      <c r="Z18" s="9">
        <f t="shared" si="0"/>
        <v>1.1839183330535887</v>
      </c>
      <c r="AA18" s="30"/>
      <c r="AC18" s="3">
        <v>47.717771995920756</v>
      </c>
      <c r="AD18" s="31" t="s">
        <v>110</v>
      </c>
      <c r="AE18" s="3">
        <v>2.0221583604812619</v>
      </c>
      <c r="AF18" s="31" t="s">
        <v>110</v>
      </c>
      <c r="AG18" s="70"/>
      <c r="AH18" s="70"/>
    </row>
    <row r="19" spans="1:34" x14ac:dyDescent="0.25">
      <c r="A19" s="28">
        <v>145</v>
      </c>
      <c r="B19" s="22">
        <v>0</v>
      </c>
      <c r="C19" s="64"/>
      <c r="D19" s="23"/>
      <c r="E19" s="22"/>
      <c r="F19" s="20"/>
      <c r="G19" s="20"/>
      <c r="H19" s="20"/>
      <c r="I19" s="20"/>
      <c r="J19" s="20"/>
      <c r="K19" s="20"/>
      <c r="L19" s="20"/>
      <c r="M19" s="33"/>
      <c r="N19" s="4">
        <v>50</v>
      </c>
      <c r="O19" s="5">
        <v>0</v>
      </c>
      <c r="P19" s="29"/>
      <c r="Q19" s="29"/>
      <c r="R19" s="20"/>
      <c r="S19" s="20"/>
      <c r="T19" s="24">
        <v>8.0095310211181641</v>
      </c>
      <c r="U19" s="9">
        <v>0.15</v>
      </c>
      <c r="V19" s="9">
        <v>1</v>
      </c>
      <c r="W19" s="9">
        <v>1.2014296531677247</v>
      </c>
      <c r="X19" s="9">
        <v>0</v>
      </c>
      <c r="Y19" s="14">
        <v>0</v>
      </c>
      <c r="Z19" s="9">
        <f t="shared" si="0"/>
        <v>1.2014296531677247</v>
      </c>
      <c r="AA19" s="30"/>
      <c r="AC19" s="3">
        <v>48.919201649088478</v>
      </c>
      <c r="AD19" s="31" t="s">
        <v>110</v>
      </c>
      <c r="AE19" s="3">
        <v>3.2235880136489863</v>
      </c>
      <c r="AF19" s="31" t="s">
        <v>110</v>
      </c>
      <c r="AG19" s="70"/>
      <c r="AH19" s="70"/>
    </row>
    <row r="20" spans="1:34" x14ac:dyDescent="0.25">
      <c r="A20" s="28">
        <v>146</v>
      </c>
      <c r="B20" s="22">
        <v>0</v>
      </c>
      <c r="C20" s="64"/>
      <c r="D20" s="23"/>
      <c r="E20" s="22"/>
      <c r="F20" s="20"/>
      <c r="G20" s="20"/>
      <c r="H20" s="20"/>
      <c r="I20" s="20"/>
      <c r="J20" s="20"/>
      <c r="K20" s="20"/>
      <c r="L20" s="20"/>
      <c r="M20" s="33"/>
      <c r="N20" s="4">
        <v>50</v>
      </c>
      <c r="O20" s="5">
        <v>0</v>
      </c>
      <c r="P20" s="29"/>
      <c r="Q20" s="29"/>
      <c r="R20" s="20"/>
      <c r="S20" s="20"/>
      <c r="T20" s="24">
        <v>7.6001043319702148</v>
      </c>
      <c r="U20" s="9">
        <v>0.15</v>
      </c>
      <c r="V20" s="9">
        <v>0.86955311813019964</v>
      </c>
      <c r="W20" s="9">
        <v>0.99130416299693069</v>
      </c>
      <c r="X20" s="9">
        <v>0</v>
      </c>
      <c r="Y20" s="14">
        <v>0</v>
      </c>
      <c r="Z20" s="9">
        <f t="shared" si="0"/>
        <v>0.99130416299693069</v>
      </c>
      <c r="AA20" s="30"/>
      <c r="AC20" s="3">
        <v>49.910505812085411</v>
      </c>
      <c r="AD20" s="31" t="s">
        <v>110</v>
      </c>
      <c r="AE20" s="3">
        <v>4.2148921766459173</v>
      </c>
      <c r="AF20" s="31" t="s">
        <v>110</v>
      </c>
      <c r="AG20" s="70"/>
      <c r="AH20" s="70"/>
    </row>
    <row r="21" spans="1:34" x14ac:dyDescent="0.25">
      <c r="A21" s="28">
        <v>147</v>
      </c>
      <c r="B21" s="22">
        <v>0</v>
      </c>
      <c r="C21" s="64"/>
      <c r="D21" s="23"/>
      <c r="E21" s="22"/>
      <c r="F21" s="20"/>
      <c r="G21" s="20"/>
      <c r="H21" s="20"/>
      <c r="I21" s="20"/>
      <c r="J21" s="20"/>
      <c r="K21" s="20"/>
      <c r="L21" s="20"/>
      <c r="M21" s="23"/>
      <c r="N21" s="4">
        <v>50</v>
      </c>
      <c r="O21" s="5">
        <v>0</v>
      </c>
      <c r="P21" s="29"/>
      <c r="Q21" s="29"/>
      <c r="R21" s="20"/>
      <c r="S21" s="20"/>
      <c r="T21" s="24">
        <v>1.5343136787414551</v>
      </c>
      <c r="U21" s="9">
        <v>0.15</v>
      </c>
      <c r="V21" s="9">
        <v>0.45358603165195793</v>
      </c>
      <c r="W21" s="9">
        <v>0.10439148792744804</v>
      </c>
      <c r="X21" s="9">
        <v>0</v>
      </c>
      <c r="Y21" s="14">
        <v>0</v>
      </c>
      <c r="Z21" s="9">
        <f t="shared" si="0"/>
        <v>0.10439148792744804</v>
      </c>
      <c r="AA21" s="30"/>
      <c r="AC21" s="3">
        <v>50.014897300012862</v>
      </c>
      <c r="AD21" s="31" t="s">
        <v>110</v>
      </c>
      <c r="AE21" s="3">
        <v>4.3192836645733657</v>
      </c>
      <c r="AF21" s="31" t="s">
        <v>110</v>
      </c>
      <c r="AG21" s="70"/>
      <c r="AH21" s="70"/>
    </row>
    <row r="22" spans="1:34" x14ac:dyDescent="0.25">
      <c r="A22" s="28">
        <v>148</v>
      </c>
      <c r="B22" s="22">
        <v>0</v>
      </c>
      <c r="C22" s="64"/>
      <c r="D22" s="23"/>
      <c r="E22" s="22"/>
      <c r="F22" s="20"/>
      <c r="G22" s="20"/>
      <c r="H22" s="20"/>
      <c r="I22" s="20"/>
      <c r="J22" s="20"/>
      <c r="K22" s="20"/>
      <c r="L22" s="20"/>
      <c r="M22" s="23"/>
      <c r="N22" s="4">
        <v>50</v>
      </c>
      <c r="O22" s="5">
        <v>0</v>
      </c>
      <c r="P22" s="29"/>
      <c r="Q22" s="29"/>
      <c r="R22" s="20"/>
      <c r="S22" s="20"/>
      <c r="T22" s="24">
        <v>2.3671467304229736</v>
      </c>
      <c r="U22" s="9">
        <v>0.15</v>
      </c>
      <c r="V22" s="9">
        <v>0.40978169317825414</v>
      </c>
      <c r="W22" s="9">
        <v>0.14550200927911416</v>
      </c>
      <c r="X22" s="9">
        <v>0</v>
      </c>
      <c r="Y22" s="14">
        <v>0</v>
      </c>
      <c r="Z22" s="9">
        <f t="shared" si="0"/>
        <v>0.14550200927911416</v>
      </c>
      <c r="AA22" s="30"/>
      <c r="AC22" s="3">
        <v>50.160399309291975</v>
      </c>
      <c r="AD22" s="31" t="s">
        <v>110</v>
      </c>
      <c r="AE22" s="3">
        <v>4.4647856738524796</v>
      </c>
      <c r="AF22" s="31" t="s">
        <v>110</v>
      </c>
      <c r="AG22" s="70"/>
      <c r="AH22" s="70"/>
    </row>
    <row r="23" spans="1:34" x14ac:dyDescent="0.25">
      <c r="A23" s="28">
        <v>149</v>
      </c>
      <c r="B23" s="22">
        <v>0</v>
      </c>
      <c r="C23" s="64"/>
      <c r="D23" s="23"/>
      <c r="E23" s="22"/>
      <c r="F23" s="20"/>
      <c r="G23" s="20"/>
      <c r="H23" s="20"/>
      <c r="I23" s="20"/>
      <c r="J23" s="20"/>
      <c r="K23" s="20"/>
      <c r="L23" s="20"/>
      <c r="M23" s="23"/>
      <c r="N23" s="4">
        <v>60</v>
      </c>
      <c r="O23" s="5">
        <v>0</v>
      </c>
      <c r="P23" s="29"/>
      <c r="Q23" s="29"/>
      <c r="R23" s="20"/>
      <c r="S23" s="20"/>
      <c r="T23" s="24">
        <v>5.6086697578430176</v>
      </c>
      <c r="U23" s="9">
        <v>0.15</v>
      </c>
      <c r="V23" s="9">
        <v>0.70208786413098134</v>
      </c>
      <c r="W23" s="9">
        <v>0.59066684563500493</v>
      </c>
      <c r="X23" s="9">
        <v>0</v>
      </c>
      <c r="Y23" s="14">
        <v>0</v>
      </c>
      <c r="Z23" s="9">
        <f t="shared" si="0"/>
        <v>0.59066684563500493</v>
      </c>
      <c r="AA23" s="30"/>
      <c r="AC23" s="3">
        <v>50.751066154926981</v>
      </c>
      <c r="AD23" s="31" t="s">
        <v>110</v>
      </c>
      <c r="AE23" s="3">
        <v>5.0554525194874849</v>
      </c>
      <c r="AF23" s="31" t="s">
        <v>110</v>
      </c>
      <c r="AG23" s="70"/>
      <c r="AH23" s="70"/>
    </row>
    <row r="24" spans="1:34" x14ac:dyDescent="0.25">
      <c r="A24" s="28">
        <v>150</v>
      </c>
      <c r="B24" s="22">
        <v>0</v>
      </c>
      <c r="C24" s="64"/>
      <c r="D24" s="23"/>
      <c r="E24" s="22"/>
      <c r="F24" s="20"/>
      <c r="G24" s="20"/>
      <c r="H24" s="20"/>
      <c r="I24" s="20"/>
      <c r="J24" s="20"/>
      <c r="K24" s="20"/>
      <c r="L24" s="20"/>
      <c r="M24" s="23"/>
      <c r="N24" s="4">
        <v>70</v>
      </c>
      <c r="O24" s="5">
        <v>0</v>
      </c>
      <c r="P24" s="29"/>
      <c r="Q24" s="29"/>
      <c r="R24" s="20"/>
      <c r="S24" s="20"/>
      <c r="T24" s="24">
        <v>8.8337306976318359</v>
      </c>
      <c r="U24" s="9">
        <v>0.15</v>
      </c>
      <c r="V24" s="9">
        <v>0.7741114312331181</v>
      </c>
      <c r="W24" s="9">
        <v>1.0257437870207566</v>
      </c>
      <c r="X24" s="9">
        <v>0</v>
      </c>
      <c r="Y24" s="14">
        <v>0</v>
      </c>
      <c r="Z24" s="9">
        <f t="shared" si="0"/>
        <v>1.0257437870207566</v>
      </c>
      <c r="AA24" s="30"/>
      <c r="AC24" s="3">
        <v>51.776809941947739</v>
      </c>
      <c r="AD24" s="31" t="s">
        <v>110</v>
      </c>
      <c r="AE24" s="3">
        <v>6.0811963065082413</v>
      </c>
      <c r="AF24" s="31" t="s">
        <v>110</v>
      </c>
      <c r="AG24" s="70"/>
      <c r="AH24" s="70"/>
    </row>
    <row r="25" spans="1:34" x14ac:dyDescent="0.25">
      <c r="A25" s="28">
        <v>151</v>
      </c>
      <c r="B25" s="22">
        <v>0</v>
      </c>
      <c r="C25" s="64"/>
      <c r="D25" s="23"/>
      <c r="E25" s="22"/>
      <c r="F25" s="20"/>
      <c r="G25" s="20"/>
      <c r="H25" s="20"/>
      <c r="I25" s="20"/>
      <c r="J25" s="20"/>
      <c r="K25" s="20"/>
      <c r="L25" s="20"/>
      <c r="M25" s="32"/>
      <c r="N25" s="4">
        <v>80</v>
      </c>
      <c r="O25" s="5">
        <v>0</v>
      </c>
      <c r="P25" s="29"/>
      <c r="Q25" s="29"/>
      <c r="R25" s="20"/>
      <c r="S25" s="20"/>
      <c r="T25" s="24">
        <v>8.4981060028076172</v>
      </c>
      <c r="U25" s="9">
        <v>0.15</v>
      </c>
      <c r="V25" s="9">
        <v>0.71884947852651404</v>
      </c>
      <c r="W25" s="9">
        <v>0.91632886028719407</v>
      </c>
      <c r="X25" s="9">
        <v>0</v>
      </c>
      <c r="Y25" s="14">
        <v>0</v>
      </c>
      <c r="Z25" s="9">
        <f t="shared" si="0"/>
        <v>0.91632886028719407</v>
      </c>
      <c r="AA25" s="30"/>
      <c r="AC25" s="3">
        <v>52.693138802234934</v>
      </c>
      <c r="AD25" s="31" t="s">
        <v>110</v>
      </c>
      <c r="AE25" s="3">
        <v>6.9975251667954357</v>
      </c>
      <c r="AF25" s="31" t="s">
        <v>110</v>
      </c>
      <c r="AG25" s="70"/>
      <c r="AH25" s="70"/>
    </row>
    <row r="26" spans="1:34" x14ac:dyDescent="0.25">
      <c r="A26" s="28">
        <v>152</v>
      </c>
      <c r="B26" s="22">
        <v>0</v>
      </c>
      <c r="C26" s="64"/>
      <c r="D26" s="23"/>
      <c r="E26" s="22"/>
      <c r="F26" s="20"/>
      <c r="G26" s="20"/>
      <c r="H26" s="20"/>
      <c r="I26" s="20"/>
      <c r="J26" s="20"/>
      <c r="K26" s="20"/>
      <c r="L26" s="20"/>
      <c r="M26" s="23"/>
      <c r="N26" s="4">
        <v>90</v>
      </c>
      <c r="O26" s="5">
        <v>0</v>
      </c>
      <c r="P26" s="29"/>
      <c r="Q26" s="29"/>
      <c r="R26" s="20"/>
      <c r="S26" s="20"/>
      <c r="T26" s="24">
        <v>8.3999271392822266</v>
      </c>
      <c r="U26" s="9">
        <v>0.15</v>
      </c>
      <c r="V26" s="9">
        <v>0.7006915719655209</v>
      </c>
      <c r="W26" s="9">
        <v>0.88286372274292568</v>
      </c>
      <c r="X26" s="9">
        <v>0</v>
      </c>
      <c r="Y26" s="14">
        <v>0</v>
      </c>
      <c r="Z26" s="9">
        <f t="shared" si="0"/>
        <v>0.88286372274292568</v>
      </c>
      <c r="AA26" s="30"/>
      <c r="AC26" s="3">
        <v>53.576002524977859</v>
      </c>
      <c r="AD26" s="31" t="s">
        <v>110</v>
      </c>
      <c r="AE26" s="3">
        <v>7.8803888895383611</v>
      </c>
      <c r="AF26" s="31" t="s">
        <v>110</v>
      </c>
      <c r="AG26" s="70"/>
      <c r="AH26" s="70"/>
    </row>
    <row r="27" spans="1:34" x14ac:dyDescent="0.25">
      <c r="A27" s="28">
        <v>153</v>
      </c>
      <c r="B27" s="22">
        <v>0</v>
      </c>
      <c r="C27" s="64"/>
      <c r="D27" s="23"/>
      <c r="E27" s="22"/>
      <c r="F27" s="20"/>
      <c r="G27" s="20"/>
      <c r="H27" s="20"/>
      <c r="I27" s="20"/>
      <c r="J27" s="20"/>
      <c r="K27" s="20"/>
      <c r="L27" s="22"/>
      <c r="M27" s="25" t="s">
        <v>93</v>
      </c>
      <c r="N27" s="4">
        <v>100</v>
      </c>
      <c r="O27" s="69">
        <v>0.01</v>
      </c>
      <c r="P27" s="29"/>
      <c r="Q27" s="29"/>
      <c r="R27" s="20"/>
      <c r="S27" s="20"/>
      <c r="T27" s="24">
        <v>8.4618644714355469</v>
      </c>
      <c r="U27" s="9">
        <v>0.16012499999999999</v>
      </c>
      <c r="V27" s="9">
        <v>0.69293211929522158</v>
      </c>
      <c r="W27" s="9">
        <v>0.93889256623109629</v>
      </c>
      <c r="X27" s="9">
        <v>0</v>
      </c>
      <c r="Y27" s="14">
        <v>0</v>
      </c>
      <c r="Z27" s="9">
        <f t="shared" si="0"/>
        <v>0.93889256623109629</v>
      </c>
      <c r="AA27" s="30"/>
      <c r="AC27" s="3">
        <v>54.514895091208956</v>
      </c>
      <c r="AD27" s="31" t="s">
        <v>110</v>
      </c>
      <c r="AE27" s="3">
        <v>8.8192814557694579</v>
      </c>
      <c r="AF27" s="31" t="s">
        <v>110</v>
      </c>
      <c r="AG27" s="70"/>
      <c r="AH27" s="70"/>
    </row>
    <row r="28" spans="1:34" x14ac:dyDescent="0.25">
      <c r="A28" s="28">
        <v>154</v>
      </c>
      <c r="B28" s="22">
        <v>0</v>
      </c>
      <c r="C28" s="64"/>
      <c r="D28" s="23"/>
      <c r="E28" s="22"/>
      <c r="F28" s="20"/>
      <c r="G28" s="20"/>
      <c r="H28" s="20"/>
      <c r="I28" s="20"/>
      <c r="J28" s="20"/>
      <c r="K28" s="20"/>
      <c r="L28" s="22"/>
      <c r="M28" s="23"/>
      <c r="N28" s="4">
        <v>110</v>
      </c>
      <c r="O28" s="5">
        <v>0.01</v>
      </c>
      <c r="P28" s="29"/>
      <c r="Q28" s="29"/>
      <c r="R28" s="20"/>
      <c r="S28" s="20"/>
      <c r="T28" s="24">
        <v>8.0143508911132812</v>
      </c>
      <c r="U28" s="9">
        <v>0.16012499999999999</v>
      </c>
      <c r="V28" s="9">
        <v>0.67686140619576574</v>
      </c>
      <c r="W28" s="9">
        <v>0.86861484582657389</v>
      </c>
      <c r="X28" s="9">
        <v>0</v>
      </c>
      <c r="Y28" s="14">
        <v>0</v>
      </c>
      <c r="Z28" s="9">
        <f t="shared" si="0"/>
        <v>0.86861484582657389</v>
      </c>
      <c r="AA28" s="30"/>
      <c r="AC28" s="3">
        <v>55.383509937035527</v>
      </c>
      <c r="AD28" s="31" t="s">
        <v>110</v>
      </c>
      <c r="AE28" s="3">
        <v>9.687896301596032</v>
      </c>
      <c r="AF28" s="31" t="s">
        <v>110</v>
      </c>
      <c r="AG28" s="70"/>
      <c r="AH28" s="70"/>
    </row>
    <row r="29" spans="1:34" x14ac:dyDescent="0.25">
      <c r="A29" s="28">
        <v>155</v>
      </c>
      <c r="B29" s="38">
        <v>3</v>
      </c>
      <c r="C29" s="64"/>
      <c r="D29" s="23"/>
      <c r="E29" s="22"/>
      <c r="F29" s="20"/>
      <c r="G29" s="20"/>
      <c r="H29" s="20"/>
      <c r="I29" s="20"/>
      <c r="J29" s="20"/>
      <c r="K29" s="20"/>
      <c r="L29" s="22"/>
      <c r="M29" s="23"/>
      <c r="N29" s="4">
        <v>120</v>
      </c>
      <c r="O29" s="5">
        <v>0.01</v>
      </c>
      <c r="P29" s="29"/>
      <c r="Q29" s="29"/>
      <c r="R29" s="20"/>
      <c r="S29" s="20"/>
      <c r="T29" s="24">
        <v>6.7455368041992188</v>
      </c>
      <c r="U29" s="9">
        <v>0.16012499999999999</v>
      </c>
      <c r="V29" s="9">
        <v>0.67485942629729201</v>
      </c>
      <c r="W29" s="9">
        <v>0.72893529177708316</v>
      </c>
      <c r="X29" s="9">
        <v>2.8214999999999995</v>
      </c>
      <c r="Y29" s="14">
        <v>0</v>
      </c>
      <c r="Z29" s="9">
        <f t="shared" si="0"/>
        <v>3.5504352917770827</v>
      </c>
      <c r="AA29" s="30"/>
      <c r="AC29" s="3">
        <v>55.933945228812611</v>
      </c>
      <c r="AD29" s="31" t="s">
        <v>110</v>
      </c>
      <c r="AE29" s="3">
        <v>10.238331593373115</v>
      </c>
      <c r="AF29" s="31" t="s">
        <v>110</v>
      </c>
      <c r="AG29" s="70"/>
      <c r="AH29" s="70"/>
    </row>
    <row r="30" spans="1:34" x14ac:dyDescent="0.25">
      <c r="A30" s="28">
        <v>156</v>
      </c>
      <c r="B30" s="38">
        <v>9</v>
      </c>
      <c r="C30" s="64"/>
      <c r="D30" s="23"/>
      <c r="E30" s="22"/>
      <c r="F30" s="20"/>
      <c r="G30" s="20"/>
      <c r="H30" s="20"/>
      <c r="I30" s="20"/>
      <c r="J30" s="20"/>
      <c r="K30" s="20"/>
      <c r="L30" s="22"/>
      <c r="M30" s="23"/>
      <c r="N30" s="4">
        <v>130</v>
      </c>
      <c r="O30" s="5">
        <v>0.02</v>
      </c>
      <c r="P30" s="29"/>
      <c r="Q30" s="29"/>
      <c r="R30" s="20"/>
      <c r="S30" s="20"/>
      <c r="T30" s="24">
        <v>3.1004600524902344</v>
      </c>
      <c r="U30" s="9">
        <v>0.17024999999999998</v>
      </c>
      <c r="V30" s="9">
        <v>0.71987189073963009</v>
      </c>
      <c r="W30" s="9">
        <v>0.37998677033533962</v>
      </c>
      <c r="X30" s="9">
        <v>2.7204732821548947</v>
      </c>
      <c r="Y30" s="14">
        <v>0</v>
      </c>
      <c r="Z30" s="9">
        <f t="shared" si="0"/>
        <v>3.1004600524902344</v>
      </c>
      <c r="AA30" s="30"/>
      <c r="AC30" s="3">
        <v>55.59190528130285</v>
      </c>
      <c r="AD30" s="31" t="s">
        <v>110</v>
      </c>
      <c r="AE30" s="3">
        <v>9.8962916458633483</v>
      </c>
      <c r="AF30" s="31" t="s">
        <v>110</v>
      </c>
      <c r="AG30" s="70"/>
      <c r="AH30" s="70"/>
    </row>
    <row r="31" spans="1:34" x14ac:dyDescent="0.25">
      <c r="A31" s="28">
        <v>157</v>
      </c>
      <c r="B31" s="38">
        <v>18</v>
      </c>
      <c r="C31" s="64"/>
      <c r="D31" s="23"/>
      <c r="E31" s="22"/>
      <c r="F31" s="20"/>
      <c r="G31" s="20"/>
      <c r="H31" s="20"/>
      <c r="I31" s="20"/>
      <c r="J31" s="20"/>
      <c r="K31" s="20"/>
      <c r="L31" s="22"/>
      <c r="M31" s="32"/>
      <c r="N31" s="4">
        <v>140</v>
      </c>
      <c r="O31" s="5">
        <v>0.02</v>
      </c>
      <c r="P31" s="29"/>
      <c r="Q31" s="29"/>
      <c r="R31" s="20"/>
      <c r="S31" s="20"/>
      <c r="T31" s="24">
        <v>2.3903238773345947</v>
      </c>
      <c r="U31" s="9">
        <v>0.17024999999999998</v>
      </c>
      <c r="V31" s="9">
        <v>0.87923122632591855</v>
      </c>
      <c r="W31" s="9">
        <v>0.35780546882594966</v>
      </c>
      <c r="X31" s="9">
        <v>2.0325184085086452</v>
      </c>
      <c r="Y31" s="14">
        <v>0</v>
      </c>
      <c r="Z31" s="9">
        <f t="shared" si="0"/>
        <v>2.3903238773345947</v>
      </c>
      <c r="AA31" s="30"/>
      <c r="AC31" s="3">
        <v>42.876255876482553</v>
      </c>
      <c r="AD31" s="31" t="s">
        <v>110</v>
      </c>
      <c r="AE31" s="3">
        <v>0</v>
      </c>
      <c r="AF31" s="31" t="s">
        <v>110</v>
      </c>
      <c r="AG31" s="70"/>
      <c r="AH31" s="70"/>
    </row>
    <row r="32" spans="1:34" x14ac:dyDescent="0.25">
      <c r="A32" s="28">
        <v>158</v>
      </c>
      <c r="B32" s="22">
        <v>0</v>
      </c>
      <c r="C32" s="64"/>
      <c r="D32" s="23"/>
      <c r="E32" s="22"/>
      <c r="F32" s="20"/>
      <c r="G32" s="20"/>
      <c r="H32" s="20"/>
      <c r="I32" s="20"/>
      <c r="J32" s="20"/>
      <c r="K32" s="20"/>
      <c r="L32" s="22"/>
      <c r="M32" s="23"/>
      <c r="N32" s="4">
        <v>150</v>
      </c>
      <c r="O32" s="5">
        <v>0.02</v>
      </c>
      <c r="P32" s="29"/>
      <c r="Q32" s="29"/>
      <c r="R32" s="20"/>
      <c r="S32" s="20"/>
      <c r="T32" s="24">
        <v>6.8227329254150391</v>
      </c>
      <c r="U32" s="9">
        <v>0.17024999999999998</v>
      </c>
      <c r="V32" s="9">
        <v>1</v>
      </c>
      <c r="W32" s="9">
        <v>1.1615702805519104</v>
      </c>
      <c r="X32" s="9">
        <v>5.6611626448631291</v>
      </c>
      <c r="Y32" s="14">
        <v>0</v>
      </c>
      <c r="Z32" s="9">
        <f t="shared" si="0"/>
        <v>6.8227329254150391</v>
      </c>
      <c r="AA32" s="30"/>
      <c r="AC32" s="3">
        <v>44.037826157034466</v>
      </c>
      <c r="AD32" s="31" t="s">
        <v>110</v>
      </c>
      <c r="AE32" s="3">
        <v>1.1615702805519104</v>
      </c>
      <c r="AF32" s="31" t="s">
        <v>110</v>
      </c>
      <c r="AG32" s="70"/>
      <c r="AH32" s="70"/>
    </row>
    <row r="33" spans="1:34" x14ac:dyDescent="0.25">
      <c r="A33" s="28">
        <v>159</v>
      </c>
      <c r="B33" s="22">
        <v>0</v>
      </c>
      <c r="C33" s="64"/>
      <c r="D33" s="23"/>
      <c r="E33" s="22"/>
      <c r="F33" s="20"/>
      <c r="G33" s="20"/>
      <c r="H33" s="20"/>
      <c r="I33" s="20"/>
      <c r="J33" s="20"/>
      <c r="K33" s="20"/>
      <c r="L33" s="22"/>
      <c r="M33" s="32"/>
      <c r="N33" s="4">
        <v>160</v>
      </c>
      <c r="O33" s="5">
        <v>0.03</v>
      </c>
      <c r="P33" s="29"/>
      <c r="Q33" s="29"/>
      <c r="R33" s="20"/>
      <c r="S33" s="20"/>
      <c r="T33" s="24">
        <v>6.8159651756286621</v>
      </c>
      <c r="U33" s="9">
        <v>0.18037500000000001</v>
      </c>
      <c r="V33" s="9">
        <v>1</v>
      </c>
      <c r="W33" s="9">
        <v>1.2294297185540199</v>
      </c>
      <c r="X33" s="9">
        <v>2.7903640729819745</v>
      </c>
      <c r="Y33" s="14">
        <v>0</v>
      </c>
      <c r="Z33" s="9">
        <f t="shared" si="0"/>
        <v>4.019793791535994</v>
      </c>
      <c r="AA33" s="30"/>
      <c r="AC33" s="3">
        <v>45.267255875588489</v>
      </c>
      <c r="AD33" s="31" t="s">
        <v>110</v>
      </c>
      <c r="AE33" s="3">
        <v>2.3909999991059303</v>
      </c>
      <c r="AF33" s="31" t="s">
        <v>110</v>
      </c>
      <c r="AG33" s="70"/>
      <c r="AH33" s="70"/>
    </row>
    <row r="34" spans="1:34" x14ac:dyDescent="0.25">
      <c r="A34" s="28">
        <v>160</v>
      </c>
      <c r="B34" s="22">
        <v>0</v>
      </c>
      <c r="C34" s="64"/>
      <c r="D34" s="23"/>
      <c r="E34" s="22"/>
      <c r="F34" s="20"/>
      <c r="G34" s="20"/>
      <c r="H34" s="20"/>
      <c r="I34" s="20"/>
      <c r="J34" s="20"/>
      <c r="K34" s="20"/>
      <c r="L34" s="22"/>
      <c r="M34" s="23"/>
      <c r="N34" s="4">
        <v>170</v>
      </c>
      <c r="O34" s="5">
        <v>0.03</v>
      </c>
      <c r="P34" s="29"/>
      <c r="Q34" s="29"/>
      <c r="R34" s="20"/>
      <c r="S34" s="20"/>
      <c r="T34" s="24">
        <v>7.9100127220153809</v>
      </c>
      <c r="U34" s="9">
        <v>0.18037500000000001</v>
      </c>
      <c r="V34" s="9">
        <v>1</v>
      </c>
      <c r="W34" s="9">
        <v>1.4267685447335243</v>
      </c>
      <c r="X34" s="9">
        <v>0</v>
      </c>
      <c r="Y34" s="14">
        <v>0</v>
      </c>
      <c r="Z34" s="9">
        <f t="shared" si="0"/>
        <v>1.4267685447335243</v>
      </c>
      <c r="AA34" s="30"/>
      <c r="AC34" s="3">
        <v>46.694024420322016</v>
      </c>
      <c r="AD34" s="31" t="s">
        <v>110</v>
      </c>
      <c r="AE34" s="3">
        <v>3.8177685438394544</v>
      </c>
      <c r="AF34" s="31" t="s">
        <v>110</v>
      </c>
      <c r="AG34" s="70"/>
      <c r="AH34" s="70"/>
    </row>
    <row r="35" spans="1:34" x14ac:dyDescent="0.25">
      <c r="A35" s="28">
        <v>161</v>
      </c>
      <c r="B35" s="22">
        <v>0</v>
      </c>
      <c r="C35" s="64"/>
      <c r="D35" s="23"/>
      <c r="E35" s="22"/>
      <c r="F35" s="20"/>
      <c r="G35" s="20"/>
      <c r="H35" s="20"/>
      <c r="I35" s="20"/>
      <c r="J35" s="20"/>
      <c r="K35" s="20"/>
      <c r="L35" s="63"/>
      <c r="M35" s="23"/>
      <c r="N35" s="4">
        <v>180</v>
      </c>
      <c r="O35" s="5">
        <v>0.03</v>
      </c>
      <c r="P35" s="29"/>
      <c r="Q35" s="29"/>
      <c r="R35" s="20"/>
      <c r="S35" s="21"/>
      <c r="T35" s="37">
        <v>7.070073127746582</v>
      </c>
      <c r="U35" s="9">
        <v>0.18037500000000001</v>
      </c>
      <c r="V35" s="9">
        <v>1</v>
      </c>
      <c r="W35" s="9">
        <v>1.2752644404172897</v>
      </c>
      <c r="X35" s="9">
        <v>0</v>
      </c>
      <c r="Y35" s="14">
        <v>0</v>
      </c>
      <c r="Z35" s="9">
        <f t="shared" si="0"/>
        <v>1.2752644404172897</v>
      </c>
      <c r="AA35" s="30"/>
      <c r="AC35" s="3">
        <v>47.969288860739304</v>
      </c>
      <c r="AD35" s="31" t="s">
        <v>110</v>
      </c>
      <c r="AE35" s="3">
        <v>5.0930329842567446</v>
      </c>
      <c r="AF35" s="31" t="s">
        <v>110</v>
      </c>
      <c r="AG35" s="70"/>
      <c r="AH35" s="70"/>
    </row>
    <row r="36" spans="1:34" x14ac:dyDescent="0.25">
      <c r="A36" s="28">
        <v>162</v>
      </c>
      <c r="B36" s="22">
        <v>0</v>
      </c>
      <c r="C36" s="64"/>
      <c r="D36" s="23"/>
      <c r="E36" s="65">
        <v>17.924999999999997</v>
      </c>
      <c r="F36" s="27">
        <v>18.998541647500002</v>
      </c>
      <c r="G36" s="27">
        <v>15.316254694475001</v>
      </c>
      <c r="H36" s="27">
        <v>12.031183747800002</v>
      </c>
      <c r="I36" s="27">
        <v>11.619781455549999</v>
      </c>
      <c r="J36" s="27">
        <v>9.3837863538999997</v>
      </c>
      <c r="K36" s="27">
        <v>15.08880124325</v>
      </c>
      <c r="L36" s="22"/>
      <c r="M36" s="23"/>
      <c r="N36" s="4">
        <v>190</v>
      </c>
      <c r="O36" s="5">
        <v>0.04</v>
      </c>
      <c r="P36" s="29"/>
      <c r="Q36" s="29"/>
      <c r="R36" s="20"/>
      <c r="S36" s="20"/>
      <c r="T36" s="24">
        <v>8.8262596130371094</v>
      </c>
      <c r="U36" s="9">
        <v>0.1905</v>
      </c>
      <c r="V36" s="9">
        <v>1</v>
      </c>
      <c r="W36" s="9">
        <v>1.6814024562835694</v>
      </c>
      <c r="X36" s="9">
        <v>0</v>
      </c>
      <c r="Y36" s="14">
        <v>0</v>
      </c>
      <c r="Z36" s="9">
        <f t="shared" si="0"/>
        <v>1.6814024562835694</v>
      </c>
      <c r="AA36" s="30"/>
      <c r="AC36" s="3">
        <v>49.650691317022876</v>
      </c>
      <c r="AD36" s="24">
        <v>55.129526735925005</v>
      </c>
      <c r="AE36" s="3">
        <v>6.774435440540314</v>
      </c>
      <c r="AF36" s="24">
        <v>10.5739055622</v>
      </c>
      <c r="AG36" s="70"/>
      <c r="AH36" s="70"/>
    </row>
    <row r="37" spans="1:34" x14ac:dyDescent="0.25">
      <c r="A37" s="28">
        <v>163</v>
      </c>
      <c r="B37" s="22">
        <v>0</v>
      </c>
      <c r="C37" s="64"/>
      <c r="D37" s="23"/>
      <c r="E37" s="61"/>
      <c r="F37" s="29"/>
      <c r="G37" s="29"/>
      <c r="H37" s="29"/>
      <c r="I37" s="29"/>
      <c r="J37" s="29"/>
      <c r="K37" s="29"/>
      <c r="L37" s="22"/>
      <c r="M37" s="23"/>
      <c r="N37" s="4">
        <v>200</v>
      </c>
      <c r="O37" s="5">
        <v>0.04</v>
      </c>
      <c r="P37" s="29"/>
      <c r="Q37" s="29"/>
      <c r="R37" s="20"/>
      <c r="S37" s="22"/>
      <c r="T37" s="38">
        <v>8.3918075561523437</v>
      </c>
      <c r="U37" s="9">
        <v>0.1905</v>
      </c>
      <c r="V37" s="9">
        <v>1</v>
      </c>
      <c r="W37" s="9">
        <v>1.5986393394470215</v>
      </c>
      <c r="X37" s="9">
        <v>0</v>
      </c>
      <c r="Y37" s="14">
        <v>0</v>
      </c>
      <c r="Z37" s="9">
        <f t="shared" si="0"/>
        <v>1.5986393394470215</v>
      </c>
      <c r="AA37" s="30"/>
      <c r="AC37" s="3">
        <v>51.249330656469894</v>
      </c>
      <c r="AD37" s="31" t="s">
        <v>110</v>
      </c>
      <c r="AE37" s="3">
        <v>8.373074779987336</v>
      </c>
      <c r="AF37" s="31" t="s">
        <v>110</v>
      </c>
      <c r="AG37" s="70"/>
      <c r="AH37" s="70"/>
    </row>
    <row r="38" spans="1:34" x14ac:dyDescent="0.25">
      <c r="A38" s="28">
        <v>164</v>
      </c>
      <c r="B38" s="22">
        <v>0</v>
      </c>
      <c r="C38" s="64"/>
      <c r="D38" s="23"/>
      <c r="E38" s="61"/>
      <c r="F38" s="29"/>
      <c r="G38" s="29"/>
      <c r="H38" s="29"/>
      <c r="I38" s="29"/>
      <c r="J38" s="29"/>
      <c r="K38" s="29"/>
      <c r="L38" s="22"/>
      <c r="M38" s="23"/>
      <c r="N38" s="4">
        <v>210</v>
      </c>
      <c r="O38" s="5">
        <v>0.04</v>
      </c>
      <c r="P38" s="29"/>
      <c r="Q38" s="29"/>
      <c r="R38" s="20"/>
      <c r="S38" s="20"/>
      <c r="T38" s="24">
        <v>8.6158018112182617</v>
      </c>
      <c r="U38" s="9">
        <v>0.1905</v>
      </c>
      <c r="V38" s="9">
        <v>1</v>
      </c>
      <c r="W38" s="9">
        <v>1.6413102450370789</v>
      </c>
      <c r="X38" s="9">
        <v>0</v>
      </c>
      <c r="Y38" s="14">
        <v>0</v>
      </c>
      <c r="Z38" s="9">
        <f t="shared" si="0"/>
        <v>1.6413102450370789</v>
      </c>
      <c r="AA38" s="30"/>
      <c r="AC38" s="3">
        <v>52.89064090150697</v>
      </c>
      <c r="AD38" s="31" t="s">
        <v>110</v>
      </c>
      <c r="AE38" s="3">
        <v>10.014385025024415</v>
      </c>
      <c r="AF38" s="31" t="s">
        <v>110</v>
      </c>
      <c r="AG38" s="70"/>
      <c r="AH38" s="70"/>
    </row>
    <row r="39" spans="1:34" x14ac:dyDescent="0.25">
      <c r="A39" s="28">
        <v>165</v>
      </c>
      <c r="B39" s="22">
        <v>0</v>
      </c>
      <c r="C39" s="64"/>
      <c r="D39" s="23"/>
      <c r="E39" s="61"/>
      <c r="F39" s="29"/>
      <c r="G39" s="29"/>
      <c r="H39" s="29"/>
      <c r="I39" s="29"/>
      <c r="J39" s="29"/>
      <c r="K39" s="29"/>
      <c r="L39" s="22"/>
      <c r="M39" s="26" t="s">
        <v>94</v>
      </c>
      <c r="N39" s="4">
        <v>220</v>
      </c>
      <c r="O39" s="5">
        <v>0.05</v>
      </c>
      <c r="P39" s="29"/>
      <c r="Q39" s="29"/>
      <c r="R39" s="20"/>
      <c r="S39" s="20"/>
      <c r="T39" s="24">
        <v>7.4665617942810059</v>
      </c>
      <c r="U39" s="9">
        <v>0.200625</v>
      </c>
      <c r="V39" s="9">
        <v>1</v>
      </c>
      <c r="W39" s="9">
        <v>1.4979789599776268</v>
      </c>
      <c r="X39" s="9">
        <v>0</v>
      </c>
      <c r="Y39" s="14">
        <v>0</v>
      </c>
      <c r="Z39" s="9">
        <f t="shared" si="0"/>
        <v>1.4979789599776268</v>
      </c>
      <c r="AA39" s="30"/>
      <c r="AC39" s="3">
        <v>54.388619861484599</v>
      </c>
      <c r="AD39" s="31" t="s">
        <v>110</v>
      </c>
      <c r="AE39" s="3">
        <v>11.512363985002041</v>
      </c>
      <c r="AF39" s="31" t="s">
        <v>110</v>
      </c>
      <c r="AG39" s="70"/>
      <c r="AH39" s="70"/>
    </row>
    <row r="40" spans="1:34" x14ac:dyDescent="0.25">
      <c r="A40" s="28">
        <v>166</v>
      </c>
      <c r="B40" s="22">
        <v>0</v>
      </c>
      <c r="C40" s="64"/>
      <c r="D40" s="23"/>
      <c r="E40" s="61"/>
      <c r="F40" s="29"/>
      <c r="G40" s="29"/>
      <c r="H40" s="29"/>
      <c r="I40" s="29"/>
      <c r="J40" s="29"/>
      <c r="K40" s="29"/>
      <c r="L40" s="22"/>
      <c r="M40" s="23"/>
      <c r="N40" s="4">
        <v>230</v>
      </c>
      <c r="O40" s="5">
        <v>0.05</v>
      </c>
      <c r="P40" s="29"/>
      <c r="Q40" s="29"/>
      <c r="R40" s="20"/>
      <c r="S40" s="20"/>
      <c r="T40" s="24">
        <v>7.7810664176940918</v>
      </c>
      <c r="U40" s="9">
        <v>0.200625</v>
      </c>
      <c r="V40" s="9">
        <v>1</v>
      </c>
      <c r="W40" s="9">
        <v>1.5610764500498771</v>
      </c>
      <c r="X40" s="9">
        <v>0</v>
      </c>
      <c r="Y40" s="14">
        <v>0</v>
      </c>
      <c r="Z40" s="9">
        <f t="shared" si="0"/>
        <v>1.5610764500498771</v>
      </c>
      <c r="AA40" s="29"/>
      <c r="AC40" s="3">
        <v>55.949696311534474</v>
      </c>
      <c r="AD40" s="31" t="s">
        <v>110</v>
      </c>
      <c r="AE40" s="3">
        <v>13.073440435051918</v>
      </c>
      <c r="AF40" s="31" t="s">
        <v>110</v>
      </c>
      <c r="AG40" s="70"/>
      <c r="AH40" s="70"/>
    </row>
    <row r="41" spans="1:34" x14ac:dyDescent="0.25">
      <c r="A41" s="28">
        <v>167</v>
      </c>
      <c r="B41" s="22">
        <v>0</v>
      </c>
      <c r="C41" s="64"/>
      <c r="D41" s="23"/>
      <c r="E41" s="61"/>
      <c r="F41" s="29"/>
      <c r="G41" s="29"/>
      <c r="H41" s="29"/>
      <c r="I41" s="29"/>
      <c r="J41" s="29"/>
      <c r="K41" s="29"/>
      <c r="L41" s="22"/>
      <c r="M41" s="23"/>
      <c r="N41" s="4">
        <v>245</v>
      </c>
      <c r="O41" s="5">
        <v>0.06</v>
      </c>
      <c r="P41" s="29"/>
      <c r="Q41" s="29"/>
      <c r="R41" s="20"/>
      <c r="S41" s="20"/>
      <c r="T41" s="24">
        <v>8.1526641845703125</v>
      </c>
      <c r="U41" s="9">
        <v>0.21074999999999999</v>
      </c>
      <c r="V41" s="9">
        <v>1</v>
      </c>
      <c r="W41" s="9">
        <v>1.7181739768981934</v>
      </c>
      <c r="X41" s="9">
        <v>0</v>
      </c>
      <c r="Y41" s="14">
        <v>0</v>
      </c>
      <c r="Z41" s="9">
        <f t="shared" si="0"/>
        <v>1.7181739768981934</v>
      </c>
      <c r="AA41" s="29"/>
      <c r="AC41" s="3">
        <v>57.667870288432667</v>
      </c>
      <c r="AD41" s="31" t="s">
        <v>110</v>
      </c>
      <c r="AE41" s="3">
        <v>14.791614411950111</v>
      </c>
      <c r="AF41" s="31" t="s">
        <v>110</v>
      </c>
      <c r="AG41" s="70"/>
      <c r="AH41" s="70"/>
    </row>
    <row r="42" spans="1:34" x14ac:dyDescent="0.25">
      <c r="A42" s="28">
        <v>168</v>
      </c>
      <c r="B42" s="22">
        <v>0</v>
      </c>
      <c r="C42" s="64"/>
      <c r="D42" s="23"/>
      <c r="E42" s="61"/>
      <c r="F42" s="29"/>
      <c r="G42" s="29"/>
      <c r="H42" s="29"/>
      <c r="I42" s="29"/>
      <c r="J42" s="29"/>
      <c r="K42" s="29"/>
      <c r="L42" s="22"/>
      <c r="M42" s="33"/>
      <c r="N42" s="4">
        <v>260</v>
      </c>
      <c r="O42" s="5">
        <v>0.06</v>
      </c>
      <c r="P42" s="29"/>
      <c r="Q42" s="29"/>
      <c r="R42" s="20"/>
      <c r="S42" s="20"/>
      <c r="T42" s="24">
        <v>5.857022762298584</v>
      </c>
      <c r="U42" s="9">
        <v>0.21074999999999999</v>
      </c>
      <c r="V42" s="9">
        <v>1</v>
      </c>
      <c r="W42" s="9">
        <v>1.2343675471544264</v>
      </c>
      <c r="X42" s="9">
        <v>0</v>
      </c>
      <c r="Y42" s="14">
        <v>0</v>
      </c>
      <c r="Z42" s="9">
        <f t="shared" si="0"/>
        <v>1.2343675471544264</v>
      </c>
      <c r="AA42" s="29"/>
      <c r="AC42" s="3">
        <v>58.902237835587094</v>
      </c>
      <c r="AD42" s="31" t="s">
        <v>110</v>
      </c>
      <c r="AE42" s="3">
        <v>16.025981959104538</v>
      </c>
      <c r="AF42" s="31" t="s">
        <v>110</v>
      </c>
      <c r="AG42" s="70"/>
      <c r="AH42" s="70"/>
    </row>
    <row r="43" spans="1:34" x14ac:dyDescent="0.25">
      <c r="A43" s="28">
        <v>169</v>
      </c>
      <c r="B43" s="22">
        <v>0</v>
      </c>
      <c r="C43" s="64"/>
      <c r="D43" s="23"/>
      <c r="E43" s="65">
        <v>14.474999999999998</v>
      </c>
      <c r="F43" s="27">
        <v>18.92596729325</v>
      </c>
      <c r="G43" s="27">
        <v>15.373917758325002</v>
      </c>
      <c r="H43" s="27">
        <v>11.831232972750001</v>
      </c>
      <c r="I43" s="27">
        <v>11.504637329374999</v>
      </c>
      <c r="J43" s="27">
        <v>9.3069647094750003</v>
      </c>
      <c r="K43" s="27">
        <v>14.864007140750001</v>
      </c>
      <c r="L43" s="22"/>
      <c r="M43" s="23"/>
      <c r="N43" s="4">
        <v>275</v>
      </c>
      <c r="O43" s="5">
        <v>7.0000000000000007E-2</v>
      </c>
      <c r="P43" s="29"/>
      <c r="Q43" s="29"/>
      <c r="R43" s="20"/>
      <c r="S43" s="20"/>
      <c r="T43" s="24">
        <v>8.0346574783325195</v>
      </c>
      <c r="U43" s="9">
        <v>0.22087499999999999</v>
      </c>
      <c r="V43" s="9">
        <v>1</v>
      </c>
      <c r="W43" s="9">
        <v>1.7746549705266952</v>
      </c>
      <c r="X43" s="9">
        <v>0</v>
      </c>
      <c r="Y43" s="14">
        <v>0</v>
      </c>
      <c r="Z43" s="9">
        <f t="shared" si="0"/>
        <v>1.7746549705266952</v>
      </c>
      <c r="AA43" s="29"/>
      <c r="AC43" s="3">
        <v>60.676892806113791</v>
      </c>
      <c r="AD43" s="24">
        <v>60.949112932275</v>
      </c>
      <c r="AE43" s="3">
        <v>17.800636929631231</v>
      </c>
      <c r="AF43" s="24">
        <v>20.6185478246875</v>
      </c>
      <c r="AG43" s="70"/>
      <c r="AH43" s="70"/>
    </row>
    <row r="44" spans="1:34" x14ac:dyDescent="0.25">
      <c r="A44" s="28">
        <v>170</v>
      </c>
      <c r="B44" s="22">
        <v>0</v>
      </c>
      <c r="C44" s="64"/>
      <c r="D44" s="23"/>
      <c r="E44" s="61"/>
      <c r="F44" s="29"/>
      <c r="G44" s="29"/>
      <c r="H44" s="29"/>
      <c r="I44" s="29"/>
      <c r="J44" s="29"/>
      <c r="K44" s="29"/>
      <c r="L44" s="22"/>
      <c r="M44" s="23"/>
      <c r="N44" s="4">
        <v>290</v>
      </c>
      <c r="O44" s="5">
        <v>7.0000000000000007E-2</v>
      </c>
      <c r="P44" s="29"/>
      <c r="Q44" s="29"/>
      <c r="R44" s="20"/>
      <c r="S44" s="20"/>
      <c r="T44" s="24">
        <v>8.0922870635986328</v>
      </c>
      <c r="U44" s="9">
        <v>0.22087499999999999</v>
      </c>
      <c r="V44" s="9">
        <v>1</v>
      </c>
      <c r="W44" s="9">
        <v>1.7873839051723479</v>
      </c>
      <c r="X44" s="9">
        <v>0</v>
      </c>
      <c r="Y44" s="14">
        <v>0</v>
      </c>
      <c r="Z44" s="9">
        <f t="shared" si="0"/>
        <v>1.7873839051723479</v>
      </c>
      <c r="AA44" s="29"/>
      <c r="AC44" s="3">
        <v>62.464276711286139</v>
      </c>
      <c r="AD44" s="31" t="s">
        <v>110</v>
      </c>
      <c r="AE44" s="3">
        <v>19.588020834803579</v>
      </c>
      <c r="AF44" s="31" t="s">
        <v>110</v>
      </c>
      <c r="AG44" s="70"/>
      <c r="AH44" s="70"/>
    </row>
    <row r="45" spans="1:34" x14ac:dyDescent="0.25">
      <c r="A45" s="28">
        <v>171</v>
      </c>
      <c r="B45" s="22">
        <v>0</v>
      </c>
      <c r="C45" s="62">
        <v>10.1</v>
      </c>
      <c r="D45" s="23"/>
      <c r="E45" s="61"/>
      <c r="F45" s="29"/>
      <c r="G45" s="29"/>
      <c r="H45" s="29"/>
      <c r="I45" s="29"/>
      <c r="J45" s="29"/>
      <c r="K45" s="29"/>
      <c r="L45" s="22"/>
      <c r="M45" s="23"/>
      <c r="N45" s="4">
        <v>305</v>
      </c>
      <c r="O45" s="5">
        <v>0.08</v>
      </c>
      <c r="P45" s="29"/>
      <c r="Q45" s="29"/>
      <c r="R45" s="20"/>
      <c r="S45" s="20"/>
      <c r="T45" s="24">
        <v>8.2619876861572266</v>
      </c>
      <c r="U45" s="9">
        <v>0.23099999999999998</v>
      </c>
      <c r="V45" s="9">
        <v>1</v>
      </c>
      <c r="W45" s="9">
        <v>1.9085191555023191</v>
      </c>
      <c r="X45" s="9">
        <v>2.7109766767121197</v>
      </c>
      <c r="Y45" s="14">
        <v>0</v>
      </c>
      <c r="Z45" s="9">
        <f t="shared" si="0"/>
        <v>4.6194958322144384</v>
      </c>
      <c r="AA45" s="29"/>
      <c r="AC45" s="3">
        <v>56.983772543500585</v>
      </c>
      <c r="AD45" s="31" t="s">
        <v>110</v>
      </c>
      <c r="AE45" s="3">
        <v>14.107516667018018</v>
      </c>
      <c r="AF45" s="31" t="s">
        <v>110</v>
      </c>
      <c r="AG45" s="70"/>
      <c r="AH45" s="70"/>
    </row>
    <row r="46" spans="1:34" x14ac:dyDescent="0.25">
      <c r="A46" s="28">
        <v>172</v>
      </c>
      <c r="B46" s="22">
        <v>0</v>
      </c>
      <c r="C46" s="64"/>
      <c r="D46" s="23"/>
      <c r="E46" s="61"/>
      <c r="F46" s="29"/>
      <c r="G46" s="29"/>
      <c r="H46" s="29"/>
      <c r="I46" s="29"/>
      <c r="J46" s="29"/>
      <c r="K46" s="29"/>
      <c r="L46" s="22"/>
      <c r="M46" s="32"/>
      <c r="N46" s="4">
        <v>320</v>
      </c>
      <c r="O46" s="5">
        <v>0.09</v>
      </c>
      <c r="P46" s="29"/>
      <c r="Q46" s="29"/>
      <c r="R46" s="20"/>
      <c r="S46" s="20"/>
      <c r="T46" s="24">
        <v>7.8741111755371094</v>
      </c>
      <c r="U46" s="9">
        <v>0.24112499999999998</v>
      </c>
      <c r="V46" s="9">
        <v>1</v>
      </c>
      <c r="W46" s="9">
        <v>1.8986450572013853</v>
      </c>
      <c r="X46" s="9">
        <v>0</v>
      </c>
      <c r="Y46" s="14">
        <v>0</v>
      </c>
      <c r="Z46" s="9">
        <f t="shared" si="0"/>
        <v>1.8986450572013853</v>
      </c>
      <c r="AA46" s="29"/>
      <c r="AC46" s="3">
        <v>58.88241760070197</v>
      </c>
      <c r="AD46" s="31" t="s">
        <v>110</v>
      </c>
      <c r="AE46" s="3">
        <v>16.006161724219403</v>
      </c>
      <c r="AF46" s="31" t="s">
        <v>110</v>
      </c>
      <c r="AG46" s="70"/>
      <c r="AH46" s="70"/>
    </row>
    <row r="47" spans="1:34" x14ac:dyDescent="0.25">
      <c r="A47" s="28">
        <v>173</v>
      </c>
      <c r="B47" s="22">
        <v>0</v>
      </c>
      <c r="C47" s="64"/>
      <c r="D47" s="23"/>
      <c r="E47" s="61"/>
      <c r="F47" s="29"/>
      <c r="G47" s="29"/>
      <c r="H47" s="29"/>
      <c r="I47" s="29"/>
      <c r="J47" s="29"/>
      <c r="K47" s="29"/>
      <c r="L47" s="22"/>
      <c r="M47" s="32"/>
      <c r="N47" s="4">
        <v>335</v>
      </c>
      <c r="O47" s="5">
        <v>0.1</v>
      </c>
      <c r="P47" s="29"/>
      <c r="Q47" s="29"/>
      <c r="R47" s="20"/>
      <c r="S47" s="20"/>
      <c r="T47" s="24">
        <v>8.0150880813598633</v>
      </c>
      <c r="U47" s="9">
        <v>0.25124999999999997</v>
      </c>
      <c r="V47" s="9">
        <v>1</v>
      </c>
      <c r="W47" s="9">
        <v>2.0137908804416655</v>
      </c>
      <c r="X47" s="9">
        <v>0</v>
      </c>
      <c r="Y47" s="14">
        <v>0</v>
      </c>
      <c r="Z47" s="9">
        <f t="shared" si="0"/>
        <v>2.0137908804416655</v>
      </c>
      <c r="AA47" s="29"/>
      <c r="AC47" s="3">
        <v>60.896208481143638</v>
      </c>
      <c r="AD47" s="31" t="s">
        <v>110</v>
      </c>
      <c r="AE47" s="3">
        <v>18.019952604661068</v>
      </c>
      <c r="AF47" s="31" t="s">
        <v>110</v>
      </c>
      <c r="AG47" s="70"/>
      <c r="AH47" s="70"/>
    </row>
    <row r="48" spans="1:34" x14ac:dyDescent="0.25">
      <c r="A48" s="28">
        <v>174</v>
      </c>
      <c r="B48" s="22">
        <v>0</v>
      </c>
      <c r="C48" s="64"/>
      <c r="D48" s="23"/>
      <c r="E48" s="61"/>
      <c r="F48" s="29"/>
      <c r="G48" s="29"/>
      <c r="H48" s="29"/>
      <c r="I48" s="29"/>
      <c r="J48" s="29"/>
      <c r="K48" s="29"/>
      <c r="L48" s="22"/>
      <c r="M48" s="33"/>
      <c r="N48" s="4">
        <v>350</v>
      </c>
      <c r="O48" s="5">
        <v>0.11</v>
      </c>
      <c r="P48" s="29"/>
      <c r="Q48" s="29"/>
      <c r="R48" s="20"/>
      <c r="S48" s="20"/>
      <c r="T48" s="24">
        <v>8.4006519317626953</v>
      </c>
      <c r="U48" s="9">
        <v>0.26137500000000002</v>
      </c>
      <c r="V48" s="9">
        <v>1</v>
      </c>
      <c r="W48" s="9">
        <v>2.1957203986644749</v>
      </c>
      <c r="X48" s="9">
        <v>0</v>
      </c>
      <c r="Y48" s="14">
        <v>0</v>
      </c>
      <c r="Z48" s="9">
        <f t="shared" si="0"/>
        <v>2.1957203986644749</v>
      </c>
      <c r="AA48" s="29"/>
      <c r="AC48" s="3">
        <v>63.091928879808115</v>
      </c>
      <c r="AD48" s="31" t="s">
        <v>110</v>
      </c>
      <c r="AE48" s="3">
        <v>20.215673003325541</v>
      </c>
      <c r="AF48" s="31" t="s">
        <v>110</v>
      </c>
      <c r="AG48" s="70"/>
      <c r="AH48" s="70"/>
    </row>
    <row r="49" spans="1:34" x14ac:dyDescent="0.25">
      <c r="A49" s="28">
        <v>175</v>
      </c>
      <c r="B49" s="22">
        <v>0</v>
      </c>
      <c r="C49" s="64"/>
      <c r="D49" s="23"/>
      <c r="E49" s="65">
        <v>14.374999999999996</v>
      </c>
      <c r="F49" s="27">
        <v>19.153047570250003</v>
      </c>
      <c r="G49" s="27">
        <v>15.451863941425001</v>
      </c>
      <c r="H49" s="27">
        <v>12.072634514150002</v>
      </c>
      <c r="I49" s="27">
        <v>11.523225413674998</v>
      </c>
      <c r="J49" s="27">
        <v>9.2596974376999999</v>
      </c>
      <c r="K49" s="27">
        <v>14.855087944499999</v>
      </c>
      <c r="L49" s="22"/>
      <c r="M49" s="23"/>
      <c r="N49" s="4">
        <v>365</v>
      </c>
      <c r="O49" s="5">
        <v>0.12</v>
      </c>
      <c r="P49" s="29"/>
      <c r="Q49" s="29"/>
      <c r="R49" s="20"/>
      <c r="S49" s="20"/>
      <c r="T49" s="24">
        <v>7.2363605499267578</v>
      </c>
      <c r="U49" s="9">
        <v>0.27149999999999996</v>
      </c>
      <c r="V49" s="9">
        <v>1</v>
      </c>
      <c r="W49" s="9">
        <v>1.9646718893051145</v>
      </c>
      <c r="X49" s="9">
        <v>0</v>
      </c>
      <c r="Y49" s="14">
        <v>0</v>
      </c>
      <c r="Z49" s="9">
        <f t="shared" si="0"/>
        <v>1.9646718893051145</v>
      </c>
      <c r="AA49" s="29"/>
      <c r="AC49" s="3">
        <v>65.056600769113231</v>
      </c>
      <c r="AD49" s="24">
        <v>59.459828927775</v>
      </c>
      <c r="AE49" s="3">
        <v>22.180344892630657</v>
      </c>
      <c r="AF49" s="24">
        <v>25.405679662912497</v>
      </c>
      <c r="AG49" s="70"/>
      <c r="AH49" s="70"/>
    </row>
    <row r="50" spans="1:34" x14ac:dyDescent="0.25">
      <c r="A50" s="28">
        <v>176</v>
      </c>
      <c r="B50" s="22">
        <v>0</v>
      </c>
      <c r="C50" s="62">
        <v>15.8</v>
      </c>
      <c r="D50" s="23"/>
      <c r="E50" s="61"/>
      <c r="F50" s="29"/>
      <c r="G50" s="29"/>
      <c r="H50" s="29"/>
      <c r="I50" s="29"/>
      <c r="J50" s="29"/>
      <c r="K50" s="29"/>
      <c r="L50" s="22"/>
      <c r="M50" s="68" t="s">
        <v>95</v>
      </c>
      <c r="N50" s="4">
        <v>380</v>
      </c>
      <c r="O50" s="5">
        <v>0.13</v>
      </c>
      <c r="P50" s="29"/>
      <c r="Q50" s="29"/>
      <c r="R50" s="20"/>
      <c r="S50" s="20"/>
      <c r="T50" s="24">
        <v>7.504798412322998</v>
      </c>
      <c r="U50" s="9">
        <v>0.28162500000000001</v>
      </c>
      <c r="V50" s="9">
        <v>1</v>
      </c>
      <c r="W50" s="9">
        <v>2.1135388528704646</v>
      </c>
      <c r="X50" s="9">
        <v>3.049410376472208</v>
      </c>
      <c r="Y50" s="14">
        <v>0</v>
      </c>
      <c r="Z50" s="9">
        <f t="shared" si="0"/>
        <v>5.1629492293426722</v>
      </c>
      <c r="AA50" s="29"/>
      <c r="AC50" s="3">
        <v>54.419549998455899</v>
      </c>
      <c r="AD50" s="31" t="s">
        <v>110</v>
      </c>
      <c r="AE50" s="3">
        <v>11.54329412197333</v>
      </c>
      <c r="AF50" s="31" t="s">
        <v>110</v>
      </c>
      <c r="AG50" s="70"/>
      <c r="AH50" s="70"/>
    </row>
    <row r="51" spans="1:34" x14ac:dyDescent="0.25">
      <c r="A51" s="28">
        <v>177</v>
      </c>
      <c r="B51" s="22">
        <v>0</v>
      </c>
      <c r="C51" s="64"/>
      <c r="D51" s="23"/>
      <c r="E51" s="61"/>
      <c r="F51" s="29"/>
      <c r="G51" s="29"/>
      <c r="H51" s="29"/>
      <c r="I51" s="29"/>
      <c r="J51" s="29"/>
      <c r="K51" s="29"/>
      <c r="L51" s="22"/>
      <c r="M51" s="35"/>
      <c r="N51" s="4">
        <v>395</v>
      </c>
      <c r="O51" s="5">
        <v>0.14000000000000001</v>
      </c>
      <c r="P51" s="29"/>
      <c r="Q51" s="29"/>
      <c r="R51" s="20"/>
      <c r="S51" s="20"/>
      <c r="T51" s="24">
        <v>7.4486021995544434</v>
      </c>
      <c r="U51" s="9">
        <v>0.29175000000000001</v>
      </c>
      <c r="V51" s="9">
        <v>1</v>
      </c>
      <c r="W51" s="9">
        <v>2.1731296917200091</v>
      </c>
      <c r="X51" s="9">
        <v>0</v>
      </c>
      <c r="Y51" s="14">
        <v>0</v>
      </c>
      <c r="Z51" s="9">
        <f t="shared" si="0"/>
        <v>2.1731296917200091</v>
      </c>
      <c r="AA51" s="29"/>
      <c r="AC51" s="3">
        <v>56.592679690175906</v>
      </c>
      <c r="AD51" s="31" t="s">
        <v>110</v>
      </c>
      <c r="AE51" s="3">
        <v>13.716423813693339</v>
      </c>
      <c r="AF51" s="31" t="s">
        <v>110</v>
      </c>
      <c r="AG51" s="70"/>
      <c r="AH51" s="70"/>
    </row>
    <row r="52" spans="1:34" x14ac:dyDescent="0.25">
      <c r="A52" s="28">
        <v>178</v>
      </c>
      <c r="B52" s="22">
        <v>0</v>
      </c>
      <c r="C52" s="64"/>
      <c r="D52" s="23"/>
      <c r="E52" s="61"/>
      <c r="F52" s="29"/>
      <c r="G52" s="29"/>
      <c r="H52" s="29"/>
      <c r="I52" s="29"/>
      <c r="J52" s="29"/>
      <c r="K52" s="29"/>
      <c r="L52" s="22"/>
      <c r="M52" s="34"/>
      <c r="N52" s="4">
        <v>410</v>
      </c>
      <c r="O52" s="5">
        <v>0.15</v>
      </c>
      <c r="P52" s="29"/>
      <c r="Q52" s="29"/>
      <c r="R52" s="20"/>
      <c r="S52" s="20"/>
      <c r="T52" s="24">
        <v>9.4698448181152344</v>
      </c>
      <c r="U52" s="9">
        <v>0.29885624999999999</v>
      </c>
      <c r="V52" s="9">
        <v>1</v>
      </c>
      <c r="W52" s="9">
        <v>2.8301223104238509</v>
      </c>
      <c r="X52" s="9">
        <v>0</v>
      </c>
      <c r="Y52" s="14">
        <v>0</v>
      </c>
      <c r="Z52" s="9">
        <f t="shared" si="0"/>
        <v>2.8301223104238509</v>
      </c>
      <c r="AA52" s="29"/>
      <c r="AC52" s="3">
        <v>59.422802000599759</v>
      </c>
      <c r="AD52" s="31" t="s">
        <v>110</v>
      </c>
      <c r="AE52" s="3">
        <v>16.546546124117189</v>
      </c>
      <c r="AF52" s="31" t="s">
        <v>110</v>
      </c>
      <c r="AG52" s="70"/>
      <c r="AH52" s="70"/>
    </row>
    <row r="53" spans="1:34" x14ac:dyDescent="0.25">
      <c r="A53" s="28">
        <v>179</v>
      </c>
      <c r="B53" s="22">
        <v>0</v>
      </c>
      <c r="C53" s="64"/>
      <c r="D53" s="23"/>
      <c r="E53" s="61"/>
      <c r="F53" s="29"/>
      <c r="G53" s="29"/>
      <c r="H53" s="29"/>
      <c r="I53" s="29"/>
      <c r="J53" s="29"/>
      <c r="K53" s="29"/>
      <c r="L53" s="22"/>
      <c r="M53" s="35"/>
      <c r="N53" s="4">
        <v>425</v>
      </c>
      <c r="O53" s="5">
        <v>0.16</v>
      </c>
      <c r="P53" s="29"/>
      <c r="Q53" s="29"/>
      <c r="R53" s="20"/>
      <c r="S53" s="20"/>
      <c r="T53" s="24">
        <v>9.6373958587646484</v>
      </c>
      <c r="U53" s="9">
        <v>0.30575999999999998</v>
      </c>
      <c r="V53" s="9">
        <v>1</v>
      </c>
      <c r="W53" s="9">
        <v>2.9467301577758787</v>
      </c>
      <c r="X53" s="9">
        <v>0</v>
      </c>
      <c r="Y53" s="14">
        <v>0</v>
      </c>
      <c r="Z53" s="9">
        <f t="shared" si="0"/>
        <v>2.9467301577758787</v>
      </c>
      <c r="AA53" s="29"/>
      <c r="AC53" s="3">
        <v>62.369532158375641</v>
      </c>
      <c r="AD53" s="31" t="s">
        <v>110</v>
      </c>
      <c r="AE53" s="3">
        <v>19.493276281893067</v>
      </c>
      <c r="AF53" s="31" t="s">
        <v>110</v>
      </c>
      <c r="AG53" s="70"/>
      <c r="AH53" s="70"/>
    </row>
    <row r="54" spans="1:34" x14ac:dyDescent="0.25">
      <c r="A54" s="28">
        <v>180</v>
      </c>
      <c r="B54" s="22">
        <v>0</v>
      </c>
      <c r="C54" s="64"/>
      <c r="D54" s="23"/>
      <c r="E54" s="61"/>
      <c r="F54" s="29"/>
      <c r="G54" s="29"/>
      <c r="H54" s="29"/>
      <c r="I54" s="29"/>
      <c r="J54" s="29"/>
      <c r="K54" s="29"/>
      <c r="L54" s="22"/>
      <c r="M54" s="34"/>
      <c r="N54" s="4">
        <v>440</v>
      </c>
      <c r="O54" s="5">
        <v>0.18</v>
      </c>
      <c r="P54" s="29"/>
      <c r="Q54" s="29"/>
      <c r="R54" s="20"/>
      <c r="S54" s="20"/>
      <c r="T54" s="24">
        <v>8.2309751510620117</v>
      </c>
      <c r="U54" s="9">
        <v>0.32228249999999997</v>
      </c>
      <c r="V54" s="9">
        <v>1</v>
      </c>
      <c r="W54" s="9">
        <v>2.6526992491221426</v>
      </c>
      <c r="X54" s="9">
        <v>0</v>
      </c>
      <c r="Y54" s="14">
        <v>0</v>
      </c>
      <c r="Z54" s="9">
        <f t="shared" si="0"/>
        <v>2.6526992491221426</v>
      </c>
      <c r="AA54" s="29"/>
      <c r="AC54" s="3">
        <v>65.022231407497785</v>
      </c>
      <c r="AD54" s="31" t="s">
        <v>110</v>
      </c>
      <c r="AE54" s="3">
        <v>22.14597553101521</v>
      </c>
      <c r="AF54" s="31" t="s">
        <v>110</v>
      </c>
      <c r="AG54" s="70"/>
      <c r="AH54" s="70"/>
    </row>
    <row r="55" spans="1:34" x14ac:dyDescent="0.25">
      <c r="A55" s="28">
        <v>181</v>
      </c>
      <c r="B55" s="22">
        <v>0</v>
      </c>
      <c r="C55" s="64"/>
      <c r="D55" s="23"/>
      <c r="E55" s="61"/>
      <c r="F55" s="29"/>
      <c r="G55" s="29"/>
      <c r="H55" s="29"/>
      <c r="I55" s="29"/>
      <c r="J55" s="29"/>
      <c r="K55" s="29"/>
      <c r="L55" s="22"/>
      <c r="M55" s="26" t="s">
        <v>96</v>
      </c>
      <c r="N55" s="4">
        <v>455</v>
      </c>
      <c r="O55" s="5">
        <v>0.2</v>
      </c>
      <c r="P55" s="29"/>
      <c r="Q55" s="29"/>
      <c r="R55" s="20"/>
      <c r="S55" s="20"/>
      <c r="T55" s="24">
        <v>8.5658292770385742</v>
      </c>
      <c r="U55" s="9">
        <v>0.33840000000000003</v>
      </c>
      <c r="V55" s="9">
        <v>1</v>
      </c>
      <c r="W55" s="9">
        <v>2.8986766273498539</v>
      </c>
      <c r="X55" s="9">
        <v>0</v>
      </c>
      <c r="Y55" s="14">
        <v>0</v>
      </c>
      <c r="Z55" s="9">
        <f t="shared" si="0"/>
        <v>2.8986766273498539</v>
      </c>
      <c r="AA55" s="29"/>
      <c r="AC55" s="3">
        <v>67.920908034847642</v>
      </c>
      <c r="AD55" s="31" t="s">
        <v>110</v>
      </c>
      <c r="AE55" s="3">
        <v>25.771345531201316</v>
      </c>
      <c r="AF55" s="31" t="s">
        <v>110</v>
      </c>
      <c r="AG55" s="70"/>
      <c r="AH55" s="70"/>
    </row>
    <row r="56" spans="1:34" x14ac:dyDescent="0.25">
      <c r="A56" s="28">
        <v>182</v>
      </c>
      <c r="B56" s="22">
        <v>0</v>
      </c>
      <c r="C56" s="64"/>
      <c r="D56" s="23"/>
      <c r="E56" s="65">
        <v>14.899999999999997</v>
      </c>
      <c r="F56" s="27">
        <v>19.593892179500003</v>
      </c>
      <c r="G56" s="27">
        <v>16.124333751575001</v>
      </c>
      <c r="H56" s="27">
        <v>12.568183828225001</v>
      </c>
      <c r="I56" s="27">
        <v>11.519648115249998</v>
      </c>
      <c r="J56" s="27">
        <v>9.4865175494249989</v>
      </c>
      <c r="K56" s="27">
        <v>14.9278610695</v>
      </c>
      <c r="L56" s="22"/>
      <c r="M56" s="34"/>
      <c r="N56" s="4">
        <v>470</v>
      </c>
      <c r="O56" s="5">
        <v>0.22</v>
      </c>
      <c r="P56" s="29"/>
      <c r="Q56" s="29"/>
      <c r="R56" s="20"/>
      <c r="S56" s="20"/>
      <c r="T56" s="24">
        <v>8.4658403396606445</v>
      </c>
      <c r="U56" s="9">
        <v>0.3541125</v>
      </c>
      <c r="V56" s="9">
        <v>1</v>
      </c>
      <c r="W56" s="9">
        <v>2.9978598872780799</v>
      </c>
      <c r="X56" s="9">
        <v>0</v>
      </c>
      <c r="Y56" s="14">
        <v>0</v>
      </c>
      <c r="Z56" s="9">
        <f t="shared" si="0"/>
        <v>2.9978598872780799</v>
      </c>
      <c r="AA56" s="29"/>
      <c r="AC56" s="3">
        <v>70.918767922125724</v>
      </c>
      <c r="AD56" s="24">
        <v>53.845737727349999</v>
      </c>
      <c r="AE56" s="3">
        <v>29.495898791315646</v>
      </c>
      <c r="AF56" s="24">
        <v>28.777670655584998</v>
      </c>
      <c r="AG56" s="70"/>
      <c r="AH56" s="70"/>
    </row>
    <row r="57" spans="1:34" x14ac:dyDescent="0.25">
      <c r="A57" s="28">
        <v>183</v>
      </c>
      <c r="B57" s="22">
        <v>0</v>
      </c>
      <c r="C57" s="62">
        <v>24.6</v>
      </c>
      <c r="D57" s="23"/>
      <c r="E57" s="66"/>
      <c r="F57" s="28"/>
      <c r="G57" s="28"/>
      <c r="H57" s="28"/>
      <c r="I57" s="28"/>
      <c r="J57" s="28"/>
      <c r="K57" s="28"/>
      <c r="L57" s="22"/>
      <c r="M57" s="68" t="s">
        <v>97</v>
      </c>
      <c r="N57" s="4">
        <v>485</v>
      </c>
      <c r="O57" s="5">
        <v>0.24</v>
      </c>
      <c r="P57" s="29"/>
      <c r="Q57" s="74"/>
      <c r="R57" s="20"/>
      <c r="S57" s="20"/>
      <c r="T57" s="24">
        <v>5.6200227737426758</v>
      </c>
      <c r="U57" s="9">
        <v>0.37335000000000002</v>
      </c>
      <c r="V57" s="9">
        <v>1</v>
      </c>
      <c r="W57" s="9">
        <v>2.098235502576828</v>
      </c>
      <c r="X57" s="9">
        <v>2.9182161260425836</v>
      </c>
      <c r="Y57" s="14">
        <v>0</v>
      </c>
      <c r="Z57" s="9">
        <f t="shared" si="0"/>
        <v>5.0164516286194116</v>
      </c>
      <c r="AA57" s="29"/>
      <c r="AC57" s="3">
        <v>51.335219550745137</v>
      </c>
      <c r="AD57" s="31" t="s">
        <v>110</v>
      </c>
      <c r="AE57" s="3">
        <v>10.639043792771306</v>
      </c>
      <c r="AF57" s="31" t="s">
        <v>110</v>
      </c>
      <c r="AG57" s="70"/>
      <c r="AH57" s="70"/>
    </row>
    <row r="58" spans="1:34" x14ac:dyDescent="0.25">
      <c r="A58" s="28">
        <v>184</v>
      </c>
      <c r="B58" s="38">
        <v>4</v>
      </c>
      <c r="C58" s="64"/>
      <c r="D58" s="23"/>
      <c r="E58" s="65">
        <v>23.599999999999998</v>
      </c>
      <c r="F58" s="27">
        <v>22.526193006500002</v>
      </c>
      <c r="G58" s="27">
        <v>16.155875742550002</v>
      </c>
      <c r="H58" s="27">
        <v>12.203799876475003</v>
      </c>
      <c r="I58" s="27">
        <v>11.904136464199999</v>
      </c>
      <c r="J58" s="27">
        <v>9.5698666813750002</v>
      </c>
      <c r="K58" s="27">
        <v>14.97133496975</v>
      </c>
      <c r="L58" s="22"/>
      <c r="M58" s="34"/>
      <c r="N58" s="4">
        <v>500</v>
      </c>
      <c r="O58" s="5">
        <v>0.26</v>
      </c>
      <c r="P58" s="29"/>
      <c r="Q58" s="74"/>
      <c r="R58" s="20"/>
      <c r="S58" s="20"/>
      <c r="T58" s="24">
        <v>6.3305130004882812</v>
      </c>
      <c r="U58" s="9">
        <v>0.39258749999999998</v>
      </c>
      <c r="V58" s="9">
        <v>1</v>
      </c>
      <c r="W58" s="9">
        <v>2.4852802725791929</v>
      </c>
      <c r="X58" s="9">
        <v>2.8119999999999998</v>
      </c>
      <c r="Y58" s="14">
        <v>0</v>
      </c>
      <c r="Z58" s="9">
        <f t="shared" si="0"/>
        <v>5.2972802725791928</v>
      </c>
      <c r="AA58" s="29"/>
      <c r="AC58" s="3">
        <v>52.632499823324331</v>
      </c>
      <c r="AD58" s="24">
        <v>32.997361128675003</v>
      </c>
      <c r="AE58" s="3">
        <v>12.663017438186747</v>
      </c>
      <c r="AF58" s="24">
        <v>8.1666429817250012</v>
      </c>
      <c r="AG58" s="70"/>
      <c r="AH58" s="70"/>
    </row>
    <row r="59" spans="1:34" x14ac:dyDescent="0.25">
      <c r="A59" s="28">
        <v>185</v>
      </c>
      <c r="B59" s="22">
        <v>0</v>
      </c>
      <c r="C59" s="64"/>
      <c r="D59" s="23"/>
      <c r="E59" s="61"/>
      <c r="F59" s="29"/>
      <c r="G59" s="29"/>
      <c r="H59" s="29"/>
      <c r="I59" s="29"/>
      <c r="J59" s="29"/>
      <c r="K59" s="29"/>
      <c r="L59" s="22"/>
      <c r="M59" s="34"/>
      <c r="N59" s="4">
        <v>520</v>
      </c>
      <c r="O59" s="5">
        <v>0.28000000000000003</v>
      </c>
      <c r="P59" s="29"/>
      <c r="Q59" s="74"/>
      <c r="R59" s="20"/>
      <c r="S59" s="20"/>
      <c r="T59" s="24">
        <v>4.5404281616210938</v>
      </c>
      <c r="U59" s="9">
        <v>0.411825</v>
      </c>
      <c r="V59" s="9">
        <v>1</v>
      </c>
      <c r="W59" s="9">
        <v>1.8698618276596068</v>
      </c>
      <c r="X59" s="9">
        <v>0</v>
      </c>
      <c r="Y59" s="14">
        <v>0</v>
      </c>
      <c r="Z59" s="9">
        <f t="shared" si="0"/>
        <v>1.8698618276596068</v>
      </c>
      <c r="AA59" s="29"/>
      <c r="AC59" s="3">
        <v>54.502361650983936</v>
      </c>
      <c r="AD59" s="31" t="s">
        <v>110</v>
      </c>
      <c r="AE59" s="3">
        <v>15.501803762961353</v>
      </c>
      <c r="AF59" s="31" t="s">
        <v>110</v>
      </c>
      <c r="AG59" s="70"/>
      <c r="AH59" s="70"/>
    </row>
    <row r="60" spans="1:34" x14ac:dyDescent="0.25">
      <c r="A60" s="28">
        <v>186</v>
      </c>
      <c r="B60" s="22">
        <v>0</v>
      </c>
      <c r="C60" s="64"/>
      <c r="D60" s="23"/>
      <c r="E60" s="66"/>
      <c r="F60" s="28"/>
      <c r="G60" s="28"/>
      <c r="H60" s="28"/>
      <c r="I60" s="28"/>
      <c r="J60" s="28"/>
      <c r="K60" s="28"/>
      <c r="L60" s="22"/>
      <c r="M60" s="35"/>
      <c r="N60" s="4">
        <v>540</v>
      </c>
      <c r="O60" s="5">
        <v>0.3</v>
      </c>
      <c r="P60" s="29"/>
      <c r="Q60" s="74"/>
      <c r="R60" s="20"/>
      <c r="S60" s="20"/>
      <c r="T60" s="24">
        <v>7.9481420516967773</v>
      </c>
      <c r="U60" s="9">
        <v>0.43106249999999996</v>
      </c>
      <c r="V60" s="9">
        <v>1</v>
      </c>
      <c r="W60" s="9">
        <v>3.4261459831595418</v>
      </c>
      <c r="X60" s="9">
        <v>0</v>
      </c>
      <c r="Y60" s="14">
        <v>0</v>
      </c>
      <c r="Z60" s="9">
        <f t="shared" si="0"/>
        <v>3.4261459831595418</v>
      </c>
      <c r="AA60" s="29"/>
      <c r="AC60" s="3">
        <v>57.928507634143479</v>
      </c>
      <c r="AD60" s="31" t="s">
        <v>110</v>
      </c>
      <c r="AE60" s="3">
        <v>19.896874243235896</v>
      </c>
      <c r="AF60" s="31" t="s">
        <v>110</v>
      </c>
      <c r="AG60" s="70"/>
      <c r="AH60" s="70"/>
    </row>
    <row r="61" spans="1:34" x14ac:dyDescent="0.25">
      <c r="A61" s="28">
        <v>187</v>
      </c>
      <c r="B61" s="22">
        <v>0</v>
      </c>
      <c r="C61" s="64"/>
      <c r="D61" s="23"/>
      <c r="E61" s="66"/>
      <c r="F61" s="28"/>
      <c r="G61" s="28"/>
      <c r="H61" s="28"/>
      <c r="I61" s="28"/>
      <c r="J61" s="28"/>
      <c r="K61" s="28"/>
      <c r="L61" s="22"/>
      <c r="M61" s="35"/>
      <c r="N61" s="4">
        <v>560</v>
      </c>
      <c r="O61" s="5">
        <v>0.32</v>
      </c>
      <c r="P61" s="29"/>
      <c r="Q61" s="74"/>
      <c r="R61" s="20"/>
      <c r="S61" s="20"/>
      <c r="T61" s="24">
        <v>8.8120498657226562</v>
      </c>
      <c r="U61" s="9">
        <v>0.45029999999999998</v>
      </c>
      <c r="V61" s="9">
        <v>1</v>
      </c>
      <c r="W61" s="9">
        <v>3.968066054534912</v>
      </c>
      <c r="X61" s="9">
        <v>0</v>
      </c>
      <c r="Y61" s="14">
        <v>0</v>
      </c>
      <c r="Z61" s="9">
        <f t="shared" si="0"/>
        <v>3.968066054534912</v>
      </c>
      <c r="AA61" s="29"/>
      <c r="AC61" s="3">
        <v>61.896573688678387</v>
      </c>
      <c r="AD61" s="31" t="s">
        <v>110</v>
      </c>
      <c r="AE61" s="3">
        <v>24.833864794885809</v>
      </c>
      <c r="AF61" s="31" t="s">
        <v>110</v>
      </c>
      <c r="AG61" s="70"/>
      <c r="AH61" s="70"/>
    </row>
    <row r="62" spans="1:34" x14ac:dyDescent="0.25">
      <c r="A62" s="28">
        <v>188</v>
      </c>
      <c r="B62" s="38">
        <v>5</v>
      </c>
      <c r="C62" s="64"/>
      <c r="D62" s="23"/>
      <c r="E62" s="66"/>
      <c r="F62" s="28"/>
      <c r="G62" s="28"/>
      <c r="H62" s="28"/>
      <c r="I62" s="28"/>
      <c r="J62" s="28"/>
      <c r="K62" s="28"/>
      <c r="L62" s="22"/>
      <c r="M62" s="34"/>
      <c r="N62" s="4">
        <v>580</v>
      </c>
      <c r="O62" s="5">
        <v>0.34</v>
      </c>
      <c r="P62" s="29"/>
      <c r="Q62" s="74"/>
      <c r="R62" s="20"/>
      <c r="S62" s="20"/>
      <c r="T62" s="24">
        <v>5.8325839042663574</v>
      </c>
      <c r="U62" s="9">
        <v>0.46953749999999994</v>
      </c>
      <c r="V62" s="9">
        <v>1</v>
      </c>
      <c r="W62" s="9">
        <v>2.7386168649494644</v>
      </c>
      <c r="X62" s="9">
        <v>3.093967039316893</v>
      </c>
      <c r="Y62" s="14">
        <v>0</v>
      </c>
      <c r="Z62" s="9">
        <f t="shared" si="0"/>
        <v>5.8325839042663574</v>
      </c>
      <c r="AA62" s="29"/>
      <c r="AC62" s="3">
        <v>62.770190553627849</v>
      </c>
      <c r="AD62" s="31" t="s">
        <v>110</v>
      </c>
      <c r="AE62" s="3">
        <v>26.676406156950272</v>
      </c>
      <c r="AF62" s="31" t="s">
        <v>110</v>
      </c>
      <c r="AG62" s="70"/>
      <c r="AH62" s="70"/>
    </row>
    <row r="63" spans="1:34" x14ac:dyDescent="0.25">
      <c r="A63" s="28">
        <v>189</v>
      </c>
      <c r="B63" s="22">
        <v>0</v>
      </c>
      <c r="C63" s="64"/>
      <c r="D63" s="23"/>
      <c r="E63" s="65">
        <v>20.145833333499997</v>
      </c>
      <c r="F63" s="27">
        <v>20.286035105</v>
      </c>
      <c r="G63" s="27">
        <v>16.410191901025001</v>
      </c>
      <c r="H63" s="27">
        <v>12.331611557675</v>
      </c>
      <c r="I63" s="27">
        <v>11.7939687117</v>
      </c>
      <c r="J63" s="27">
        <v>9.3292609674499989</v>
      </c>
      <c r="K63" s="27">
        <v>15.08284187225</v>
      </c>
      <c r="L63" s="22"/>
      <c r="M63" s="34"/>
      <c r="N63" s="4">
        <v>600</v>
      </c>
      <c r="O63" s="5">
        <v>0.36</v>
      </c>
      <c r="P63" s="29"/>
      <c r="Q63" s="74"/>
      <c r="R63" s="20"/>
      <c r="S63" s="20"/>
      <c r="T63" s="24">
        <v>4.9198784828186035</v>
      </c>
      <c r="U63" s="9">
        <v>0.48877499999999996</v>
      </c>
      <c r="V63" s="9">
        <v>1</v>
      </c>
      <c r="W63" s="9">
        <v>2.4047136054396629</v>
      </c>
      <c r="X63" s="9">
        <v>4.1032960683106356E-2</v>
      </c>
      <c r="Y63" s="14">
        <v>0</v>
      </c>
      <c r="Z63" s="9">
        <f t="shared" si="0"/>
        <v>2.4457465661227693</v>
      </c>
      <c r="AA63" s="29"/>
      <c r="AC63" s="3">
        <v>65.174904159067509</v>
      </c>
      <c r="AD63" s="24">
        <v>43.752701313900005</v>
      </c>
      <c r="AE63" s="3">
        <v>30.050044259504936</v>
      </c>
      <c r="AF63" s="24">
        <v>23.827503132712497</v>
      </c>
      <c r="AG63" s="70"/>
      <c r="AH63" s="70"/>
    </row>
    <row r="64" spans="1:34" x14ac:dyDescent="0.25">
      <c r="A64" s="28">
        <v>190</v>
      </c>
      <c r="B64" s="22">
        <v>0</v>
      </c>
      <c r="C64" s="62">
        <v>0</v>
      </c>
      <c r="D64" s="23"/>
      <c r="E64" s="66"/>
      <c r="F64" s="28"/>
      <c r="G64" s="28"/>
      <c r="H64" s="28"/>
      <c r="I64" s="28"/>
      <c r="J64" s="28"/>
      <c r="K64" s="28"/>
      <c r="L64" s="22"/>
      <c r="M64" s="26" t="s">
        <v>124</v>
      </c>
      <c r="N64" s="4">
        <v>620</v>
      </c>
      <c r="O64" s="69">
        <v>0.38</v>
      </c>
      <c r="P64" s="29"/>
      <c r="Q64" s="75">
        <v>44</v>
      </c>
      <c r="R64" s="20"/>
      <c r="S64" s="20"/>
      <c r="T64" s="24">
        <v>6.9451150894165039</v>
      </c>
      <c r="U64" s="9">
        <v>0.50801249999999998</v>
      </c>
      <c r="V64" s="9">
        <v>1</v>
      </c>
      <c r="W64" s="9">
        <v>3.5282052793622016</v>
      </c>
      <c r="X64" s="9">
        <v>0</v>
      </c>
      <c r="Y64" s="14">
        <v>0</v>
      </c>
      <c r="Z64" s="9">
        <f t="shared" si="0"/>
        <v>3.5282052793622016</v>
      </c>
      <c r="AA64" s="29"/>
      <c r="AC64" s="3">
        <v>68.703109438429706</v>
      </c>
      <c r="AD64" s="31" t="s">
        <v>110</v>
      </c>
      <c r="AE64" s="3">
        <v>34.547174035982138</v>
      </c>
      <c r="AF64" s="31" t="s">
        <v>110</v>
      </c>
      <c r="AG64" s="70"/>
      <c r="AH64" s="70"/>
    </row>
    <row r="65" spans="1:34" x14ac:dyDescent="0.25">
      <c r="A65" s="28">
        <v>191</v>
      </c>
      <c r="B65" s="22">
        <v>0</v>
      </c>
      <c r="C65" s="64"/>
      <c r="D65" s="23"/>
      <c r="E65" s="66"/>
      <c r="F65" s="28"/>
      <c r="G65" s="28"/>
      <c r="H65" s="28"/>
      <c r="I65" s="28"/>
      <c r="J65" s="28"/>
      <c r="K65" s="28"/>
      <c r="L65" s="22"/>
      <c r="M65" s="32" t="s">
        <v>125</v>
      </c>
      <c r="N65" s="4">
        <v>640</v>
      </c>
      <c r="O65" s="5">
        <v>0.4</v>
      </c>
      <c r="P65" s="29"/>
      <c r="Q65" s="74"/>
      <c r="R65" s="20"/>
      <c r="S65" s="20"/>
      <c r="T65" s="24">
        <v>8.4624147415161133</v>
      </c>
      <c r="U65" s="9">
        <v>0.52725</v>
      </c>
      <c r="V65" s="9">
        <v>1</v>
      </c>
      <c r="W65" s="9">
        <v>4.4618081724643703</v>
      </c>
      <c r="X65" s="9">
        <v>0</v>
      </c>
      <c r="Y65" s="14">
        <v>0</v>
      </c>
      <c r="Z65" s="9">
        <f t="shared" si="0"/>
        <v>4.4618081724643703</v>
      </c>
      <c r="AA65" s="29"/>
      <c r="AC65" s="3">
        <v>73.164917610894079</v>
      </c>
      <c r="AD65" s="31" t="s">
        <v>110</v>
      </c>
      <c r="AE65" s="3">
        <v>39.977906705561509</v>
      </c>
      <c r="AF65" s="31" t="s">
        <v>110</v>
      </c>
      <c r="AG65" s="70"/>
      <c r="AH65" s="70"/>
    </row>
    <row r="66" spans="1:34" x14ac:dyDescent="0.25">
      <c r="A66" s="28">
        <v>192</v>
      </c>
      <c r="B66" s="22">
        <v>0</v>
      </c>
      <c r="C66" s="64"/>
      <c r="D66" s="23"/>
      <c r="E66" s="66"/>
      <c r="F66" s="28"/>
      <c r="G66" s="28"/>
      <c r="H66" s="28"/>
      <c r="I66" s="28"/>
      <c r="J66" s="28"/>
      <c r="K66" s="28"/>
      <c r="L66" s="22"/>
      <c r="M66" s="33"/>
      <c r="N66" s="4">
        <v>660</v>
      </c>
      <c r="O66" s="5">
        <v>0.42</v>
      </c>
      <c r="P66" s="29"/>
      <c r="Q66" s="74"/>
      <c r="R66" s="20"/>
      <c r="S66" s="20"/>
      <c r="T66" s="24">
        <v>7.8463726043701172</v>
      </c>
      <c r="U66" s="9">
        <v>0.5464874999999999</v>
      </c>
      <c r="V66" s="9">
        <v>1</v>
      </c>
      <c r="W66" s="9">
        <v>4.2879445486307137</v>
      </c>
      <c r="X66" s="9">
        <v>0</v>
      </c>
      <c r="Y66" s="14">
        <v>0</v>
      </c>
      <c r="Z66" s="9">
        <f t="shared" si="0"/>
        <v>4.2879445486307137</v>
      </c>
      <c r="AA66" s="29"/>
      <c r="AC66" s="3">
        <v>77.452862159524798</v>
      </c>
      <c r="AD66" s="31" t="s">
        <v>110</v>
      </c>
      <c r="AE66" s="3">
        <v>45.234775751307218</v>
      </c>
      <c r="AF66" s="31" t="s">
        <v>110</v>
      </c>
      <c r="AG66" s="70"/>
      <c r="AH66" s="70"/>
    </row>
    <row r="67" spans="1:34" x14ac:dyDescent="0.25">
      <c r="A67" s="28">
        <v>193</v>
      </c>
      <c r="B67" s="22">
        <v>0</v>
      </c>
      <c r="C67" s="64"/>
      <c r="D67" s="23"/>
      <c r="E67" s="66"/>
      <c r="F67" s="28"/>
      <c r="G67" s="28"/>
      <c r="H67" s="28"/>
      <c r="I67" s="28"/>
      <c r="J67" s="28"/>
      <c r="K67" s="28"/>
      <c r="L67" s="22"/>
      <c r="M67" s="32"/>
      <c r="N67" s="4">
        <v>680</v>
      </c>
      <c r="O67" s="5">
        <v>0.43</v>
      </c>
      <c r="P67" s="29"/>
      <c r="Q67" s="74"/>
      <c r="R67" s="20"/>
      <c r="S67" s="20"/>
      <c r="T67" s="24">
        <v>10.083926200866699</v>
      </c>
      <c r="U67" s="9">
        <v>0.55610624999999991</v>
      </c>
      <c r="V67" s="9">
        <v>0.93147021628786364</v>
      </c>
      <c r="W67" s="9">
        <v>5.2234375603324805</v>
      </c>
      <c r="X67" s="9">
        <v>0</v>
      </c>
      <c r="Y67" s="14">
        <v>0</v>
      </c>
      <c r="Z67" s="9">
        <f t="shared" si="0"/>
        <v>5.2234375603324805</v>
      </c>
      <c r="AA67" s="29"/>
      <c r="AC67" s="3">
        <v>82.676299719857283</v>
      </c>
      <c r="AD67" s="31" t="s">
        <v>110</v>
      </c>
      <c r="AE67" s="3">
        <v>51.427137808754694</v>
      </c>
      <c r="AF67" s="31" t="s">
        <v>110</v>
      </c>
      <c r="AG67" s="70"/>
      <c r="AH67" s="70"/>
    </row>
    <row r="68" spans="1:34" x14ac:dyDescent="0.25">
      <c r="A68" s="28">
        <v>194</v>
      </c>
      <c r="B68" s="22">
        <v>0</v>
      </c>
      <c r="C68" s="64"/>
      <c r="D68" s="23"/>
      <c r="E68" s="66"/>
      <c r="F68" s="28"/>
      <c r="G68" s="28"/>
      <c r="H68" s="28"/>
      <c r="I68" s="28"/>
      <c r="J68" s="28"/>
      <c r="K68" s="28"/>
      <c r="L68" s="22"/>
      <c r="M68" s="32"/>
      <c r="N68" s="4">
        <v>700</v>
      </c>
      <c r="O68" s="5">
        <v>0.45</v>
      </c>
      <c r="P68" s="29"/>
      <c r="Q68" s="74"/>
      <c r="R68" s="20"/>
      <c r="S68" s="20"/>
      <c r="T68" s="24">
        <v>6.5245518684387207</v>
      </c>
      <c r="U68" s="9">
        <v>0.57534374999999993</v>
      </c>
      <c r="V68" s="9">
        <v>0.79204710142292511</v>
      </c>
      <c r="W68" s="9">
        <v>2.9732340422871868</v>
      </c>
      <c r="X68" s="9">
        <v>0</v>
      </c>
      <c r="Y68" s="14">
        <v>0</v>
      </c>
      <c r="Z68" s="9">
        <f t="shared" si="0"/>
        <v>2.9732340422871868</v>
      </c>
      <c r="AA68" s="29"/>
      <c r="AC68" s="3">
        <v>85.649533762144472</v>
      </c>
      <c r="AD68" s="31" t="s">
        <v>110</v>
      </c>
      <c r="AE68" s="3">
        <v>55.36929634815688</v>
      </c>
      <c r="AF68" s="31" t="s">
        <v>110</v>
      </c>
      <c r="AG68" s="70"/>
      <c r="AH68" s="70"/>
    </row>
    <row r="69" spans="1:34" x14ac:dyDescent="0.25">
      <c r="A69" s="28">
        <v>195</v>
      </c>
      <c r="B69" s="22">
        <v>0</v>
      </c>
      <c r="C69" s="64"/>
      <c r="D69" s="23"/>
      <c r="E69" s="66"/>
      <c r="F69" s="28"/>
      <c r="G69" s="28"/>
      <c r="H69" s="28"/>
      <c r="I69" s="28"/>
      <c r="J69" s="28"/>
      <c r="K69" s="28"/>
      <c r="L69" s="22"/>
      <c r="M69" s="33"/>
      <c r="N69" s="4">
        <v>720</v>
      </c>
      <c r="O69" s="5">
        <v>0.46</v>
      </c>
      <c r="P69" s="29"/>
      <c r="Q69" s="74"/>
      <c r="R69" s="20"/>
      <c r="S69" s="20"/>
      <c r="T69" s="24">
        <v>6.3653764724731445</v>
      </c>
      <c r="U69" s="9">
        <v>0.58496249999999994</v>
      </c>
      <c r="V69" s="9">
        <v>0.72055866271550373</v>
      </c>
      <c r="W69" s="9">
        <v>2.6830048893128469</v>
      </c>
      <c r="X69" s="9">
        <v>0</v>
      </c>
      <c r="Y69" s="14">
        <v>0</v>
      </c>
      <c r="Z69" s="9">
        <f t="shared" ref="Z69:Z132" si="1">W69+X69</f>
        <v>2.6830048893128469</v>
      </c>
      <c r="AA69" s="29"/>
      <c r="AC69" s="3">
        <v>88.332538651457313</v>
      </c>
      <c r="AD69" s="31" t="s">
        <v>110</v>
      </c>
      <c r="AE69" s="3">
        <v>59.021225734584725</v>
      </c>
      <c r="AF69" s="31" t="s">
        <v>110</v>
      </c>
      <c r="AG69" s="70"/>
      <c r="AH69" s="70"/>
    </row>
    <row r="70" spans="1:34" x14ac:dyDescent="0.25">
      <c r="A70" s="28">
        <v>196</v>
      </c>
      <c r="B70" s="22">
        <v>0</v>
      </c>
      <c r="C70" s="64"/>
      <c r="D70" s="23"/>
      <c r="E70" s="65">
        <v>9.7499999999999964</v>
      </c>
      <c r="F70" s="27">
        <v>14.350418693750001</v>
      </c>
      <c r="G70" s="27">
        <v>15.641785374275003</v>
      </c>
      <c r="H70" s="27">
        <v>12.109105295675</v>
      </c>
      <c r="I70" s="27">
        <v>11.447764776924998</v>
      </c>
      <c r="J70" s="27">
        <v>9.2246791389999991</v>
      </c>
      <c r="K70" s="27">
        <v>15</v>
      </c>
      <c r="L70" s="22"/>
      <c r="M70" s="23"/>
      <c r="N70" s="4">
        <v>740</v>
      </c>
      <c r="O70" s="5">
        <v>0.47</v>
      </c>
      <c r="P70" s="29"/>
      <c r="Q70" s="74"/>
      <c r="R70" s="20"/>
      <c r="S70" s="20"/>
      <c r="T70" s="24">
        <v>7.2740755081176758</v>
      </c>
      <c r="U70" s="9">
        <v>0.59458124999999995</v>
      </c>
      <c r="V70" s="9">
        <v>0.66020724746366932</v>
      </c>
      <c r="W70" s="9">
        <v>2.855415430690778</v>
      </c>
      <c r="X70" s="9">
        <v>0</v>
      </c>
      <c r="Y70" s="14">
        <v>0</v>
      </c>
      <c r="Z70" s="9">
        <f t="shared" si="1"/>
        <v>2.855415430690778</v>
      </c>
      <c r="AA70" s="29"/>
      <c r="AC70" s="3">
        <v>91.187954082148096</v>
      </c>
      <c r="AD70" s="24">
        <v>80.126038914150001</v>
      </c>
      <c r="AE70" s="3">
        <v>62.845565662390499</v>
      </c>
      <c r="AF70" s="24">
        <v>64.897293630652499</v>
      </c>
      <c r="AG70" s="70"/>
      <c r="AH70" s="70"/>
    </row>
    <row r="71" spans="1:34" x14ac:dyDescent="0.25">
      <c r="A71" s="28">
        <v>197</v>
      </c>
      <c r="B71" s="22">
        <v>0</v>
      </c>
      <c r="C71" s="62">
        <v>27.1</v>
      </c>
      <c r="D71" s="23"/>
      <c r="E71" s="66"/>
      <c r="F71" s="28"/>
      <c r="G71" s="28"/>
      <c r="H71" s="28"/>
      <c r="I71" s="28"/>
      <c r="J71" s="28"/>
      <c r="K71" s="28"/>
      <c r="L71" s="22"/>
      <c r="M71" s="33"/>
      <c r="N71" s="4">
        <v>760</v>
      </c>
      <c r="O71" s="5">
        <v>0.48</v>
      </c>
      <c r="P71" s="29"/>
      <c r="Q71" s="74"/>
      <c r="R71" s="20"/>
      <c r="S71" s="20"/>
      <c r="T71" s="24">
        <v>6.2617835998535156</v>
      </c>
      <c r="U71" s="9">
        <v>0.60419999999999996</v>
      </c>
      <c r="V71" s="9">
        <v>0.5951594703157177</v>
      </c>
      <c r="W71" s="9">
        <v>2.2517082775164656</v>
      </c>
      <c r="X71" s="9">
        <v>1.3712866393390435</v>
      </c>
      <c r="Y71" s="14">
        <v>0</v>
      </c>
      <c r="Z71" s="9">
        <f t="shared" si="1"/>
        <v>3.6229949168555091</v>
      </c>
      <c r="AA71" s="29"/>
      <c r="AC71" s="3">
        <v>67.710948999003605</v>
      </c>
      <c r="AD71" s="31" t="s">
        <v>110</v>
      </c>
      <c r="AE71" s="3">
        <v>40.352778924461006</v>
      </c>
      <c r="AF71" s="31" t="s">
        <v>110</v>
      </c>
      <c r="AG71" s="70"/>
      <c r="AH71" s="70"/>
    </row>
    <row r="72" spans="1:34" x14ac:dyDescent="0.25">
      <c r="A72" s="28">
        <v>198</v>
      </c>
      <c r="B72" s="22">
        <v>0</v>
      </c>
      <c r="C72" s="64"/>
      <c r="D72" s="23"/>
      <c r="E72" s="65">
        <v>16.474999999999998</v>
      </c>
      <c r="F72" s="27">
        <v>17.416538725500001</v>
      </c>
      <c r="G72" s="27">
        <v>13.940242394500002</v>
      </c>
      <c r="H72" s="27">
        <v>13.22277298955</v>
      </c>
      <c r="I72" s="27">
        <v>12.404724085249999</v>
      </c>
      <c r="J72" s="27">
        <v>10.27464151165</v>
      </c>
      <c r="K72" s="27">
        <v>15</v>
      </c>
      <c r="L72" s="22"/>
      <c r="M72" s="23"/>
      <c r="N72" s="4">
        <v>780</v>
      </c>
      <c r="O72" s="5">
        <v>0.49</v>
      </c>
      <c r="P72" s="29"/>
      <c r="Q72" s="74"/>
      <c r="R72" s="20"/>
      <c r="S72" s="20"/>
      <c r="T72" s="24">
        <v>7.9158258438110352</v>
      </c>
      <c r="U72" s="9">
        <v>0.61381874999999997</v>
      </c>
      <c r="V72" s="9">
        <v>1</v>
      </c>
      <c r="W72" s="9">
        <v>4.8588823246657844</v>
      </c>
      <c r="X72" s="9">
        <v>0</v>
      </c>
      <c r="Y72" s="14">
        <v>0</v>
      </c>
      <c r="Z72" s="9">
        <f t="shared" si="1"/>
        <v>4.8588823246657844</v>
      </c>
      <c r="AA72" s="29"/>
      <c r="AC72" s="3">
        <v>72.569831323669391</v>
      </c>
      <c r="AD72" s="24">
        <v>62.603804676599999</v>
      </c>
      <c r="AE72" s="3">
        <v>46.19587959434179</v>
      </c>
      <c r="AF72" s="24">
        <v>52.323759789659995</v>
      </c>
      <c r="AG72" s="70"/>
      <c r="AH72" s="70"/>
    </row>
    <row r="73" spans="1:34" x14ac:dyDescent="0.25">
      <c r="A73" s="28">
        <v>199</v>
      </c>
      <c r="B73" s="22">
        <v>0</v>
      </c>
      <c r="C73" s="64"/>
      <c r="D73" s="23"/>
      <c r="E73" s="65">
        <v>17.824999999999999</v>
      </c>
      <c r="F73" s="27">
        <v>17.491533885000003</v>
      </c>
      <c r="G73" s="27">
        <v>15.69865395715</v>
      </c>
      <c r="H73" s="27">
        <v>12.209097415050001</v>
      </c>
      <c r="I73" s="27">
        <v>11.821447700899999</v>
      </c>
      <c r="J73" s="27">
        <v>9.4875127759499982</v>
      </c>
      <c r="K73" s="27">
        <v>14.877971148</v>
      </c>
      <c r="L73" s="22"/>
      <c r="M73" s="68" t="s">
        <v>126</v>
      </c>
      <c r="N73" s="4">
        <v>800</v>
      </c>
      <c r="O73" s="5">
        <v>0.5</v>
      </c>
      <c r="P73" s="29"/>
      <c r="Q73" s="74"/>
      <c r="R73" s="20"/>
      <c r="S73" s="20"/>
      <c r="T73" s="24">
        <v>7.6306653022766113</v>
      </c>
      <c r="U73" s="9">
        <v>0.61687499999999995</v>
      </c>
      <c r="V73" s="9">
        <v>1</v>
      </c>
      <c r="W73" s="9">
        <v>4.7071666583418841</v>
      </c>
      <c r="X73" s="9">
        <v>0</v>
      </c>
      <c r="Y73" s="14">
        <v>0</v>
      </c>
      <c r="Z73" s="9">
        <f t="shared" si="1"/>
        <v>4.7071666583418841</v>
      </c>
      <c r="AA73" s="29"/>
      <c r="AC73" s="3">
        <v>77.276997982011281</v>
      </c>
      <c r="AD73" s="24">
        <v>58.119611233649998</v>
      </c>
      <c r="AE73" s="3">
        <v>51.887264597898671</v>
      </c>
      <c r="AF73" s="24">
        <v>46.066862216899992</v>
      </c>
      <c r="AG73" s="70"/>
      <c r="AH73" s="70"/>
    </row>
    <row r="74" spans="1:34" x14ac:dyDescent="0.25">
      <c r="A74" s="28">
        <v>200</v>
      </c>
      <c r="B74" s="22">
        <v>0</v>
      </c>
      <c r="C74" s="62">
        <v>0</v>
      </c>
      <c r="D74" s="23"/>
      <c r="E74" s="66"/>
      <c r="F74" s="28"/>
      <c r="G74" s="28"/>
      <c r="H74" s="28"/>
      <c r="I74" s="28"/>
      <c r="J74" s="28"/>
      <c r="K74" s="28"/>
      <c r="L74" s="22"/>
      <c r="M74" s="32" t="s">
        <v>125</v>
      </c>
      <c r="N74" s="4">
        <v>820</v>
      </c>
      <c r="O74" s="69">
        <v>0.53</v>
      </c>
      <c r="P74" s="29"/>
      <c r="Q74" s="74"/>
      <c r="R74" s="20"/>
      <c r="S74" s="20"/>
      <c r="T74" s="24">
        <v>8.7047395706176758</v>
      </c>
      <c r="U74" s="9">
        <v>0.63856125000000008</v>
      </c>
      <c r="V74" s="9">
        <v>0.95433639672922677</v>
      </c>
      <c r="W74" s="9">
        <v>5.3046878139809257</v>
      </c>
      <c r="X74" s="9">
        <v>0</v>
      </c>
      <c r="Y74" s="14">
        <v>0</v>
      </c>
      <c r="Z74" s="9">
        <f t="shared" si="1"/>
        <v>5.3046878139809257</v>
      </c>
      <c r="AA74" s="29"/>
      <c r="AC74" s="3">
        <v>82.5816857959922</v>
      </c>
      <c r="AD74" s="31" t="s">
        <v>110</v>
      </c>
      <c r="AE74" s="3">
        <v>58.176170757094596</v>
      </c>
      <c r="AF74" s="31" t="s">
        <v>110</v>
      </c>
      <c r="AG74" s="70"/>
      <c r="AH74" s="70"/>
    </row>
    <row r="75" spans="1:34" x14ac:dyDescent="0.25">
      <c r="A75" s="28">
        <v>201</v>
      </c>
      <c r="B75" s="22">
        <v>0</v>
      </c>
      <c r="C75" s="64"/>
      <c r="D75" s="23"/>
      <c r="E75" s="66"/>
      <c r="F75" s="28"/>
      <c r="G75" s="28"/>
      <c r="H75" s="28"/>
      <c r="I75" s="28"/>
      <c r="J75" s="28"/>
      <c r="K75" s="28"/>
      <c r="L75" s="22"/>
      <c r="M75" s="32"/>
      <c r="N75" s="4">
        <v>840</v>
      </c>
      <c r="O75" s="5">
        <v>0.51</v>
      </c>
      <c r="P75" s="29"/>
      <c r="Q75" s="74"/>
      <c r="R75" s="20"/>
      <c r="S75" s="20"/>
      <c r="T75" s="24">
        <v>8.2755603790283203</v>
      </c>
      <c r="U75" s="9">
        <v>0.61306500000000008</v>
      </c>
      <c r="V75" s="9">
        <v>0.8267956397799967</v>
      </c>
      <c r="W75" s="9">
        <v>4.1947116497860231</v>
      </c>
      <c r="X75" s="9">
        <v>0</v>
      </c>
      <c r="Y75" s="14">
        <v>0</v>
      </c>
      <c r="Z75" s="9">
        <f t="shared" si="1"/>
        <v>4.1947116497860231</v>
      </c>
      <c r="AA75" s="29"/>
      <c r="AC75" s="3">
        <v>86.77639744577823</v>
      </c>
      <c r="AD75" s="31" t="s">
        <v>110</v>
      </c>
      <c r="AE75" s="3">
        <v>63.355100752095616</v>
      </c>
      <c r="AF75" s="31" t="s">
        <v>110</v>
      </c>
      <c r="AG75" s="70"/>
      <c r="AH75" s="70"/>
    </row>
    <row r="76" spans="1:34" x14ac:dyDescent="0.25">
      <c r="A76" s="28">
        <v>202</v>
      </c>
      <c r="B76" s="22">
        <v>0</v>
      </c>
      <c r="C76" s="64"/>
      <c r="D76" s="23"/>
      <c r="E76" s="66"/>
      <c r="F76" s="28"/>
      <c r="G76" s="28"/>
      <c r="H76" s="28"/>
      <c r="I76" s="28"/>
      <c r="J76" s="28"/>
      <c r="K76" s="28"/>
      <c r="L76" s="22"/>
      <c r="M76" s="23"/>
      <c r="N76" s="4">
        <v>860</v>
      </c>
      <c r="O76" s="5">
        <v>0.52</v>
      </c>
      <c r="P76" s="29"/>
      <c r="Q76" s="74"/>
      <c r="R76" s="20"/>
      <c r="S76" s="20"/>
      <c r="T76" s="24">
        <v>7.1199173927307129</v>
      </c>
      <c r="U76" s="9">
        <v>0.61561500000000002</v>
      </c>
      <c r="V76" s="9">
        <v>0.73000273182116027</v>
      </c>
      <c r="W76" s="9">
        <v>3.1996953743015903</v>
      </c>
      <c r="X76" s="9">
        <v>0</v>
      </c>
      <c r="Y76" s="14">
        <v>0</v>
      </c>
      <c r="Z76" s="9">
        <f t="shared" si="1"/>
        <v>3.1996953743015903</v>
      </c>
      <c r="AA76" s="29"/>
      <c r="AC76" s="3">
        <v>89.976092820079813</v>
      </c>
      <c r="AD76" s="31" t="s">
        <v>110</v>
      </c>
      <c r="AE76" s="3">
        <v>67.539014471612205</v>
      </c>
      <c r="AF76" s="31" t="s">
        <v>110</v>
      </c>
      <c r="AG76" s="70"/>
      <c r="AH76" s="70"/>
    </row>
    <row r="77" spans="1:34" x14ac:dyDescent="0.25">
      <c r="A77" s="28">
        <v>203</v>
      </c>
      <c r="B77" s="22">
        <v>0</v>
      </c>
      <c r="C77" s="64"/>
      <c r="D77" s="23"/>
      <c r="E77" s="65">
        <v>9.6749999999999972</v>
      </c>
      <c r="F77" s="27">
        <v>13.948404393666667</v>
      </c>
      <c r="G77" s="27">
        <v>15.312505092766667</v>
      </c>
      <c r="H77" s="27">
        <v>11.988230431250003</v>
      </c>
      <c r="I77" s="27">
        <v>11.095088197116667</v>
      </c>
      <c r="J77" s="27">
        <v>8.8190443016833324</v>
      </c>
      <c r="K77" s="27">
        <v>15</v>
      </c>
      <c r="L77" s="22"/>
      <c r="M77" s="32"/>
      <c r="N77" s="4">
        <v>880</v>
      </c>
      <c r="O77" s="5">
        <v>0.52</v>
      </c>
      <c r="P77" s="29"/>
      <c r="Q77" s="74"/>
      <c r="R77" s="20"/>
      <c r="S77" s="20"/>
      <c r="T77" s="24">
        <v>8.3709468841552734</v>
      </c>
      <c r="U77" s="9">
        <v>0.60885</v>
      </c>
      <c r="V77" s="9">
        <v>0.65966250161826201</v>
      </c>
      <c r="W77" s="9">
        <v>3.3620695554075399</v>
      </c>
      <c r="X77" s="9">
        <v>0</v>
      </c>
      <c r="Y77" s="14">
        <v>0</v>
      </c>
      <c r="Z77" s="9">
        <f t="shared" si="1"/>
        <v>3.3620695554075399</v>
      </c>
      <c r="AA77" s="29"/>
      <c r="AC77" s="3">
        <v>93.338162375487357</v>
      </c>
      <c r="AD77" s="24">
        <v>82.795047252200007</v>
      </c>
      <c r="AE77" s="3">
        <v>71.885302372234747</v>
      </c>
      <c r="AF77" s="24">
        <v>74.223704048350015</v>
      </c>
      <c r="AG77" s="70"/>
      <c r="AH77" s="70"/>
    </row>
    <row r="78" spans="1:34" x14ac:dyDescent="0.25">
      <c r="A78" s="28">
        <v>204</v>
      </c>
      <c r="B78" s="22">
        <v>0</v>
      </c>
      <c r="C78" s="62">
        <v>22.3</v>
      </c>
      <c r="D78" s="23"/>
      <c r="E78" s="66"/>
      <c r="F78" s="28"/>
      <c r="G78" s="28"/>
      <c r="H78" s="28"/>
      <c r="I78" s="28"/>
      <c r="J78" s="28"/>
      <c r="K78" s="28"/>
      <c r="L78" s="22"/>
      <c r="M78" s="68" t="s">
        <v>118</v>
      </c>
      <c r="N78" s="4">
        <v>900</v>
      </c>
      <c r="O78" s="69">
        <v>0.38</v>
      </c>
      <c r="P78" s="29"/>
      <c r="Q78" s="75">
        <v>87</v>
      </c>
      <c r="R78" s="24">
        <v>16.8</v>
      </c>
      <c r="S78" s="20"/>
      <c r="T78" s="24">
        <v>9.4066486358642578</v>
      </c>
      <c r="U78" s="9">
        <v>0.48127499999999995</v>
      </c>
      <c r="V78" s="9">
        <v>0.58808192440978235</v>
      </c>
      <c r="W78" s="9">
        <v>2.6623555624131718</v>
      </c>
      <c r="X78" s="9">
        <v>1.6657039213108114</v>
      </c>
      <c r="Y78" s="14">
        <v>0</v>
      </c>
      <c r="Z78" s="9">
        <f t="shared" si="1"/>
        <v>4.3280594837239832</v>
      </c>
      <c r="AA78" s="29"/>
      <c r="AC78" s="3">
        <v>75.366221859211336</v>
      </c>
      <c r="AD78" s="31" t="s">
        <v>110</v>
      </c>
      <c r="AE78" s="3">
        <v>54.897580201173724</v>
      </c>
      <c r="AF78" s="31" t="s">
        <v>110</v>
      </c>
      <c r="AG78" s="70"/>
      <c r="AH78" s="70"/>
    </row>
    <row r="79" spans="1:34" x14ac:dyDescent="0.25">
      <c r="A79" s="28">
        <v>205</v>
      </c>
      <c r="B79" s="22">
        <v>0</v>
      </c>
      <c r="C79" s="64"/>
      <c r="D79" s="23"/>
      <c r="E79" s="66"/>
      <c r="F79" s="28"/>
      <c r="G79" s="28"/>
      <c r="H79" s="28"/>
      <c r="I79" s="28"/>
      <c r="J79" s="28"/>
      <c r="K79" s="28"/>
      <c r="L79" s="22"/>
      <c r="M79" s="23"/>
      <c r="N79" s="4">
        <v>910</v>
      </c>
      <c r="O79" s="5">
        <v>0.54</v>
      </c>
      <c r="P79" s="29"/>
      <c r="Q79" s="74"/>
      <c r="R79" s="20"/>
      <c r="S79" s="20"/>
      <c r="T79" s="24">
        <v>5.0736746788024902</v>
      </c>
      <c r="U79" s="9">
        <v>0.62707500000000005</v>
      </c>
      <c r="V79" s="9">
        <v>0.98503386540248139</v>
      </c>
      <c r="W79" s="9">
        <v>3.1339586762745539</v>
      </c>
      <c r="X79" s="9">
        <v>0</v>
      </c>
      <c r="Y79" s="14">
        <v>0</v>
      </c>
      <c r="Z79" s="9">
        <f t="shared" si="1"/>
        <v>3.1339586762745539</v>
      </c>
      <c r="AA79" s="29"/>
      <c r="AC79" s="3">
        <v>78.500180535485896</v>
      </c>
      <c r="AD79" s="31" t="s">
        <v>110</v>
      </c>
      <c r="AE79" s="3">
        <v>58.523648050055776</v>
      </c>
      <c r="AF79" s="31" t="s">
        <v>110</v>
      </c>
      <c r="AG79" s="70"/>
      <c r="AH79" s="70"/>
    </row>
    <row r="80" spans="1:34" x14ac:dyDescent="0.25">
      <c r="A80" s="28">
        <v>206</v>
      </c>
      <c r="B80" s="22">
        <v>0</v>
      </c>
      <c r="C80" s="64"/>
      <c r="D80" s="23"/>
      <c r="E80" s="65">
        <v>17.625</v>
      </c>
      <c r="F80" s="27">
        <v>14.990129006250001</v>
      </c>
      <c r="G80" s="27">
        <v>15.040386188425</v>
      </c>
      <c r="H80" s="27">
        <v>12.076392191150001</v>
      </c>
      <c r="I80" s="27">
        <v>11.582314541824999</v>
      </c>
      <c r="J80" s="27">
        <v>9.4325812742499995</v>
      </c>
      <c r="K80" s="27">
        <v>15.04156593425</v>
      </c>
      <c r="L80" s="22"/>
      <c r="M80" s="23"/>
      <c r="N80" s="4">
        <v>920</v>
      </c>
      <c r="O80" s="5">
        <v>0.55000000000000004</v>
      </c>
      <c r="P80" s="29"/>
      <c r="Q80" s="74"/>
      <c r="R80" s="20"/>
      <c r="S80" s="20"/>
      <c r="T80" s="24">
        <v>8.3813533782958984</v>
      </c>
      <c r="U80" s="9">
        <v>0.63618750000000002</v>
      </c>
      <c r="V80" s="9">
        <v>0.914607548157781</v>
      </c>
      <c r="W80" s="9">
        <v>4.8767901136281235</v>
      </c>
      <c r="X80" s="9">
        <v>0</v>
      </c>
      <c r="Y80" s="14">
        <v>0</v>
      </c>
      <c r="Z80" s="9">
        <f t="shared" si="1"/>
        <v>4.8767901136281235</v>
      </c>
      <c r="AA80" s="29"/>
      <c r="AC80" s="3">
        <v>83.376970649114014</v>
      </c>
      <c r="AD80" s="24">
        <v>68.296744847775003</v>
      </c>
      <c r="AE80" s="3">
        <v>63.8925473362914</v>
      </c>
      <c r="AF80" s="24">
        <v>61.856798567995</v>
      </c>
      <c r="AG80" s="70"/>
      <c r="AH80" s="70"/>
    </row>
    <row r="81" spans="1:34" x14ac:dyDescent="0.25">
      <c r="A81" s="28">
        <v>207</v>
      </c>
      <c r="B81" s="22">
        <v>0</v>
      </c>
      <c r="C81" s="62">
        <v>0</v>
      </c>
      <c r="D81" s="23"/>
      <c r="E81" s="66"/>
      <c r="F81" s="28"/>
      <c r="G81" s="28"/>
      <c r="H81" s="28"/>
      <c r="I81" s="28"/>
      <c r="J81" s="28"/>
      <c r="K81" s="28"/>
      <c r="L81" s="22"/>
      <c r="M81" s="32"/>
      <c r="N81" s="4">
        <v>930</v>
      </c>
      <c r="O81" s="5">
        <v>0.56000000000000005</v>
      </c>
      <c r="P81" s="29"/>
      <c r="Q81" s="74"/>
      <c r="R81" s="20"/>
      <c r="S81" s="20"/>
      <c r="T81" s="27">
        <v>6.7502274513244629</v>
      </c>
      <c r="U81" s="9">
        <v>0.6453000000000001</v>
      </c>
      <c r="V81" s="9">
        <v>0.80676676484582011</v>
      </c>
      <c r="W81" s="9">
        <v>3.5142129178054855</v>
      </c>
      <c r="X81" s="9">
        <v>0</v>
      </c>
      <c r="Y81" s="14">
        <v>0</v>
      </c>
      <c r="Z81" s="9">
        <f t="shared" si="1"/>
        <v>3.5142129178054855</v>
      </c>
      <c r="AA81" s="29"/>
      <c r="AC81" s="3">
        <v>86.891183566919494</v>
      </c>
      <c r="AD81" s="31" t="s">
        <v>110</v>
      </c>
      <c r="AE81" s="3">
        <v>67.89886942670438</v>
      </c>
      <c r="AF81" s="31" t="s">
        <v>110</v>
      </c>
      <c r="AG81" s="70"/>
      <c r="AH81" s="70"/>
    </row>
    <row r="82" spans="1:34" x14ac:dyDescent="0.25">
      <c r="A82" s="28">
        <v>208</v>
      </c>
      <c r="B82" s="22">
        <v>0</v>
      </c>
      <c r="C82" s="64"/>
      <c r="D82" s="23"/>
      <c r="E82" s="66"/>
      <c r="F82" s="28"/>
      <c r="G82" s="28"/>
      <c r="H82" s="28"/>
      <c r="I82" s="28"/>
      <c r="J82" s="28"/>
      <c r="K82" s="28"/>
      <c r="L82" s="22"/>
      <c r="M82" s="32"/>
      <c r="N82" s="4">
        <v>940</v>
      </c>
      <c r="O82" s="5">
        <v>0.56999999999999995</v>
      </c>
      <c r="P82" s="29"/>
      <c r="Q82" s="74"/>
      <c r="R82" s="20"/>
      <c r="S82" s="20"/>
      <c r="T82" s="27">
        <v>5.9733052253723145</v>
      </c>
      <c r="U82" s="9">
        <v>0.65441249999999995</v>
      </c>
      <c r="V82" s="9">
        <v>0.73067347579251307</v>
      </c>
      <c r="W82" s="9">
        <v>2.8562067128815443</v>
      </c>
      <c r="X82" s="9">
        <v>0</v>
      </c>
      <c r="Y82" s="14">
        <v>0</v>
      </c>
      <c r="Z82" s="9">
        <f t="shared" si="1"/>
        <v>2.8562067128815443</v>
      </c>
      <c r="AA82" s="29"/>
      <c r="AC82" s="3">
        <v>89.747390279801039</v>
      </c>
      <c r="AD82" s="31" t="s">
        <v>110</v>
      </c>
      <c r="AE82" s="3">
        <v>71.247185312193423</v>
      </c>
      <c r="AF82" s="31" t="s">
        <v>110</v>
      </c>
      <c r="AG82" s="70"/>
      <c r="AH82" s="70"/>
    </row>
    <row r="83" spans="1:34" x14ac:dyDescent="0.25">
      <c r="A83" s="28">
        <v>209</v>
      </c>
      <c r="B83" s="22">
        <v>0</v>
      </c>
      <c r="C83" s="64"/>
      <c r="D83" s="23"/>
      <c r="E83" s="66"/>
      <c r="F83" s="28"/>
      <c r="G83" s="28"/>
      <c r="H83" s="28"/>
      <c r="I83" s="28"/>
      <c r="J83" s="28"/>
      <c r="K83" s="28"/>
      <c r="L83" s="22"/>
      <c r="M83" s="23"/>
      <c r="N83" s="4">
        <v>950</v>
      </c>
      <c r="O83" s="5">
        <v>0.57999999999999996</v>
      </c>
      <c r="P83" s="29"/>
      <c r="Q83" s="74"/>
      <c r="R83" s="20"/>
      <c r="S83" s="20"/>
      <c r="T83" s="27">
        <v>7.6955480575561523</v>
      </c>
      <c r="U83" s="9">
        <v>0.66352500000000003</v>
      </c>
      <c r="V83" s="9">
        <v>0.67018441343709056</v>
      </c>
      <c r="W83" s="9">
        <v>3.4220879614525712</v>
      </c>
      <c r="X83" s="9">
        <v>0</v>
      </c>
      <c r="Y83" s="14">
        <v>0</v>
      </c>
      <c r="Z83" s="9">
        <f t="shared" si="1"/>
        <v>3.4220879614525712</v>
      </c>
      <c r="AA83" s="29"/>
      <c r="AC83" s="3">
        <v>93.169478241253614</v>
      </c>
      <c r="AD83" s="31" t="s">
        <v>110</v>
      </c>
      <c r="AE83" s="3">
        <v>75.161382446253498</v>
      </c>
      <c r="AF83" s="31" t="s">
        <v>110</v>
      </c>
      <c r="AG83" s="70"/>
      <c r="AH83" s="70"/>
    </row>
    <row r="84" spans="1:34" x14ac:dyDescent="0.25">
      <c r="A84" s="28">
        <v>210</v>
      </c>
      <c r="B84" s="22">
        <v>0</v>
      </c>
      <c r="C84" s="64"/>
      <c r="D84" s="23"/>
      <c r="E84" s="65">
        <v>9.5374999999999961</v>
      </c>
      <c r="F84" s="27">
        <v>13.379839798025001</v>
      </c>
      <c r="G84" s="27">
        <v>14.491909185025001</v>
      </c>
      <c r="H84" s="27">
        <v>11.761619635725001</v>
      </c>
      <c r="I84" s="27">
        <v>12.027667200574999</v>
      </c>
      <c r="J84" s="27">
        <v>9.28582062085</v>
      </c>
      <c r="K84" s="27">
        <v>15.253729783000001</v>
      </c>
      <c r="L84" s="22"/>
      <c r="M84" s="32"/>
      <c r="N84" s="4">
        <v>955</v>
      </c>
      <c r="O84" s="5">
        <v>0.59</v>
      </c>
      <c r="P84" s="29"/>
      <c r="Q84" s="74"/>
      <c r="R84" s="20"/>
      <c r="S84" s="20"/>
      <c r="T84" s="27">
        <v>8.2677621841430664</v>
      </c>
      <c r="U84" s="9">
        <v>0.6726375</v>
      </c>
      <c r="V84" s="9">
        <v>0.5917231282337897</v>
      </c>
      <c r="W84" s="9">
        <v>3.2906947354200016</v>
      </c>
      <c r="X84" s="9">
        <v>0</v>
      </c>
      <c r="Y84" s="14">
        <v>0</v>
      </c>
      <c r="Z84" s="9">
        <f t="shared" si="1"/>
        <v>3.2906947354200016</v>
      </c>
      <c r="AA84" s="29"/>
      <c r="AC84" s="3">
        <v>96.460172976673618</v>
      </c>
      <c r="AD84" s="24">
        <v>87.848611148925002</v>
      </c>
      <c r="AE84" s="3">
        <v>78.698131767977259</v>
      </c>
      <c r="AF84" s="24">
        <v>82.843462632201252</v>
      </c>
      <c r="AG84" s="70"/>
      <c r="AH84" s="70"/>
    </row>
    <row r="85" spans="1:34" x14ac:dyDescent="0.25">
      <c r="A85" s="28">
        <v>211</v>
      </c>
      <c r="B85" s="22">
        <v>0</v>
      </c>
      <c r="C85" s="62">
        <v>15.7</v>
      </c>
      <c r="D85" s="23"/>
      <c r="E85" s="61"/>
      <c r="F85" s="29"/>
      <c r="G85" s="29"/>
      <c r="H85" s="29"/>
      <c r="I85" s="29"/>
      <c r="J85" s="29"/>
      <c r="K85" s="29"/>
      <c r="L85" s="22"/>
      <c r="M85" s="68" t="s">
        <v>100</v>
      </c>
      <c r="N85" s="4">
        <v>960</v>
      </c>
      <c r="O85" s="5">
        <v>0.61</v>
      </c>
      <c r="P85" s="29"/>
      <c r="Q85" s="75">
        <v>106</v>
      </c>
      <c r="R85" s="20"/>
      <c r="S85" s="20"/>
      <c r="T85" s="27">
        <v>7.9065761566162109</v>
      </c>
      <c r="U85" s="9">
        <v>0.69086250000000005</v>
      </c>
      <c r="V85" s="9">
        <v>0.52206554888827417</v>
      </c>
      <c r="W85" s="9">
        <v>2.8517083897668796</v>
      </c>
      <c r="X85" s="9">
        <v>0</v>
      </c>
      <c r="Y85" s="14">
        <v>0</v>
      </c>
      <c r="Z85" s="9">
        <f t="shared" si="1"/>
        <v>2.8517083897668796</v>
      </c>
      <c r="AA85" s="29"/>
      <c r="AC85" s="3">
        <v>83.6118813664405</v>
      </c>
      <c r="AD85" s="31" t="s">
        <v>110</v>
      </c>
      <c r="AE85" s="3">
        <v>66.095894744047897</v>
      </c>
      <c r="AF85" s="31" t="s">
        <v>110</v>
      </c>
      <c r="AG85" s="70"/>
      <c r="AH85" s="70"/>
    </row>
    <row r="86" spans="1:34" x14ac:dyDescent="0.25">
      <c r="A86" s="28">
        <v>212</v>
      </c>
      <c r="B86" s="22">
        <v>0</v>
      </c>
      <c r="C86" s="64"/>
      <c r="D86" s="23"/>
      <c r="E86" s="65">
        <v>18.474999999999998</v>
      </c>
      <c r="F86" s="27">
        <v>13.687837934499999</v>
      </c>
      <c r="G86" s="27">
        <v>14.493416653000001</v>
      </c>
      <c r="H86" s="27">
        <v>11.694077550900001</v>
      </c>
      <c r="I86" s="27">
        <v>11.663328479649998</v>
      </c>
      <c r="J86" s="27">
        <v>9.3268685248249987</v>
      </c>
      <c r="K86" s="27">
        <v>14.71265048875</v>
      </c>
      <c r="L86" s="22"/>
      <c r="M86" s="23" t="s">
        <v>125</v>
      </c>
      <c r="N86" s="4">
        <v>965</v>
      </c>
      <c r="O86" s="69">
        <v>0.62</v>
      </c>
      <c r="P86" s="29"/>
      <c r="Q86" s="74"/>
      <c r="R86" s="20"/>
      <c r="S86" s="20"/>
      <c r="T86" s="27">
        <v>6.3176097869873047</v>
      </c>
      <c r="U86" s="9">
        <v>0.69997500000000001</v>
      </c>
      <c r="V86" s="9">
        <v>0.8002039810213829</v>
      </c>
      <c r="W86" s="9">
        <v>3.5386371670482721</v>
      </c>
      <c r="X86" s="9">
        <v>0</v>
      </c>
      <c r="Y86" s="14">
        <v>0</v>
      </c>
      <c r="Z86" s="9">
        <f t="shared" si="1"/>
        <v>3.5386371670482721</v>
      </c>
      <c r="AA86" s="29"/>
      <c r="AC86" s="3">
        <v>87.150518533488778</v>
      </c>
      <c r="AD86" s="24">
        <v>73.716470590050008</v>
      </c>
      <c r="AE86" s="3">
        <v>69.880586497399932</v>
      </c>
      <c r="AF86" s="24">
        <v>69.18076903982751</v>
      </c>
      <c r="AG86" s="70"/>
      <c r="AH86" s="70"/>
    </row>
    <row r="87" spans="1:34" x14ac:dyDescent="0.25">
      <c r="A87" s="28">
        <v>213</v>
      </c>
      <c r="B87" s="22">
        <v>0</v>
      </c>
      <c r="C87" s="64"/>
      <c r="D87" s="23"/>
      <c r="E87" s="61"/>
      <c r="F87" s="29"/>
      <c r="G87" s="29"/>
      <c r="H87" s="29"/>
      <c r="I87" s="29"/>
      <c r="J87" s="29"/>
      <c r="K87" s="29"/>
      <c r="L87" s="22"/>
      <c r="M87" s="23"/>
      <c r="N87" s="4">
        <v>970</v>
      </c>
      <c r="O87" s="5">
        <v>0.63</v>
      </c>
      <c r="P87" s="29"/>
      <c r="Q87" s="74"/>
      <c r="R87" s="20"/>
      <c r="S87" s="20"/>
      <c r="T87" s="27">
        <v>8.6835775375366211</v>
      </c>
      <c r="U87" s="9">
        <v>0.70908749999999998</v>
      </c>
      <c r="V87" s="9">
        <v>0.72495002167764677</v>
      </c>
      <c r="W87" s="9">
        <v>4.4638190708462364</v>
      </c>
      <c r="X87" s="9">
        <v>0</v>
      </c>
      <c r="Y87" s="14">
        <v>0</v>
      </c>
      <c r="Z87" s="9">
        <f t="shared" si="1"/>
        <v>4.4638190708462364</v>
      </c>
      <c r="AA87" s="29"/>
      <c r="AC87" s="3">
        <v>91.61433760433502</v>
      </c>
      <c r="AD87" s="31" t="s">
        <v>110</v>
      </c>
      <c r="AE87" s="3">
        <v>74.59046015454993</v>
      </c>
      <c r="AF87" s="31" t="s">
        <v>110</v>
      </c>
      <c r="AG87" s="70"/>
      <c r="AH87" s="70"/>
    </row>
    <row r="88" spans="1:34" x14ac:dyDescent="0.25">
      <c r="A88" s="28">
        <v>214</v>
      </c>
      <c r="B88" s="22">
        <v>0</v>
      </c>
      <c r="C88" s="62">
        <v>19.899999999999999</v>
      </c>
      <c r="D88" s="23"/>
      <c r="E88" s="66"/>
      <c r="F88" s="28"/>
      <c r="G88" s="28"/>
      <c r="H88" s="28"/>
      <c r="I88" s="28"/>
      <c r="J88" s="28"/>
      <c r="K88" s="28"/>
      <c r="L88" s="22"/>
      <c r="M88" s="32"/>
      <c r="N88" s="4">
        <v>975</v>
      </c>
      <c r="O88" s="5">
        <v>0.64</v>
      </c>
      <c r="P88" s="29"/>
      <c r="Q88" s="74"/>
      <c r="R88" s="24">
        <v>16.8</v>
      </c>
      <c r="S88" s="20"/>
      <c r="T88" s="27">
        <v>8.1385078430175781</v>
      </c>
      <c r="U88" s="9">
        <v>0.71820000000000006</v>
      </c>
      <c r="V88" s="9">
        <v>0.63056932794972043</v>
      </c>
      <c r="W88" s="9">
        <v>3.6857258550233354</v>
      </c>
      <c r="X88" s="9">
        <v>3.4736714644282074E-2</v>
      </c>
      <c r="Y88" s="14">
        <v>0</v>
      </c>
      <c r="Z88" s="9">
        <f t="shared" si="1"/>
        <v>3.7204625696676175</v>
      </c>
      <c r="AA88" s="29"/>
      <c r="AC88" s="3">
        <v>75.434800174002646</v>
      </c>
      <c r="AD88" s="31" t="s">
        <v>110</v>
      </c>
      <c r="AE88" s="3">
        <v>58.656977310521299</v>
      </c>
      <c r="AF88" s="31" t="s">
        <v>110</v>
      </c>
      <c r="AG88" s="70"/>
      <c r="AH88" s="70"/>
    </row>
    <row r="89" spans="1:34" x14ac:dyDescent="0.25">
      <c r="A89" s="28">
        <v>215</v>
      </c>
      <c r="B89" s="22">
        <v>0</v>
      </c>
      <c r="C89" s="64"/>
      <c r="D89" s="23"/>
      <c r="E89" s="66"/>
      <c r="F89" s="28"/>
      <c r="G89" s="28"/>
      <c r="H89" s="28"/>
      <c r="I89" s="28"/>
      <c r="J89" s="28"/>
      <c r="K89" s="28"/>
      <c r="L89" s="22"/>
      <c r="M89" s="23"/>
      <c r="N89" s="4">
        <v>980</v>
      </c>
      <c r="O89" s="5">
        <v>0.66</v>
      </c>
      <c r="P89" s="29"/>
      <c r="Q89" s="74"/>
      <c r="R89" s="20"/>
      <c r="S89" s="20"/>
      <c r="T89" s="27">
        <v>7.1104187965393066</v>
      </c>
      <c r="U89" s="9">
        <v>0.736425</v>
      </c>
      <c r="V89" s="9">
        <v>0.97566312621184581</v>
      </c>
      <c r="W89" s="9">
        <v>5.1088552294448348</v>
      </c>
      <c r="X89" s="9">
        <v>0</v>
      </c>
      <c r="Y89" s="14">
        <v>0</v>
      </c>
      <c r="Z89" s="9">
        <f t="shared" si="1"/>
        <v>5.1088552294448348</v>
      </c>
      <c r="AA89" s="29"/>
      <c r="AC89" s="3">
        <v>80.543655403447474</v>
      </c>
      <c r="AD89" s="31" t="s">
        <v>110</v>
      </c>
      <c r="AE89" s="3">
        <v>64.011887126269883</v>
      </c>
      <c r="AF89" s="31" t="s">
        <v>110</v>
      </c>
      <c r="AG89" s="70"/>
      <c r="AH89" s="70"/>
    </row>
    <row r="90" spans="1:34" x14ac:dyDescent="0.25">
      <c r="A90" s="28">
        <v>216</v>
      </c>
      <c r="B90" s="22">
        <v>0</v>
      </c>
      <c r="C90" s="64"/>
      <c r="D90" s="23"/>
      <c r="E90" s="66"/>
      <c r="F90" s="28"/>
      <c r="G90" s="28"/>
      <c r="H90" s="28"/>
      <c r="I90" s="28"/>
      <c r="J90" s="28"/>
      <c r="K90" s="28"/>
      <c r="L90" s="22"/>
      <c r="M90" s="23"/>
      <c r="N90" s="4">
        <v>985</v>
      </c>
      <c r="O90" s="5">
        <v>0.67</v>
      </c>
      <c r="P90" s="29"/>
      <c r="Q90" s="74"/>
      <c r="R90" s="20"/>
      <c r="S90" s="20"/>
      <c r="T90" s="27">
        <v>5.481086254119873</v>
      </c>
      <c r="U90" s="9">
        <v>0.74553750000000008</v>
      </c>
      <c r="V90" s="9">
        <v>0.86737870052026977</v>
      </c>
      <c r="W90" s="9">
        <v>3.5444175874323061</v>
      </c>
      <c r="X90" s="9">
        <v>0</v>
      </c>
      <c r="Y90" s="14">
        <v>0</v>
      </c>
      <c r="Z90" s="9">
        <f t="shared" si="1"/>
        <v>3.5444175874323061</v>
      </c>
      <c r="AA90" s="29"/>
      <c r="AC90" s="3">
        <v>84.08807299087978</v>
      </c>
      <c r="AD90" s="31" t="s">
        <v>110</v>
      </c>
      <c r="AE90" s="3">
        <v>67.802359300005946</v>
      </c>
      <c r="AF90" s="31" t="s">
        <v>110</v>
      </c>
      <c r="AG90" s="70"/>
      <c r="AH90" s="70"/>
    </row>
    <row r="91" spans="1:34" x14ac:dyDescent="0.25">
      <c r="A91" s="28">
        <v>217</v>
      </c>
      <c r="B91" s="22">
        <v>0</v>
      </c>
      <c r="C91" s="64"/>
      <c r="D91" s="23"/>
      <c r="E91" s="65">
        <v>11.312499999999996</v>
      </c>
      <c r="F91" s="27">
        <v>13.572056362400001</v>
      </c>
      <c r="G91" s="27">
        <v>14.395484042900001</v>
      </c>
      <c r="H91" s="27">
        <v>11.407257277700001</v>
      </c>
      <c r="I91" s="27">
        <v>11.444420207399999</v>
      </c>
      <c r="J91" s="27">
        <v>9.3095384496749993</v>
      </c>
      <c r="K91" s="27">
        <v>14.618808871666666</v>
      </c>
      <c r="L91" s="22"/>
      <c r="M91" s="23"/>
      <c r="N91" s="4">
        <v>990</v>
      </c>
      <c r="O91" s="5">
        <v>0.69</v>
      </c>
      <c r="P91" s="29"/>
      <c r="Q91" s="74"/>
      <c r="R91" s="20"/>
      <c r="S91" s="20"/>
      <c r="T91" s="27">
        <v>5.3234491348266602</v>
      </c>
      <c r="U91" s="9">
        <v>0.76376250000000001</v>
      </c>
      <c r="V91" s="9">
        <v>0.79294730734175545</v>
      </c>
      <c r="W91" s="9">
        <v>3.2240054596438483</v>
      </c>
      <c r="X91" s="9">
        <v>0</v>
      </c>
      <c r="Y91" s="14">
        <v>0</v>
      </c>
      <c r="Z91" s="9">
        <f t="shared" si="1"/>
        <v>3.2240054596438483</v>
      </c>
      <c r="AA91" s="29"/>
      <c r="AC91" s="3">
        <v>87.312078450523629</v>
      </c>
      <c r="AD91" s="24">
        <v>85.961823956250001</v>
      </c>
      <c r="AE91" s="3">
        <v>71.272419345953551</v>
      </c>
      <c r="AF91" s="24">
        <v>82.588060109820006</v>
      </c>
      <c r="AG91" s="70"/>
      <c r="AH91" s="70"/>
    </row>
    <row r="92" spans="1:34" x14ac:dyDescent="0.25">
      <c r="A92" s="28">
        <v>218</v>
      </c>
      <c r="B92" s="22">
        <v>0</v>
      </c>
      <c r="C92" s="62">
        <v>17.8</v>
      </c>
      <c r="D92" s="23"/>
      <c r="E92" s="65">
        <v>19.874999999999996</v>
      </c>
      <c r="F92" s="27">
        <v>14.798126728500002</v>
      </c>
      <c r="G92" s="27">
        <v>14.302780294950001</v>
      </c>
      <c r="H92" s="27">
        <v>11.600762119775002</v>
      </c>
      <c r="I92" s="27">
        <v>11.648600048299999</v>
      </c>
      <c r="J92" s="27">
        <v>9.4461700930500001</v>
      </c>
      <c r="K92" s="27">
        <v>15.029304107750001</v>
      </c>
      <c r="L92" s="22"/>
      <c r="M92" s="68" t="s">
        <v>127</v>
      </c>
      <c r="N92" s="4">
        <v>995</v>
      </c>
      <c r="O92" s="5">
        <v>0.71</v>
      </c>
      <c r="P92" s="29"/>
      <c r="Q92" s="75">
        <v>125</v>
      </c>
      <c r="R92" s="20"/>
      <c r="S92" s="20"/>
      <c r="T92" s="27">
        <v>7.1555318832397461</v>
      </c>
      <c r="U92" s="9">
        <v>0.78198749999999995</v>
      </c>
      <c r="V92" s="9">
        <v>0.7258418343993116</v>
      </c>
      <c r="W92" s="9">
        <v>4.0614744692937421</v>
      </c>
      <c r="X92" s="9">
        <v>0</v>
      </c>
      <c r="Y92" s="14">
        <v>0</v>
      </c>
      <c r="Z92" s="9">
        <f t="shared" si="1"/>
        <v>4.0614744692937421</v>
      </c>
      <c r="AA92" s="29"/>
      <c r="AC92" s="3">
        <v>73.573552919817374</v>
      </c>
      <c r="AD92" s="24">
        <v>69.137459575575008</v>
      </c>
      <c r="AE92" s="3">
        <v>57.779948401551046</v>
      </c>
      <c r="AF92" s="24">
        <v>66.15127037948875</v>
      </c>
      <c r="AG92" s="70"/>
      <c r="AH92" s="70"/>
    </row>
    <row r="93" spans="1:34" x14ac:dyDescent="0.25">
      <c r="A93" s="28">
        <v>219</v>
      </c>
      <c r="B93" s="38">
        <v>42</v>
      </c>
      <c r="C93" s="64"/>
      <c r="D93" s="23"/>
      <c r="E93" s="66"/>
      <c r="F93" s="28"/>
      <c r="G93" s="28"/>
      <c r="H93" s="28"/>
      <c r="I93" s="28"/>
      <c r="J93" s="28"/>
      <c r="K93" s="28"/>
      <c r="L93" s="22"/>
      <c r="M93" s="23"/>
      <c r="N93" s="4">
        <v>1000</v>
      </c>
      <c r="O93" s="69">
        <v>0.72</v>
      </c>
      <c r="P93" s="29"/>
      <c r="Q93" s="29"/>
      <c r="R93" s="20"/>
      <c r="S93" s="20"/>
      <c r="T93" s="27">
        <v>6.510465145111084</v>
      </c>
      <c r="U93" s="9">
        <v>0.79110000000000003</v>
      </c>
      <c r="V93" s="9">
        <v>1</v>
      </c>
      <c r="W93" s="9">
        <v>5.1504289762973787</v>
      </c>
      <c r="X93" s="9">
        <v>1.3600361688137053</v>
      </c>
      <c r="Y93" s="14">
        <v>0</v>
      </c>
      <c r="Z93" s="9">
        <f t="shared" si="1"/>
        <v>6.510465145111084</v>
      </c>
      <c r="AA93" s="29"/>
      <c r="AC93" s="3">
        <v>39.915981896114751</v>
      </c>
      <c r="AD93" s="31" t="s">
        <v>110</v>
      </c>
      <c r="AE93" s="3">
        <v>24.368431964152172</v>
      </c>
      <c r="AF93" s="31" t="s">
        <v>110</v>
      </c>
      <c r="AG93" s="70"/>
      <c r="AH93" s="70"/>
    </row>
    <row r="94" spans="1:34" x14ac:dyDescent="0.25">
      <c r="A94" s="28">
        <v>220</v>
      </c>
      <c r="B94" s="22">
        <v>0</v>
      </c>
      <c r="C94" s="64"/>
      <c r="D94" s="23"/>
      <c r="E94" s="66"/>
      <c r="F94" s="28"/>
      <c r="G94" s="28"/>
      <c r="H94" s="28"/>
      <c r="I94" s="28"/>
      <c r="J94" s="28"/>
      <c r="K94" s="28"/>
      <c r="L94" s="22"/>
      <c r="M94" s="23"/>
      <c r="N94" s="4">
        <v>1005</v>
      </c>
      <c r="O94" s="5">
        <v>0.73</v>
      </c>
      <c r="P94" s="29"/>
      <c r="Q94" s="29"/>
      <c r="R94" s="20"/>
      <c r="S94" s="20"/>
      <c r="T94" s="27">
        <v>6.2485437393188477</v>
      </c>
      <c r="U94" s="9">
        <v>0.80021249999999999</v>
      </c>
      <c r="V94" s="9">
        <v>1</v>
      </c>
      <c r="W94" s="9">
        <v>5.0001628069996835</v>
      </c>
      <c r="X94" s="9">
        <v>1.2483809323191641</v>
      </c>
      <c r="Y94" s="14">
        <v>0</v>
      </c>
      <c r="Z94" s="9">
        <f t="shared" si="1"/>
        <v>6.2485437393188477</v>
      </c>
      <c r="AA94" s="29"/>
      <c r="AC94" s="3">
        <v>44.916144703114433</v>
      </c>
      <c r="AD94" s="31" t="s">
        <v>110</v>
      </c>
      <c r="AE94" s="3">
        <v>29.614649357455605</v>
      </c>
      <c r="AF94" s="31" t="s">
        <v>110</v>
      </c>
      <c r="AG94" s="70"/>
      <c r="AH94" s="70"/>
    </row>
    <row r="95" spans="1:34" x14ac:dyDescent="0.25">
      <c r="A95" s="28">
        <v>221</v>
      </c>
      <c r="B95" s="22">
        <v>0</v>
      </c>
      <c r="C95" s="64"/>
      <c r="D95" s="23"/>
      <c r="E95" s="66"/>
      <c r="F95" s="28"/>
      <c r="G95" s="28"/>
      <c r="H95" s="28"/>
      <c r="I95" s="28"/>
      <c r="J95" s="28"/>
      <c r="K95" s="28"/>
      <c r="L95" s="22"/>
      <c r="M95" s="23"/>
      <c r="N95" s="4">
        <v>1010</v>
      </c>
      <c r="O95" s="5">
        <v>0.74</v>
      </c>
      <c r="P95" s="29"/>
      <c r="Q95" s="29"/>
      <c r="R95" s="20"/>
      <c r="S95" s="20"/>
      <c r="T95" s="27">
        <v>5.1188092231750488</v>
      </c>
      <c r="U95" s="9">
        <v>0.80932499999999996</v>
      </c>
      <c r="V95" s="9">
        <v>1</v>
      </c>
      <c r="W95" s="9">
        <v>4.1427802745461459</v>
      </c>
      <c r="X95" s="9">
        <v>0.58358289886713077</v>
      </c>
      <c r="Y95" s="14">
        <v>0</v>
      </c>
      <c r="Z95" s="9">
        <f t="shared" si="1"/>
        <v>4.7263631734132767</v>
      </c>
      <c r="AA95" s="29"/>
      <c r="AC95" s="3">
        <v>49.058924977660581</v>
      </c>
      <c r="AD95" s="31" t="s">
        <v>110</v>
      </c>
      <c r="AE95" s="3">
        <v>34.003484218305502</v>
      </c>
      <c r="AF95" s="31" t="s">
        <v>110</v>
      </c>
      <c r="AG95" s="70"/>
      <c r="AH95" s="70"/>
    </row>
    <row r="96" spans="1:34" x14ac:dyDescent="0.25">
      <c r="A96" s="28">
        <v>222</v>
      </c>
      <c r="B96" s="22">
        <v>0</v>
      </c>
      <c r="C96" s="64"/>
      <c r="D96" s="23"/>
      <c r="E96" s="66"/>
      <c r="F96" s="28"/>
      <c r="G96" s="28"/>
      <c r="H96" s="28"/>
      <c r="I96" s="28"/>
      <c r="J96" s="28"/>
      <c r="K96" s="28"/>
      <c r="L96" s="22"/>
      <c r="M96" s="23"/>
      <c r="N96" s="4">
        <v>1015</v>
      </c>
      <c r="O96" s="5">
        <v>0.76</v>
      </c>
      <c r="P96" s="29"/>
      <c r="Q96" s="29"/>
      <c r="R96" s="20"/>
      <c r="S96" s="20"/>
      <c r="T96" s="27">
        <v>5.9741659164428711</v>
      </c>
      <c r="U96" s="9">
        <v>0.82755000000000001</v>
      </c>
      <c r="V96" s="9">
        <v>1</v>
      </c>
      <c r="W96" s="9">
        <v>4.9439210041522976</v>
      </c>
      <c r="X96" s="9">
        <v>0</v>
      </c>
      <c r="Y96" s="14">
        <v>0</v>
      </c>
      <c r="Z96" s="9">
        <f t="shared" si="1"/>
        <v>4.9439210041522976</v>
      </c>
      <c r="AA96" s="29"/>
      <c r="AC96" s="3">
        <v>54.002845981812882</v>
      </c>
      <c r="AD96" s="31" t="s">
        <v>110</v>
      </c>
      <c r="AE96" s="3">
        <v>39.193459808761553</v>
      </c>
      <c r="AF96" s="31" t="s">
        <v>110</v>
      </c>
      <c r="AG96" s="70"/>
      <c r="AH96" s="70"/>
    </row>
    <row r="97" spans="1:34" x14ac:dyDescent="0.25">
      <c r="A97" s="28">
        <v>223</v>
      </c>
      <c r="B97" s="22">
        <v>0</v>
      </c>
      <c r="C97" s="64"/>
      <c r="D97" s="23"/>
      <c r="E97" s="66"/>
      <c r="F97" s="28"/>
      <c r="G97" s="28"/>
      <c r="H97" s="28"/>
      <c r="I97" s="28"/>
      <c r="J97" s="28"/>
      <c r="K97" s="28"/>
      <c r="L97" s="22"/>
      <c r="M97" s="23"/>
      <c r="N97" s="4">
        <v>1020</v>
      </c>
      <c r="O97" s="5">
        <v>0.77</v>
      </c>
      <c r="P97" s="29"/>
      <c r="Q97" s="29"/>
      <c r="R97" s="20"/>
      <c r="S97" s="20"/>
      <c r="T97" s="27">
        <v>4.0110526084899902</v>
      </c>
      <c r="U97" s="9">
        <v>0.83666250000000009</v>
      </c>
      <c r="V97" s="9">
        <v>1</v>
      </c>
      <c r="W97" s="9">
        <v>3.3558973030507566</v>
      </c>
      <c r="X97" s="9">
        <v>0</v>
      </c>
      <c r="Y97" s="14">
        <v>0</v>
      </c>
      <c r="Z97" s="9">
        <f t="shared" si="1"/>
        <v>3.3558973030507566</v>
      </c>
      <c r="AA97" s="29"/>
      <c r="AC97" s="3">
        <v>57.358743284863635</v>
      </c>
      <c r="AD97" s="31" t="s">
        <v>110</v>
      </c>
      <c r="AE97" s="3">
        <v>42.795411698116062</v>
      </c>
      <c r="AF97" s="31" t="s">
        <v>110</v>
      </c>
      <c r="AG97" s="70"/>
      <c r="AH97" s="70"/>
    </row>
    <row r="98" spans="1:34" x14ac:dyDescent="0.25">
      <c r="A98" s="28">
        <v>224</v>
      </c>
      <c r="B98" s="22">
        <v>0</v>
      </c>
      <c r="C98" s="64"/>
      <c r="D98" s="23"/>
      <c r="E98" s="65">
        <v>15.412499999999996</v>
      </c>
      <c r="F98" s="27">
        <v>20.452073432500001</v>
      </c>
      <c r="G98" s="27">
        <v>15.171343982175001</v>
      </c>
      <c r="H98" s="27">
        <v>11.848622051750002</v>
      </c>
      <c r="I98" s="27">
        <v>11.285484502374999</v>
      </c>
      <c r="J98" s="27">
        <v>9.0118955410999995</v>
      </c>
      <c r="K98" s="27">
        <v>14.318105271</v>
      </c>
      <c r="L98" s="22"/>
      <c r="M98" s="23"/>
      <c r="N98" s="4">
        <v>1025</v>
      </c>
      <c r="O98" s="5">
        <v>0.78</v>
      </c>
      <c r="P98" s="29"/>
      <c r="Q98" s="29"/>
      <c r="R98" s="20"/>
      <c r="S98" s="20"/>
      <c r="T98" s="27">
        <v>6.4615507125854492</v>
      </c>
      <c r="U98" s="9">
        <v>0.84577499999999994</v>
      </c>
      <c r="V98" s="9">
        <v>1</v>
      </c>
      <c r="W98" s="9">
        <v>5.4650180539369577</v>
      </c>
      <c r="X98" s="9">
        <v>0</v>
      </c>
      <c r="Y98" s="14">
        <v>0</v>
      </c>
      <c r="Z98" s="9">
        <f t="shared" si="1"/>
        <v>5.4650180539369577</v>
      </c>
      <c r="AA98" s="29"/>
      <c r="AC98" s="3">
        <v>62.823761338800594</v>
      </c>
      <c r="AD98" s="24">
        <v>55.520098605975008</v>
      </c>
      <c r="AE98" s="3">
        <v>48.506484338356771</v>
      </c>
      <c r="AF98" s="24">
        <v>54.224704863475004</v>
      </c>
      <c r="AG98" s="70"/>
      <c r="AH98" s="70"/>
    </row>
    <row r="99" spans="1:34" x14ac:dyDescent="0.25">
      <c r="A99" s="28">
        <v>225</v>
      </c>
      <c r="B99" s="22">
        <v>0</v>
      </c>
      <c r="C99" s="64"/>
      <c r="D99" s="23"/>
      <c r="E99" s="66"/>
      <c r="F99" s="28"/>
      <c r="G99" s="28"/>
      <c r="H99" s="28"/>
      <c r="I99" s="28"/>
      <c r="J99" s="28"/>
      <c r="K99" s="28"/>
      <c r="L99" s="22"/>
      <c r="M99" s="23"/>
      <c r="N99" s="4">
        <v>1030</v>
      </c>
      <c r="O99" s="5">
        <v>0.8</v>
      </c>
      <c r="P99" s="29"/>
      <c r="Q99" s="29"/>
      <c r="R99" s="20"/>
      <c r="S99" s="20"/>
      <c r="T99" s="27">
        <v>6.6274981498718262</v>
      </c>
      <c r="U99" s="9">
        <v>0.86399999999999999</v>
      </c>
      <c r="V99" s="9">
        <v>1</v>
      </c>
      <c r="W99" s="9">
        <v>5.7261584014892577</v>
      </c>
      <c r="X99" s="9">
        <v>0</v>
      </c>
      <c r="Y99" s="14">
        <v>0</v>
      </c>
      <c r="Z99" s="9">
        <f t="shared" si="1"/>
        <v>5.7261584014892577</v>
      </c>
      <c r="AA99" s="29"/>
      <c r="AC99" s="3">
        <v>68.549919740289852</v>
      </c>
      <c r="AD99" s="31" t="s">
        <v>110</v>
      </c>
      <c r="AE99" s="3">
        <v>54.478697326149778</v>
      </c>
      <c r="AF99" s="31" t="s">
        <v>110</v>
      </c>
      <c r="AG99" s="70"/>
      <c r="AH99" s="70"/>
    </row>
    <row r="100" spans="1:34" x14ac:dyDescent="0.25">
      <c r="A100" s="28">
        <v>226</v>
      </c>
      <c r="B100" s="22">
        <v>0</v>
      </c>
      <c r="C100" s="62">
        <v>11.6</v>
      </c>
      <c r="D100" s="23"/>
      <c r="E100" s="66"/>
      <c r="F100" s="28"/>
      <c r="G100" s="28"/>
      <c r="H100" s="28"/>
      <c r="I100" s="28"/>
      <c r="J100" s="28"/>
      <c r="K100" s="28"/>
      <c r="L100" s="22"/>
      <c r="M100" s="32"/>
      <c r="N100" s="4">
        <v>1035</v>
      </c>
      <c r="O100" s="5">
        <v>0.81</v>
      </c>
      <c r="P100" s="29"/>
      <c r="Q100" s="29"/>
      <c r="R100" s="20"/>
      <c r="S100" s="20"/>
      <c r="T100" s="27">
        <v>7.1851387023925781</v>
      </c>
      <c r="U100" s="9">
        <v>0.86399999999999999</v>
      </c>
      <c r="V100" s="9">
        <v>1</v>
      </c>
      <c r="W100" s="9">
        <v>6.2079598388671871</v>
      </c>
      <c r="X100" s="9">
        <v>0</v>
      </c>
      <c r="Y100" s="14">
        <v>0</v>
      </c>
      <c r="Z100" s="9">
        <f t="shared" si="1"/>
        <v>6.2079598388671871</v>
      </c>
      <c r="AA100" s="29"/>
      <c r="AC100" s="3">
        <v>63.157879579157033</v>
      </c>
      <c r="AD100" s="31" t="s">
        <v>110</v>
      </c>
      <c r="AE100" s="3">
        <v>49.332711751320716</v>
      </c>
      <c r="AF100" s="31" t="s">
        <v>110</v>
      </c>
      <c r="AG100" s="70"/>
      <c r="AH100" s="70"/>
    </row>
    <row r="101" spans="1:34" x14ac:dyDescent="0.25">
      <c r="A101" s="28">
        <v>227</v>
      </c>
      <c r="B101" s="38">
        <v>8.6</v>
      </c>
      <c r="C101" s="64"/>
      <c r="D101" s="23"/>
      <c r="E101" s="66"/>
      <c r="F101" s="28"/>
      <c r="G101" s="28"/>
      <c r="H101" s="28"/>
      <c r="I101" s="28"/>
      <c r="J101" s="28"/>
      <c r="K101" s="28"/>
      <c r="L101" s="22"/>
      <c r="M101" s="68" t="s">
        <v>119</v>
      </c>
      <c r="N101" s="4">
        <v>1040</v>
      </c>
      <c r="O101" s="5">
        <v>0.82</v>
      </c>
      <c r="P101" s="29"/>
      <c r="Q101" s="29"/>
      <c r="R101" s="20"/>
      <c r="S101" s="20"/>
      <c r="T101" s="27">
        <v>5.2429423332214355</v>
      </c>
      <c r="U101" s="9">
        <v>0.86399999999999999</v>
      </c>
      <c r="V101" s="9">
        <v>1</v>
      </c>
      <c r="W101" s="9">
        <v>4.5299021759033202</v>
      </c>
      <c r="X101" s="9">
        <v>0.71304015731811532</v>
      </c>
      <c r="Y101" s="14">
        <v>0</v>
      </c>
      <c r="Z101" s="9">
        <f t="shared" si="1"/>
        <v>5.2429423332214355</v>
      </c>
      <c r="AA101" s="29"/>
      <c r="AC101" s="3">
        <v>60.55838175506036</v>
      </c>
      <c r="AD101" s="31" t="s">
        <v>110</v>
      </c>
      <c r="AE101" s="3">
        <v>46.979268513527785</v>
      </c>
      <c r="AF101" s="31" t="s">
        <v>110</v>
      </c>
      <c r="AG101" s="70"/>
      <c r="AH101" s="70"/>
    </row>
    <row r="102" spans="1:34" x14ac:dyDescent="0.25">
      <c r="A102" s="28">
        <v>228</v>
      </c>
      <c r="B102" s="38">
        <v>55.9</v>
      </c>
      <c r="C102" s="64"/>
      <c r="D102" s="23"/>
      <c r="E102" s="66"/>
      <c r="F102" s="28"/>
      <c r="G102" s="28"/>
      <c r="H102" s="28"/>
      <c r="I102" s="28"/>
      <c r="J102" s="28"/>
      <c r="K102" s="28"/>
      <c r="L102" s="22"/>
      <c r="M102" s="32"/>
      <c r="N102" s="4">
        <v>1045</v>
      </c>
      <c r="O102" s="5">
        <v>0.83</v>
      </c>
      <c r="P102" s="29"/>
      <c r="Q102" s="29"/>
      <c r="R102" s="20"/>
      <c r="S102" s="20"/>
      <c r="T102" s="27">
        <v>0.63815367221832275</v>
      </c>
      <c r="U102" s="9">
        <v>0.86399999999999999</v>
      </c>
      <c r="V102" s="9">
        <v>1</v>
      </c>
      <c r="W102" s="9">
        <v>0.55136477279663088</v>
      </c>
      <c r="X102" s="9">
        <v>8.6788899421691879E-2</v>
      </c>
      <c r="Y102" s="14">
        <v>0</v>
      </c>
      <c r="Z102" s="9">
        <f t="shared" si="1"/>
        <v>0.63815367221832275</v>
      </c>
      <c r="AA102" s="29"/>
      <c r="AC102" s="3">
        <v>5.7639354272786889</v>
      </c>
      <c r="AD102" s="31" t="s">
        <v>110</v>
      </c>
      <c r="AE102" s="3">
        <v>0</v>
      </c>
      <c r="AF102" s="31" t="s">
        <v>110</v>
      </c>
      <c r="AG102" s="70"/>
      <c r="AH102" s="70"/>
    </row>
    <row r="103" spans="1:34" x14ac:dyDescent="0.25">
      <c r="A103" s="28">
        <v>229</v>
      </c>
      <c r="B103" s="38">
        <v>30</v>
      </c>
      <c r="C103" s="64"/>
      <c r="D103" s="23"/>
      <c r="E103" s="66"/>
      <c r="F103" s="28"/>
      <c r="G103" s="28"/>
      <c r="H103" s="28"/>
      <c r="I103" s="28"/>
      <c r="J103" s="28"/>
      <c r="K103" s="28"/>
      <c r="L103" s="22"/>
      <c r="M103" s="23"/>
      <c r="N103" s="4">
        <v>1050</v>
      </c>
      <c r="O103" s="5">
        <v>0.83</v>
      </c>
      <c r="P103" s="29"/>
      <c r="Q103" s="29"/>
      <c r="R103" s="20"/>
      <c r="S103" s="20"/>
      <c r="T103" s="27">
        <v>1.1880297660827637</v>
      </c>
      <c r="U103" s="9">
        <v>0.86399999999999999</v>
      </c>
      <c r="V103" s="9">
        <v>1</v>
      </c>
      <c r="W103" s="9">
        <v>1.0264577178955079</v>
      </c>
      <c r="X103" s="9">
        <v>0.16157204818725579</v>
      </c>
      <c r="Y103" s="14">
        <v>21.664223706060245</v>
      </c>
      <c r="Z103" s="9">
        <f t="shared" si="1"/>
        <v>1.1880297660827637</v>
      </c>
      <c r="AA103" s="29"/>
      <c r="AC103" s="3">
        <v>0</v>
      </c>
      <c r="AD103" s="31" t="s">
        <v>110</v>
      </c>
      <c r="AE103" s="3">
        <v>0</v>
      </c>
      <c r="AF103" s="31" t="s">
        <v>110</v>
      </c>
      <c r="AG103" s="70"/>
      <c r="AH103" s="70"/>
    </row>
    <row r="104" spans="1:34" x14ac:dyDescent="0.25">
      <c r="A104" s="28">
        <v>230</v>
      </c>
      <c r="B104" s="38">
        <v>0.76</v>
      </c>
      <c r="C104" s="64"/>
      <c r="D104" s="23"/>
      <c r="E104" s="66"/>
      <c r="F104" s="28"/>
      <c r="G104" s="28"/>
      <c r="H104" s="28"/>
      <c r="I104" s="28"/>
      <c r="J104" s="28"/>
      <c r="K104" s="28"/>
      <c r="L104" s="22"/>
      <c r="M104" s="23"/>
      <c r="N104" s="4">
        <v>1050</v>
      </c>
      <c r="O104" s="5">
        <v>0.83</v>
      </c>
      <c r="P104" s="29"/>
      <c r="Q104" s="29"/>
      <c r="R104" s="20"/>
      <c r="S104" s="20"/>
      <c r="T104" s="27">
        <v>3.9197099208831787</v>
      </c>
      <c r="U104" s="9">
        <v>0.86399999999999999</v>
      </c>
      <c r="V104" s="9">
        <v>1</v>
      </c>
      <c r="W104" s="9">
        <v>3.3866293716430662</v>
      </c>
      <c r="X104" s="9">
        <v>0.5330805492401125</v>
      </c>
      <c r="Y104" s="14">
        <v>0</v>
      </c>
      <c r="Z104" s="9">
        <f t="shared" si="1"/>
        <v>3.9197099208831787</v>
      </c>
      <c r="AA104" s="29"/>
      <c r="AC104" s="3">
        <v>1.7370667721176196</v>
      </c>
      <c r="AD104" s="31" t="s">
        <v>110</v>
      </c>
      <c r="AE104" s="3">
        <v>1.7370667721176196</v>
      </c>
      <c r="AF104" s="31" t="s">
        <v>110</v>
      </c>
      <c r="AG104" s="70"/>
      <c r="AH104" s="70"/>
    </row>
    <row r="105" spans="1:34" x14ac:dyDescent="0.25">
      <c r="A105" s="28">
        <v>231</v>
      </c>
      <c r="B105" s="22">
        <v>0</v>
      </c>
      <c r="C105" s="64"/>
      <c r="D105" s="23"/>
      <c r="E105" s="66"/>
      <c r="F105" s="28"/>
      <c r="G105" s="28"/>
      <c r="H105" s="28"/>
      <c r="I105" s="28"/>
      <c r="J105" s="28"/>
      <c r="K105" s="28"/>
      <c r="L105" s="22"/>
      <c r="M105" s="23"/>
      <c r="N105" s="4">
        <v>1050</v>
      </c>
      <c r="O105" s="5">
        <v>0.83</v>
      </c>
      <c r="P105" s="29"/>
      <c r="Q105" s="29"/>
      <c r="R105" s="20"/>
      <c r="S105" s="20"/>
      <c r="T105" s="27">
        <v>5.1879348754882812</v>
      </c>
      <c r="U105" s="9">
        <v>0.86399999999999999</v>
      </c>
      <c r="V105" s="9">
        <v>1</v>
      </c>
      <c r="W105" s="9">
        <v>4.4823757324218754</v>
      </c>
      <c r="X105" s="9">
        <v>0.70555914306640588</v>
      </c>
      <c r="Y105" s="14">
        <v>0</v>
      </c>
      <c r="Z105" s="9">
        <f t="shared" si="1"/>
        <v>5.1879348754882812</v>
      </c>
      <c r="AA105" s="29"/>
      <c r="AC105" s="3">
        <v>6.2194425045394954</v>
      </c>
      <c r="AD105" s="31" t="s">
        <v>110</v>
      </c>
      <c r="AE105" s="3">
        <v>6.2194425045394954</v>
      </c>
      <c r="AF105" s="31" t="s">
        <v>110</v>
      </c>
      <c r="AG105" s="70"/>
      <c r="AH105" s="70"/>
    </row>
    <row r="106" spans="1:34" x14ac:dyDescent="0.25">
      <c r="A106" s="28">
        <v>232</v>
      </c>
      <c r="B106" s="22">
        <v>0</v>
      </c>
      <c r="C106" s="64"/>
      <c r="D106" s="23"/>
      <c r="E106" s="65">
        <v>22.299999999999997</v>
      </c>
      <c r="F106" s="27">
        <v>24.620805553</v>
      </c>
      <c r="G106" s="27">
        <v>20.296486427000001</v>
      </c>
      <c r="H106" s="27">
        <v>17.030197021750002</v>
      </c>
      <c r="I106" s="27">
        <v>14.246217452649999</v>
      </c>
      <c r="J106" s="27">
        <v>11.060351087499999</v>
      </c>
      <c r="K106" s="27">
        <v>15.6</v>
      </c>
      <c r="L106" s="22"/>
      <c r="M106" s="68" t="s">
        <v>119</v>
      </c>
      <c r="N106" s="4">
        <v>1050</v>
      </c>
      <c r="O106" s="69">
        <v>0.88</v>
      </c>
      <c r="P106" s="29"/>
      <c r="Q106" s="29"/>
      <c r="R106" s="20"/>
      <c r="S106" s="20"/>
      <c r="T106" s="27">
        <v>5.5760006904602051</v>
      </c>
      <c r="U106" s="9">
        <v>0.86399999999999999</v>
      </c>
      <c r="V106" s="9">
        <v>1</v>
      </c>
      <c r="W106" s="9">
        <v>4.8176645965576173</v>
      </c>
      <c r="X106" s="9">
        <v>0.48056865142822836</v>
      </c>
      <c r="Y106" s="14">
        <v>0</v>
      </c>
      <c r="Z106" s="9">
        <f t="shared" si="1"/>
        <v>5.2982332479858458</v>
      </c>
      <c r="AA106" s="29"/>
      <c r="AC106" s="3">
        <v>11.037107101097114</v>
      </c>
      <c r="AD106" s="24">
        <v>1.7625000000000011</v>
      </c>
      <c r="AE106" s="3">
        <v>11.037107101097114</v>
      </c>
      <c r="AF106" s="24">
        <v>1.7625000000000011</v>
      </c>
      <c r="AG106" s="70"/>
      <c r="AH106" s="70"/>
    </row>
    <row r="107" spans="1:34" x14ac:dyDescent="0.25">
      <c r="A107" s="28">
        <v>233</v>
      </c>
      <c r="B107" s="22">
        <v>0</v>
      </c>
      <c r="C107" s="64"/>
      <c r="D107" s="23"/>
      <c r="E107" s="66"/>
      <c r="F107" s="28"/>
      <c r="G107" s="28"/>
      <c r="H107" s="28"/>
      <c r="I107" s="28"/>
      <c r="J107" s="28"/>
      <c r="K107" s="28"/>
      <c r="L107" s="22"/>
      <c r="M107" s="23"/>
      <c r="N107" s="4">
        <v>1050</v>
      </c>
      <c r="O107" s="5">
        <v>0.83</v>
      </c>
      <c r="P107" s="29"/>
      <c r="Q107" s="29"/>
      <c r="R107" s="20"/>
      <c r="S107" s="20"/>
      <c r="T107" s="27">
        <v>5.023158073425293</v>
      </c>
      <c r="U107" s="9">
        <v>0.86399999999999999</v>
      </c>
      <c r="V107" s="9">
        <v>1</v>
      </c>
      <c r="W107" s="9">
        <v>4.3400085754394535</v>
      </c>
      <c r="X107" s="9">
        <v>0</v>
      </c>
      <c r="Y107" s="14">
        <v>0</v>
      </c>
      <c r="Z107" s="9">
        <f t="shared" si="1"/>
        <v>4.3400085754394535</v>
      </c>
      <c r="AA107" s="29"/>
      <c r="AC107" s="3">
        <v>15.377115676536567</v>
      </c>
      <c r="AD107" s="31" t="s">
        <v>110</v>
      </c>
      <c r="AE107" s="3">
        <v>15.377115676536567</v>
      </c>
      <c r="AF107" s="31" t="s">
        <v>110</v>
      </c>
      <c r="AG107" s="70"/>
      <c r="AH107" s="70"/>
    </row>
    <row r="108" spans="1:34" x14ac:dyDescent="0.25">
      <c r="A108" s="28">
        <v>234</v>
      </c>
      <c r="B108" s="22">
        <v>0</v>
      </c>
      <c r="C108" s="64"/>
      <c r="D108" s="23"/>
      <c r="E108" s="66"/>
      <c r="F108" s="28"/>
      <c r="G108" s="28"/>
      <c r="H108" s="28"/>
      <c r="I108" s="28"/>
      <c r="J108" s="28"/>
      <c r="K108" s="28"/>
      <c r="L108" s="22"/>
      <c r="M108" s="23"/>
      <c r="N108" s="4">
        <v>1050</v>
      </c>
      <c r="O108" s="5">
        <v>0.83</v>
      </c>
      <c r="P108" s="29"/>
      <c r="Q108" s="29"/>
      <c r="R108" s="20"/>
      <c r="S108" s="20"/>
      <c r="T108" s="27">
        <v>7.2308754920959473</v>
      </c>
      <c r="U108" s="9">
        <v>0.86399999999999999</v>
      </c>
      <c r="V108" s="9">
        <v>1</v>
      </c>
      <c r="W108" s="9">
        <v>6.2474764251708983</v>
      </c>
      <c r="X108" s="9">
        <v>0</v>
      </c>
      <c r="Y108" s="14">
        <v>0</v>
      </c>
      <c r="Z108" s="9">
        <f t="shared" si="1"/>
        <v>6.2474764251708983</v>
      </c>
      <c r="AA108" s="29"/>
      <c r="AC108" s="3">
        <v>21.624592101707464</v>
      </c>
      <c r="AD108" s="31" t="s">
        <v>110</v>
      </c>
      <c r="AE108" s="3">
        <v>21.624592101707464</v>
      </c>
      <c r="AF108" s="31" t="s">
        <v>110</v>
      </c>
      <c r="AG108" s="70"/>
      <c r="AH108" s="70"/>
    </row>
    <row r="109" spans="1:34" x14ac:dyDescent="0.25">
      <c r="A109" s="28">
        <v>235</v>
      </c>
      <c r="B109" s="22">
        <v>0</v>
      </c>
      <c r="C109" s="64"/>
      <c r="D109" s="23"/>
      <c r="E109" s="66"/>
      <c r="F109" s="28"/>
      <c r="G109" s="28"/>
      <c r="H109" s="28"/>
      <c r="I109" s="28"/>
      <c r="J109" s="28"/>
      <c r="K109" s="28"/>
      <c r="L109" s="22"/>
      <c r="M109" s="32"/>
      <c r="N109" s="4">
        <v>1050</v>
      </c>
      <c r="O109" s="5">
        <v>0.83</v>
      </c>
      <c r="P109" s="29"/>
      <c r="Q109" s="29"/>
      <c r="R109" s="20"/>
      <c r="S109" s="20"/>
      <c r="T109" s="27">
        <v>6.3770761489868164</v>
      </c>
      <c r="U109" s="9">
        <v>0.86399999999999999</v>
      </c>
      <c r="V109" s="9">
        <v>1</v>
      </c>
      <c r="W109" s="9">
        <v>5.5097937927246097</v>
      </c>
      <c r="X109" s="9">
        <v>0</v>
      </c>
      <c r="Y109" s="14">
        <v>0</v>
      </c>
      <c r="Z109" s="9">
        <f t="shared" si="1"/>
        <v>5.5097937927246097</v>
      </c>
      <c r="AA109" s="29"/>
      <c r="AC109" s="3">
        <v>27.134385894432071</v>
      </c>
      <c r="AD109" s="31" t="s">
        <v>110</v>
      </c>
      <c r="AE109" s="3">
        <v>27.134385894432071</v>
      </c>
      <c r="AF109" s="31" t="s">
        <v>110</v>
      </c>
      <c r="AG109" s="70"/>
      <c r="AH109" s="70"/>
    </row>
    <row r="110" spans="1:34" x14ac:dyDescent="0.25">
      <c r="A110" s="28">
        <v>236</v>
      </c>
      <c r="B110" s="22">
        <v>0</v>
      </c>
      <c r="C110" s="64"/>
      <c r="D110" s="23"/>
      <c r="E110" s="66"/>
      <c r="F110" s="28"/>
      <c r="G110" s="28"/>
      <c r="H110" s="28"/>
      <c r="I110" s="28"/>
      <c r="J110" s="28"/>
      <c r="K110" s="28"/>
      <c r="L110" s="22"/>
      <c r="M110" s="23"/>
      <c r="N110" s="4">
        <v>1050</v>
      </c>
      <c r="O110" s="5">
        <v>0.83</v>
      </c>
      <c r="P110" s="29"/>
      <c r="Q110" s="29"/>
      <c r="R110" s="20"/>
      <c r="S110" s="20"/>
      <c r="T110" s="27">
        <v>5.6761913299560547</v>
      </c>
      <c r="U110" s="9">
        <v>0.86399999999999999</v>
      </c>
      <c r="V110" s="9">
        <v>1</v>
      </c>
      <c r="W110" s="9">
        <v>4.904229309082031</v>
      </c>
      <c r="X110" s="9">
        <v>0</v>
      </c>
      <c r="Y110" s="14">
        <v>0</v>
      </c>
      <c r="Z110" s="9">
        <f t="shared" si="1"/>
        <v>4.904229309082031</v>
      </c>
      <c r="AA110" s="29"/>
      <c r="AC110" s="3">
        <v>32.038615203514105</v>
      </c>
      <c r="AD110" s="31" t="s">
        <v>110</v>
      </c>
      <c r="AE110" s="3">
        <v>32.038615203514105</v>
      </c>
      <c r="AF110" s="31" t="s">
        <v>110</v>
      </c>
      <c r="AG110" s="70"/>
      <c r="AH110" s="70"/>
    </row>
    <row r="111" spans="1:34" x14ac:dyDescent="0.25">
      <c r="A111" s="28">
        <v>237</v>
      </c>
      <c r="B111" s="22">
        <v>0</v>
      </c>
      <c r="C111" s="64"/>
      <c r="D111" s="23"/>
      <c r="E111" s="66"/>
      <c r="F111" s="28"/>
      <c r="G111" s="28"/>
      <c r="H111" s="28"/>
      <c r="I111" s="28"/>
      <c r="J111" s="28"/>
      <c r="K111" s="28"/>
      <c r="L111" s="22"/>
      <c r="M111" s="23"/>
      <c r="N111" s="4">
        <v>1050</v>
      </c>
      <c r="O111" s="5">
        <v>0.83</v>
      </c>
      <c r="P111" s="29"/>
      <c r="Q111" s="29"/>
      <c r="R111" s="20"/>
      <c r="S111" s="20"/>
      <c r="T111" s="27">
        <v>5.1983861923217773</v>
      </c>
      <c r="U111" s="9">
        <v>0.86399999999999999</v>
      </c>
      <c r="V111" s="9">
        <v>1</v>
      </c>
      <c r="W111" s="9">
        <v>4.4914056701660154</v>
      </c>
      <c r="X111" s="9">
        <v>0</v>
      </c>
      <c r="Y111" s="14">
        <v>0</v>
      </c>
      <c r="Z111" s="9">
        <f t="shared" si="1"/>
        <v>4.4914056701660154</v>
      </c>
      <c r="AA111" s="29"/>
      <c r="AC111" s="3">
        <v>36.530020873680122</v>
      </c>
      <c r="AD111" s="31" t="s">
        <v>110</v>
      </c>
      <c r="AE111" s="3">
        <v>36.530020873680122</v>
      </c>
      <c r="AF111" s="31" t="s">
        <v>110</v>
      </c>
      <c r="AG111" s="70"/>
      <c r="AH111" s="70"/>
    </row>
    <row r="112" spans="1:34" x14ac:dyDescent="0.25">
      <c r="A112" s="28">
        <v>238</v>
      </c>
      <c r="B112" s="22">
        <v>0</v>
      </c>
      <c r="C112" s="64"/>
      <c r="D112" s="23"/>
      <c r="E112" s="66"/>
      <c r="F112" s="28"/>
      <c r="G112" s="28"/>
      <c r="H112" s="28"/>
      <c r="I112" s="28"/>
      <c r="J112" s="28"/>
      <c r="K112" s="28"/>
      <c r="L112" s="22"/>
      <c r="M112" s="68" t="s">
        <v>106</v>
      </c>
      <c r="N112" s="4">
        <v>1050</v>
      </c>
      <c r="O112" s="5">
        <v>0.83</v>
      </c>
      <c r="P112" s="29"/>
      <c r="Q112" s="29"/>
      <c r="R112" s="20"/>
      <c r="S112" s="20"/>
      <c r="T112" s="27">
        <v>4.8408083915710449</v>
      </c>
      <c r="U112" s="9">
        <v>0.86399999999999999</v>
      </c>
      <c r="V112" s="9">
        <v>1</v>
      </c>
      <c r="W112" s="9">
        <v>4.1824584503173829</v>
      </c>
      <c r="X112" s="9">
        <v>0</v>
      </c>
      <c r="Y112" s="14">
        <v>0</v>
      </c>
      <c r="Z112" s="9">
        <f t="shared" si="1"/>
        <v>4.1824584503173829</v>
      </c>
      <c r="AA112" s="29"/>
      <c r="AC112" s="3">
        <v>40.712479323997506</v>
      </c>
      <c r="AD112" s="31" t="s">
        <v>110</v>
      </c>
      <c r="AE112" s="3">
        <v>40.712479323997506</v>
      </c>
      <c r="AF112" s="31" t="s">
        <v>110</v>
      </c>
      <c r="AG112" s="70"/>
      <c r="AH112" s="70"/>
    </row>
    <row r="113" spans="1:34" x14ac:dyDescent="0.25">
      <c r="A113" s="28">
        <v>239</v>
      </c>
      <c r="B113" s="22">
        <v>0</v>
      </c>
      <c r="C113" s="64"/>
      <c r="D113" s="23"/>
      <c r="E113" s="65">
        <v>14.987499999999999</v>
      </c>
      <c r="F113" s="27">
        <v>19.978883166999999</v>
      </c>
      <c r="G113" s="27">
        <v>18.416870160000002</v>
      </c>
      <c r="H113" s="27">
        <v>15.652158535000002</v>
      </c>
      <c r="I113" s="27">
        <v>14.65645117075</v>
      </c>
      <c r="J113" s="27">
        <v>11.477289789</v>
      </c>
      <c r="K113" s="27">
        <v>15.56525024325</v>
      </c>
      <c r="L113" s="22"/>
      <c r="M113" s="23"/>
      <c r="N113" s="4">
        <v>1050</v>
      </c>
      <c r="O113" s="5">
        <v>0.83</v>
      </c>
      <c r="P113" s="29"/>
      <c r="Q113" s="29"/>
      <c r="R113" s="20"/>
      <c r="S113" s="20"/>
      <c r="T113" s="27">
        <v>5.8619394302368164</v>
      </c>
      <c r="U113" s="9">
        <v>0.86399999999999999</v>
      </c>
      <c r="V113" s="9">
        <v>1</v>
      </c>
      <c r="W113" s="9">
        <v>5.0647156677246095</v>
      </c>
      <c r="X113" s="9">
        <v>0</v>
      </c>
      <c r="Y113" s="14">
        <v>0</v>
      </c>
      <c r="Z113" s="9">
        <f t="shared" si="1"/>
        <v>5.0647156677246095</v>
      </c>
      <c r="AA113" s="29"/>
      <c r="AC113" s="3">
        <v>45.777194991722112</v>
      </c>
      <c r="AD113" s="24">
        <v>36.429981419249998</v>
      </c>
      <c r="AE113" s="3">
        <v>45.777194991722112</v>
      </c>
      <c r="AF113" s="24">
        <v>36.429981419249998</v>
      </c>
      <c r="AG113" s="70"/>
      <c r="AH113" s="70"/>
    </row>
    <row r="114" spans="1:34" x14ac:dyDescent="0.25">
      <c r="A114" s="28">
        <v>240</v>
      </c>
      <c r="B114" s="22">
        <v>0</v>
      </c>
      <c r="C114" s="62">
        <v>0</v>
      </c>
      <c r="D114" s="23"/>
      <c r="E114" s="66"/>
      <c r="F114" s="28"/>
      <c r="G114" s="28"/>
      <c r="H114" s="28"/>
      <c r="I114" s="28"/>
      <c r="J114" s="28"/>
      <c r="K114" s="28"/>
      <c r="L114" s="22"/>
      <c r="M114" s="23"/>
      <c r="N114" s="4">
        <v>1050</v>
      </c>
      <c r="O114" s="5">
        <v>0.83</v>
      </c>
      <c r="P114" s="29"/>
      <c r="Q114" s="29"/>
      <c r="R114" s="24">
        <v>22.4</v>
      </c>
      <c r="S114" s="20"/>
      <c r="T114" s="27">
        <v>4.7452034950256348</v>
      </c>
      <c r="U114" s="9">
        <v>0.86399999999999999</v>
      </c>
      <c r="V114" s="9">
        <v>1</v>
      </c>
      <c r="W114" s="9">
        <v>4.0998558197021486</v>
      </c>
      <c r="X114" s="9">
        <v>0</v>
      </c>
      <c r="Y114" s="14">
        <v>0</v>
      </c>
      <c r="Z114" s="9">
        <f t="shared" si="1"/>
        <v>4.0998558197021486</v>
      </c>
      <c r="AA114" s="29"/>
      <c r="AC114" s="3">
        <v>49.877050811424262</v>
      </c>
      <c r="AD114" s="31" t="s">
        <v>110</v>
      </c>
      <c r="AE114" s="3">
        <v>49.877050811424262</v>
      </c>
      <c r="AF114" s="31" t="s">
        <v>110</v>
      </c>
      <c r="AG114" s="70"/>
      <c r="AH114" s="70"/>
    </row>
    <row r="115" spans="1:34" x14ac:dyDescent="0.25">
      <c r="A115" s="28">
        <v>241</v>
      </c>
      <c r="B115" s="22">
        <v>0</v>
      </c>
      <c r="C115" s="64"/>
      <c r="D115" s="23"/>
      <c r="E115" s="66"/>
      <c r="F115" s="28"/>
      <c r="G115" s="28"/>
      <c r="H115" s="28"/>
      <c r="I115" s="28"/>
      <c r="J115" s="28"/>
      <c r="K115" s="28"/>
      <c r="L115" s="22"/>
      <c r="M115" s="23"/>
      <c r="N115" s="4">
        <v>1050</v>
      </c>
      <c r="O115" s="5">
        <v>0.83</v>
      </c>
      <c r="P115" s="29"/>
      <c r="Q115" s="29"/>
      <c r="R115" s="20"/>
      <c r="S115" s="20"/>
      <c r="T115" s="27">
        <v>5.8414783477783203</v>
      </c>
      <c r="U115" s="9">
        <v>0.86399999999999999</v>
      </c>
      <c r="V115" s="9">
        <v>1</v>
      </c>
      <c r="W115" s="9">
        <v>5.0470372924804687</v>
      </c>
      <c r="X115" s="9">
        <v>0</v>
      </c>
      <c r="Y115" s="14">
        <v>0</v>
      </c>
      <c r="Z115" s="9">
        <f t="shared" si="1"/>
        <v>5.0470372924804687</v>
      </c>
      <c r="AA115" s="29"/>
      <c r="AC115" s="3">
        <v>54.92408810390473</v>
      </c>
      <c r="AD115" s="31" t="s">
        <v>110</v>
      </c>
      <c r="AE115" s="3">
        <v>54.92408810390473</v>
      </c>
      <c r="AF115" s="31" t="s">
        <v>110</v>
      </c>
      <c r="AG115" s="70"/>
      <c r="AH115" s="70"/>
    </row>
    <row r="116" spans="1:34" x14ac:dyDescent="0.25">
      <c r="A116" s="28">
        <v>242</v>
      </c>
      <c r="B116" s="22">
        <v>0</v>
      </c>
      <c r="C116" s="64"/>
      <c r="D116" s="23"/>
      <c r="E116" s="66"/>
      <c r="F116" s="28"/>
      <c r="G116" s="28"/>
      <c r="H116" s="28"/>
      <c r="I116" s="28"/>
      <c r="J116" s="28"/>
      <c r="K116" s="28"/>
      <c r="L116" s="22"/>
      <c r="M116" s="23"/>
      <c r="N116" s="4">
        <v>1050</v>
      </c>
      <c r="O116" s="5">
        <v>0.83</v>
      </c>
      <c r="P116" s="29"/>
      <c r="Q116" s="29"/>
      <c r="R116" s="20"/>
      <c r="S116" s="20"/>
      <c r="T116" s="27">
        <v>5.8819212913513184</v>
      </c>
      <c r="U116" s="9">
        <v>0.86399999999999999</v>
      </c>
      <c r="V116" s="9">
        <v>1</v>
      </c>
      <c r="W116" s="9">
        <v>5.0819799957275391</v>
      </c>
      <c r="X116" s="9">
        <v>0</v>
      </c>
      <c r="Y116" s="14">
        <v>0</v>
      </c>
      <c r="Z116" s="9">
        <f t="shared" si="1"/>
        <v>5.0819799957275391</v>
      </c>
      <c r="AA116" s="29"/>
      <c r="AC116" s="3">
        <v>60.006068099632266</v>
      </c>
      <c r="AD116" s="31" t="s">
        <v>110</v>
      </c>
      <c r="AE116" s="3">
        <v>60.006068099632266</v>
      </c>
      <c r="AF116" s="31" t="s">
        <v>110</v>
      </c>
      <c r="AG116" s="70"/>
      <c r="AH116" s="70"/>
    </row>
    <row r="117" spans="1:34" x14ac:dyDescent="0.25">
      <c r="A117" s="28">
        <v>243</v>
      </c>
      <c r="B117" s="22">
        <v>0</v>
      </c>
      <c r="C117" s="64"/>
      <c r="D117" s="23"/>
      <c r="E117" s="66"/>
      <c r="F117" s="28"/>
      <c r="G117" s="28"/>
      <c r="H117" s="28"/>
      <c r="I117" s="28"/>
      <c r="J117" s="28"/>
      <c r="K117" s="28"/>
      <c r="L117" s="22"/>
      <c r="M117" s="32"/>
      <c r="N117" s="4">
        <v>1050</v>
      </c>
      <c r="O117" s="5">
        <v>0.83</v>
      </c>
      <c r="P117" s="29"/>
      <c r="Q117" s="29"/>
      <c r="R117" s="20"/>
      <c r="S117" s="20"/>
      <c r="T117" s="27">
        <v>6.0894756317138672</v>
      </c>
      <c r="U117" s="9">
        <v>0.86399999999999999</v>
      </c>
      <c r="V117" s="9">
        <v>1</v>
      </c>
      <c r="W117" s="9">
        <v>5.2613069458007811</v>
      </c>
      <c r="X117" s="9">
        <v>0</v>
      </c>
      <c r="Y117" s="14">
        <v>0</v>
      </c>
      <c r="Z117" s="9">
        <f t="shared" si="1"/>
        <v>5.2613069458007811</v>
      </c>
      <c r="AA117" s="29"/>
      <c r="AC117" s="3">
        <v>65.267375045433042</v>
      </c>
      <c r="AD117" s="31" t="s">
        <v>110</v>
      </c>
      <c r="AE117" s="3">
        <v>65.267375045433042</v>
      </c>
      <c r="AF117" s="31" t="s">
        <v>110</v>
      </c>
      <c r="AG117" s="70"/>
      <c r="AH117" s="70"/>
    </row>
    <row r="118" spans="1:34" x14ac:dyDescent="0.25">
      <c r="A118" s="28">
        <v>244</v>
      </c>
      <c r="B118" s="38">
        <v>4.32</v>
      </c>
      <c r="C118" s="64"/>
      <c r="D118" s="23"/>
      <c r="E118" s="66"/>
      <c r="F118" s="28"/>
      <c r="G118" s="28"/>
      <c r="H118" s="28"/>
      <c r="I118" s="28"/>
      <c r="J118" s="28"/>
      <c r="K118" s="28"/>
      <c r="L118" s="22"/>
      <c r="M118" s="23"/>
      <c r="N118" s="4">
        <v>1050</v>
      </c>
      <c r="O118" s="5">
        <v>0.83</v>
      </c>
      <c r="P118" s="29"/>
      <c r="Q118" s="29"/>
      <c r="R118" s="20"/>
      <c r="S118" s="20"/>
      <c r="T118" s="27">
        <v>5.6503558158874512</v>
      </c>
      <c r="U118" s="9">
        <v>0.86399999999999999</v>
      </c>
      <c r="V118" s="9">
        <v>0.90998198462892921</v>
      </c>
      <c r="W118" s="9">
        <v>4.4424478073095566</v>
      </c>
      <c r="X118" s="9">
        <v>0.69768000000000008</v>
      </c>
      <c r="Y118" s="14">
        <v>0</v>
      </c>
      <c r="Z118" s="9">
        <f t="shared" si="1"/>
        <v>5.1401278073095567</v>
      </c>
      <c r="AA118" s="29"/>
      <c r="AC118" s="3">
        <v>66.087502852742602</v>
      </c>
      <c r="AD118" s="31" t="s">
        <v>110</v>
      </c>
      <c r="AE118" s="3">
        <v>66.087502852742602</v>
      </c>
      <c r="AF118" s="31" t="s">
        <v>110</v>
      </c>
      <c r="AG118" s="70"/>
      <c r="AH118" s="70"/>
    </row>
    <row r="119" spans="1:34" x14ac:dyDescent="0.25">
      <c r="A119" s="28">
        <v>245</v>
      </c>
      <c r="B119" s="22">
        <v>0</v>
      </c>
      <c r="C119" s="21"/>
      <c r="D119" s="23"/>
      <c r="E119" s="66"/>
      <c r="F119" s="28"/>
      <c r="G119" s="28"/>
      <c r="H119" s="28"/>
      <c r="I119" s="28"/>
      <c r="J119" s="28"/>
      <c r="K119" s="28"/>
      <c r="L119" s="22"/>
      <c r="M119" s="23"/>
      <c r="N119" s="4">
        <v>1050</v>
      </c>
      <c r="O119" s="5">
        <v>0.83</v>
      </c>
      <c r="P119" s="29"/>
      <c r="Q119" s="29"/>
      <c r="R119" s="20"/>
      <c r="S119" s="20"/>
      <c r="T119" s="27">
        <v>7.2837777137756348</v>
      </c>
      <c r="U119" s="9">
        <v>0.86399999999999999</v>
      </c>
      <c r="V119" s="9">
        <v>0.89349281667983349</v>
      </c>
      <c r="W119" s="9">
        <v>5.622914648636228</v>
      </c>
      <c r="X119" s="9">
        <v>0</v>
      </c>
      <c r="Y119" s="14">
        <v>0</v>
      </c>
      <c r="Z119" s="9">
        <f t="shared" si="1"/>
        <v>5.622914648636228</v>
      </c>
      <c r="AA119" s="29"/>
      <c r="AC119" s="3">
        <v>71.710417501378828</v>
      </c>
      <c r="AD119" s="31" t="s">
        <v>110</v>
      </c>
      <c r="AE119" s="3">
        <v>71.710417501378828</v>
      </c>
      <c r="AF119" s="31" t="s">
        <v>110</v>
      </c>
      <c r="AG119" s="70"/>
      <c r="AH119" s="70"/>
    </row>
    <row r="120" spans="1:34" x14ac:dyDescent="0.25">
      <c r="A120" s="28">
        <v>246</v>
      </c>
      <c r="B120" s="22">
        <v>0</v>
      </c>
      <c r="C120" s="21"/>
      <c r="D120" s="23"/>
      <c r="E120" s="65">
        <v>12.837499999999999</v>
      </c>
      <c r="F120" s="27">
        <v>16.668766385000001</v>
      </c>
      <c r="G120" s="27">
        <v>16.884403630250002</v>
      </c>
      <c r="H120" s="27">
        <v>14.881131306250001</v>
      </c>
      <c r="I120" s="27">
        <v>13.861776293749998</v>
      </c>
      <c r="J120" s="27">
        <v>11.477490791899999</v>
      </c>
      <c r="K120" s="27">
        <v>15.950052774</v>
      </c>
      <c r="L120" s="22"/>
      <c r="M120" s="23"/>
      <c r="N120" s="4">
        <v>1050</v>
      </c>
      <c r="O120" s="5">
        <v>0.83</v>
      </c>
      <c r="P120" s="29"/>
      <c r="Q120" s="29"/>
      <c r="R120" s="20"/>
      <c r="S120" s="20"/>
      <c r="T120" s="27">
        <v>3.89805006980896</v>
      </c>
      <c r="U120" s="9">
        <v>0.86399999999999999</v>
      </c>
      <c r="V120" s="9">
        <v>0.78044070068226346</v>
      </c>
      <c r="W120" s="9">
        <v>2.6284581455986804</v>
      </c>
      <c r="X120" s="9">
        <v>0</v>
      </c>
      <c r="Y120" s="14">
        <v>0</v>
      </c>
      <c r="Z120" s="9">
        <f t="shared" si="1"/>
        <v>2.6284581455986804</v>
      </c>
      <c r="AA120" s="29"/>
      <c r="AC120" s="3">
        <v>74.338875646977513</v>
      </c>
      <c r="AD120" s="24">
        <v>56.495813040749994</v>
      </c>
      <c r="AE120" s="3">
        <v>74.338875646977513</v>
      </c>
      <c r="AF120" s="24">
        <v>56.495813040749994</v>
      </c>
      <c r="AG120" s="70"/>
      <c r="AH120" s="70"/>
    </row>
    <row r="121" spans="1:34" x14ac:dyDescent="0.25">
      <c r="A121" s="28">
        <v>247</v>
      </c>
      <c r="B121" s="22">
        <v>0</v>
      </c>
      <c r="C121" s="37">
        <v>15.3</v>
      </c>
      <c r="D121" s="23"/>
      <c r="E121" s="66"/>
      <c r="F121" s="28"/>
      <c r="G121" s="28"/>
      <c r="H121" s="28"/>
      <c r="I121" s="28"/>
      <c r="J121" s="28"/>
      <c r="K121" s="28"/>
      <c r="L121" s="22"/>
      <c r="M121" s="68" t="s">
        <v>106</v>
      </c>
      <c r="N121" s="4">
        <v>1050</v>
      </c>
      <c r="O121" s="69">
        <v>0.82</v>
      </c>
      <c r="P121" s="29"/>
      <c r="Q121" s="29"/>
      <c r="R121" s="20"/>
      <c r="S121" s="20"/>
      <c r="T121" s="27">
        <v>7.1620512008666992</v>
      </c>
      <c r="U121" s="9">
        <v>0.86399999999999999</v>
      </c>
      <c r="V121" s="9">
        <v>0.72759395237832969</v>
      </c>
      <c r="W121" s="9">
        <v>4.5023602812836234</v>
      </c>
      <c r="X121" s="9">
        <v>0</v>
      </c>
      <c r="Y121" s="14">
        <v>0</v>
      </c>
      <c r="Z121" s="9">
        <f t="shared" si="1"/>
        <v>4.5023602812836234</v>
      </c>
      <c r="AA121" s="29"/>
      <c r="AC121" s="3">
        <v>63.541235928261145</v>
      </c>
      <c r="AD121" s="31" t="s">
        <v>110</v>
      </c>
      <c r="AE121" s="3">
        <v>63.541235928261145</v>
      </c>
      <c r="AF121" s="31" t="s">
        <v>110</v>
      </c>
      <c r="AG121" s="70"/>
      <c r="AH121" s="70"/>
    </row>
    <row r="122" spans="1:34" x14ac:dyDescent="0.25">
      <c r="A122" s="28">
        <v>248</v>
      </c>
      <c r="B122" s="22">
        <v>0</v>
      </c>
      <c r="C122" s="21"/>
      <c r="D122" s="23"/>
      <c r="E122" s="66"/>
      <c r="F122" s="28"/>
      <c r="G122" s="28"/>
      <c r="H122" s="28"/>
      <c r="I122" s="28"/>
      <c r="J122" s="28"/>
      <c r="K122" s="28"/>
      <c r="L122" s="22"/>
      <c r="M122" s="23"/>
      <c r="N122" s="4">
        <v>1050</v>
      </c>
      <c r="O122" s="5">
        <v>0.82</v>
      </c>
      <c r="P122" s="29"/>
      <c r="Q122" s="29"/>
      <c r="R122" s="20"/>
      <c r="S122" s="20"/>
      <c r="T122" s="27">
        <v>5.6956048011779785</v>
      </c>
      <c r="U122" s="9">
        <v>0.86399999999999999</v>
      </c>
      <c r="V122" s="9">
        <v>0.94468706053645535</v>
      </c>
      <c r="W122" s="9">
        <v>4.6488074321682546</v>
      </c>
      <c r="X122" s="9">
        <v>0</v>
      </c>
      <c r="Y122" s="14">
        <v>0</v>
      </c>
      <c r="Z122" s="9">
        <f t="shared" si="1"/>
        <v>4.6488074321682546</v>
      </c>
      <c r="AA122" s="29"/>
      <c r="AC122" s="3">
        <v>68.190043360429399</v>
      </c>
      <c r="AD122" s="31" t="s">
        <v>110</v>
      </c>
      <c r="AE122" s="3">
        <v>68.190043360429399</v>
      </c>
      <c r="AF122" s="31" t="s">
        <v>110</v>
      </c>
      <c r="AG122" s="70"/>
      <c r="AH122" s="70"/>
    </row>
    <row r="123" spans="1:34" x14ac:dyDescent="0.25">
      <c r="A123" s="28">
        <v>249</v>
      </c>
      <c r="B123" s="38">
        <v>5.6</v>
      </c>
      <c r="C123" s="21"/>
      <c r="D123" s="23"/>
      <c r="E123" s="66"/>
      <c r="F123" s="28"/>
      <c r="G123" s="28"/>
      <c r="H123" s="28"/>
      <c r="I123" s="28"/>
      <c r="J123" s="28"/>
      <c r="K123" s="28"/>
      <c r="L123" s="22"/>
      <c r="M123" s="32"/>
      <c r="N123" s="4">
        <v>1050</v>
      </c>
      <c r="O123" s="5">
        <v>0.82</v>
      </c>
      <c r="P123" s="29"/>
      <c r="Q123" s="29"/>
      <c r="R123" s="20"/>
      <c r="S123" s="20"/>
      <c r="T123" s="27">
        <v>2.1091039180755615</v>
      </c>
      <c r="U123" s="9">
        <v>0.8448</v>
      </c>
      <c r="V123" s="9">
        <v>0.85121996208079598</v>
      </c>
      <c r="W123" s="9">
        <v>1.5166790345361496</v>
      </c>
      <c r="X123" s="9">
        <v>0.59242488353941192</v>
      </c>
      <c r="Y123" s="14">
        <v>0</v>
      </c>
      <c r="Z123" s="9">
        <f t="shared" si="1"/>
        <v>2.1091039180755615</v>
      </c>
      <c r="AA123" s="29"/>
      <c r="AC123" s="3">
        <v>65.064322394965558</v>
      </c>
      <c r="AD123" s="31" t="s">
        <v>110</v>
      </c>
      <c r="AE123" s="3">
        <v>65.064322394965558</v>
      </c>
      <c r="AF123" s="31" t="s">
        <v>110</v>
      </c>
      <c r="AG123" s="70"/>
      <c r="AH123" s="70"/>
    </row>
    <row r="124" spans="1:34" x14ac:dyDescent="0.25">
      <c r="A124" s="28">
        <v>250</v>
      </c>
      <c r="B124" s="22">
        <v>0</v>
      </c>
      <c r="C124" s="21"/>
      <c r="D124" s="23"/>
      <c r="E124" s="66"/>
      <c r="F124" s="28"/>
      <c r="G124" s="28"/>
      <c r="H124" s="28"/>
      <c r="I124" s="28"/>
      <c r="J124" s="28"/>
      <c r="K124" s="28"/>
      <c r="L124" s="22"/>
      <c r="M124" s="23"/>
      <c r="N124" s="4">
        <v>1050</v>
      </c>
      <c r="O124" s="5">
        <v>0.82</v>
      </c>
      <c r="P124" s="29"/>
      <c r="Q124" s="29"/>
      <c r="R124" s="20"/>
      <c r="S124" s="20"/>
      <c r="T124" s="27">
        <v>4.4087615013122559</v>
      </c>
      <c r="U124" s="9">
        <v>0.8256</v>
      </c>
      <c r="V124" s="9">
        <v>0.91406448155956144</v>
      </c>
      <c r="W124" s="9">
        <v>3.3270790795914214</v>
      </c>
      <c r="X124" s="9">
        <v>0.36517511646058831</v>
      </c>
      <c r="Y124" s="14">
        <v>0</v>
      </c>
      <c r="Z124" s="9">
        <f t="shared" si="1"/>
        <v>3.6922541960520094</v>
      </c>
      <c r="AA124" s="29"/>
      <c r="AC124" s="3">
        <v>68.391401474556986</v>
      </c>
      <c r="AD124" s="31" t="s">
        <v>110</v>
      </c>
      <c r="AE124" s="3">
        <v>68.391401474556986</v>
      </c>
      <c r="AF124" s="31" t="s">
        <v>110</v>
      </c>
      <c r="AG124" s="70"/>
      <c r="AH124" s="70"/>
    </row>
    <row r="125" spans="1:34" x14ac:dyDescent="0.25">
      <c r="A125" s="28">
        <v>251</v>
      </c>
      <c r="B125" s="22">
        <v>0</v>
      </c>
      <c r="C125" s="21"/>
      <c r="D125" s="23"/>
      <c r="E125" s="66"/>
      <c r="F125" s="28"/>
      <c r="G125" s="28"/>
      <c r="H125" s="28"/>
      <c r="I125" s="28"/>
      <c r="J125" s="28"/>
      <c r="K125" s="28"/>
      <c r="L125" s="22"/>
      <c r="M125" s="23"/>
      <c r="N125" s="4">
        <v>1050</v>
      </c>
      <c r="O125" s="5">
        <v>0.82</v>
      </c>
      <c r="P125" s="29"/>
      <c r="Q125" s="29"/>
      <c r="R125" s="20"/>
      <c r="S125" s="20"/>
      <c r="T125" s="27">
        <v>5.4102320671081543</v>
      </c>
      <c r="U125" s="9">
        <v>0.80639999999999989</v>
      </c>
      <c r="V125" s="9">
        <v>0.84717153483302954</v>
      </c>
      <c r="W125" s="9">
        <v>3.6960494087421178</v>
      </c>
      <c r="X125" s="9">
        <v>0</v>
      </c>
      <c r="Y125" s="14">
        <v>0</v>
      </c>
      <c r="Z125" s="9">
        <f t="shared" si="1"/>
        <v>3.6960494087421178</v>
      </c>
      <c r="AA125" s="29"/>
      <c r="AC125" s="3">
        <v>72.087450883299098</v>
      </c>
      <c r="AD125" s="31" t="s">
        <v>110</v>
      </c>
      <c r="AE125" s="3">
        <v>72.087450883299098</v>
      </c>
      <c r="AF125" s="31" t="s">
        <v>110</v>
      </c>
      <c r="AG125" s="70"/>
      <c r="AH125" s="70"/>
    </row>
    <row r="126" spans="1:34" x14ac:dyDescent="0.25">
      <c r="A126" s="28">
        <v>252</v>
      </c>
      <c r="B126" s="22">
        <v>0</v>
      </c>
      <c r="C126" s="21"/>
      <c r="D126" s="23"/>
      <c r="E126" s="66"/>
      <c r="F126" s="28"/>
      <c r="G126" s="28"/>
      <c r="H126" s="28"/>
      <c r="I126" s="28"/>
      <c r="J126" s="28"/>
      <c r="K126" s="28"/>
      <c r="L126" s="22"/>
      <c r="M126" s="32"/>
      <c r="N126" s="4">
        <v>1050</v>
      </c>
      <c r="O126" s="5">
        <v>0.82</v>
      </c>
      <c r="P126" s="29"/>
      <c r="Q126" s="29"/>
      <c r="R126" s="20"/>
      <c r="S126" s="20"/>
      <c r="T126" s="27">
        <v>1.4793562889099121</v>
      </c>
      <c r="U126" s="9">
        <v>0.7871999999999999</v>
      </c>
      <c r="V126" s="9">
        <v>0.77286021541949235</v>
      </c>
      <c r="W126" s="9">
        <v>0.90003380016562373</v>
      </c>
      <c r="X126" s="9">
        <v>0</v>
      </c>
      <c r="Y126" s="14">
        <v>0</v>
      </c>
      <c r="Z126" s="9">
        <f t="shared" si="1"/>
        <v>0.90003380016562373</v>
      </c>
      <c r="AA126" s="29"/>
      <c r="AC126" s="3">
        <v>72.987484683464729</v>
      </c>
      <c r="AD126" s="31" t="s">
        <v>110</v>
      </c>
      <c r="AE126" s="3">
        <v>72.987484683464729</v>
      </c>
      <c r="AF126" s="31" t="s">
        <v>110</v>
      </c>
      <c r="AG126" s="70"/>
      <c r="AH126" s="70"/>
    </row>
    <row r="127" spans="1:34" x14ac:dyDescent="0.25">
      <c r="A127" s="28">
        <v>253</v>
      </c>
      <c r="B127" s="22">
        <v>0</v>
      </c>
      <c r="C127" s="21"/>
      <c r="D127" s="23"/>
      <c r="E127" s="65">
        <v>14.162499999999996</v>
      </c>
      <c r="F127" s="27">
        <v>16.837166635500001</v>
      </c>
      <c r="G127" s="27">
        <v>16.579366209</v>
      </c>
      <c r="H127" s="27">
        <v>14.495245914875001</v>
      </c>
      <c r="I127" s="27">
        <v>13.433220245499999</v>
      </c>
      <c r="J127" s="27">
        <v>11.395569411924999</v>
      </c>
      <c r="K127" s="27">
        <v>15.710313118</v>
      </c>
      <c r="L127" s="22"/>
      <c r="M127" s="68" t="s">
        <v>120</v>
      </c>
      <c r="N127" s="4">
        <v>1050</v>
      </c>
      <c r="O127" s="69">
        <v>0.82</v>
      </c>
      <c r="P127" s="29"/>
      <c r="Q127" s="29"/>
      <c r="R127" s="20"/>
      <c r="S127" s="20"/>
      <c r="T127" s="27">
        <v>5.1724038124084473</v>
      </c>
      <c r="U127" s="9">
        <v>0.76800000000000002</v>
      </c>
      <c r="V127" s="9">
        <v>0.75476448892598469</v>
      </c>
      <c r="W127" s="9">
        <v>2.9982310809533002</v>
      </c>
      <c r="X127" s="9">
        <v>0</v>
      </c>
      <c r="Y127" s="14">
        <v>0</v>
      </c>
      <c r="Z127" s="9">
        <f t="shared" si="1"/>
        <v>2.9982310809533002</v>
      </c>
      <c r="AA127" s="29"/>
      <c r="AC127" s="3">
        <v>75.985715764418032</v>
      </c>
      <c r="AD127" s="24">
        <v>56.075880727125003</v>
      </c>
      <c r="AE127" s="3">
        <v>75.985715764418032</v>
      </c>
      <c r="AF127" s="24">
        <v>56.075880727125003</v>
      </c>
      <c r="AG127" s="70"/>
      <c r="AH127" s="70"/>
    </row>
    <row r="128" spans="1:34" x14ac:dyDescent="0.25">
      <c r="A128" s="28">
        <v>254</v>
      </c>
      <c r="B128" s="22">
        <v>0</v>
      </c>
      <c r="C128" s="37">
        <v>0</v>
      </c>
      <c r="D128" s="23"/>
      <c r="E128" s="66"/>
      <c r="F128" s="28"/>
      <c r="G128" s="28"/>
      <c r="H128" s="28"/>
      <c r="I128" s="28"/>
      <c r="J128" s="28"/>
      <c r="K128" s="28"/>
      <c r="L128" s="22"/>
      <c r="M128" s="23"/>
      <c r="N128" s="4">
        <v>1050</v>
      </c>
      <c r="O128" s="5">
        <v>0.81</v>
      </c>
      <c r="P128" s="29"/>
      <c r="Q128" s="29"/>
      <c r="R128" s="20"/>
      <c r="S128" s="20"/>
      <c r="T128" s="27">
        <v>4.6817221641540527</v>
      </c>
      <c r="U128" s="9">
        <v>0.74880000000000002</v>
      </c>
      <c r="V128" s="9">
        <v>0.69448323104958021</v>
      </c>
      <c r="W128" s="9">
        <v>2.4346314985360795</v>
      </c>
      <c r="X128" s="9">
        <v>0</v>
      </c>
      <c r="Y128" s="14">
        <v>0</v>
      </c>
      <c r="Z128" s="9">
        <f t="shared" si="1"/>
        <v>2.4346314985360795</v>
      </c>
      <c r="AA128" s="29"/>
      <c r="AC128" s="3">
        <v>78.42034726295411</v>
      </c>
      <c r="AD128" s="31" t="s">
        <v>110</v>
      </c>
      <c r="AE128" s="3">
        <v>78.42034726295411</v>
      </c>
      <c r="AF128" s="31" t="s">
        <v>110</v>
      </c>
      <c r="AG128" s="70"/>
      <c r="AH128" s="70"/>
    </row>
    <row r="129" spans="1:34" x14ac:dyDescent="0.25">
      <c r="A129" s="28">
        <v>255</v>
      </c>
      <c r="B129" s="38">
        <v>3.8</v>
      </c>
      <c r="C129" s="21"/>
      <c r="D129" s="23"/>
      <c r="E129" s="65">
        <v>12.474999999999998</v>
      </c>
      <c r="F129" s="27">
        <v>16.183851748750001</v>
      </c>
      <c r="G129" s="27">
        <v>16.362098066800002</v>
      </c>
      <c r="H129" s="27">
        <v>14.1098815681</v>
      </c>
      <c r="I129" s="27">
        <v>13.47395069375</v>
      </c>
      <c r="J129" s="27">
        <v>11.465198241725</v>
      </c>
      <c r="K129" s="27">
        <v>16.3871639555</v>
      </c>
      <c r="L129" s="22"/>
      <c r="M129" s="23"/>
      <c r="N129" s="4">
        <v>1050</v>
      </c>
      <c r="O129" s="5">
        <v>0.8</v>
      </c>
      <c r="P129" s="29"/>
      <c r="Q129" s="29"/>
      <c r="R129" s="20"/>
      <c r="S129" s="20"/>
      <c r="T129" s="27">
        <v>2.7936842441558838</v>
      </c>
      <c r="U129" s="9">
        <v>0.72960000000000003</v>
      </c>
      <c r="V129" s="9">
        <v>0.6455334852712773</v>
      </c>
      <c r="W129" s="9">
        <v>1.3157728439297525</v>
      </c>
      <c r="X129" s="9">
        <v>0.72199999999999998</v>
      </c>
      <c r="Y129" s="14">
        <v>0</v>
      </c>
      <c r="Z129" s="9">
        <f t="shared" si="1"/>
        <v>2.0377728439297522</v>
      </c>
      <c r="AA129" s="29"/>
      <c r="AC129" s="3">
        <v>76.658120106883857</v>
      </c>
      <c r="AD129" s="24">
        <v>62.374972854299997</v>
      </c>
      <c r="AE129" s="3">
        <v>76.658120106883857</v>
      </c>
      <c r="AF129" s="24">
        <v>62.374972854299997</v>
      </c>
      <c r="AG129" s="70"/>
      <c r="AH129" s="70"/>
    </row>
    <row r="130" spans="1:34" x14ac:dyDescent="0.25">
      <c r="A130" s="28">
        <v>256</v>
      </c>
      <c r="B130" s="38">
        <v>30</v>
      </c>
      <c r="C130" s="21"/>
      <c r="D130" s="23"/>
      <c r="E130" s="66"/>
      <c r="F130" s="28"/>
      <c r="G130" s="28"/>
      <c r="H130" s="28"/>
      <c r="I130" s="28"/>
      <c r="J130" s="28"/>
      <c r="K130" s="28"/>
      <c r="L130" s="22"/>
      <c r="M130" s="23"/>
      <c r="N130" s="4">
        <v>1050</v>
      </c>
      <c r="O130" s="5">
        <v>0.79</v>
      </c>
      <c r="P130" s="29"/>
      <c r="Q130" s="29"/>
      <c r="R130" s="20"/>
      <c r="S130" s="20"/>
      <c r="T130" s="27">
        <v>1.4331575632095337</v>
      </c>
      <c r="U130" s="9">
        <v>0.70290750000000002</v>
      </c>
      <c r="V130" s="9">
        <v>0.68096413313118065</v>
      </c>
      <c r="W130" s="9">
        <v>0.68598774163994225</v>
      </c>
      <c r="X130" s="9">
        <v>0.74716982156959144</v>
      </c>
      <c r="Y130" s="14">
        <v>0</v>
      </c>
      <c r="Z130" s="9">
        <f t="shared" si="1"/>
        <v>1.4331575632095337</v>
      </c>
      <c r="AA130" s="29"/>
      <c r="AC130" s="3">
        <v>49.738107848523804</v>
      </c>
      <c r="AD130" s="31" t="s">
        <v>110</v>
      </c>
      <c r="AE130" s="3">
        <v>49.738107848523804</v>
      </c>
      <c r="AF130" s="31" t="s">
        <v>110</v>
      </c>
      <c r="AG130" s="70"/>
      <c r="AH130" s="70"/>
    </row>
    <row r="131" spans="1:34" x14ac:dyDescent="0.25">
      <c r="A131" s="28">
        <v>257</v>
      </c>
      <c r="B131" s="22">
        <v>0</v>
      </c>
      <c r="C131" s="21"/>
      <c r="D131" s="23"/>
      <c r="E131" s="66"/>
      <c r="F131" s="28"/>
      <c r="G131" s="28"/>
      <c r="H131" s="28"/>
      <c r="I131" s="28"/>
      <c r="J131" s="28"/>
      <c r="K131" s="28"/>
      <c r="L131" s="22"/>
      <c r="M131" s="23"/>
      <c r="N131" s="4">
        <v>1050</v>
      </c>
      <c r="O131" s="5">
        <v>0.78</v>
      </c>
      <c r="P131" s="29"/>
      <c r="Q131" s="29"/>
      <c r="R131" s="20"/>
      <c r="S131" s="20"/>
      <c r="T131" s="39">
        <v>5.655970573425293</v>
      </c>
      <c r="U131" s="9">
        <v>0.67662</v>
      </c>
      <c r="V131" s="9">
        <v>1</v>
      </c>
      <c r="W131" s="9">
        <v>3.8269428093910216</v>
      </c>
      <c r="X131" s="9">
        <v>1.6468301784304069</v>
      </c>
      <c r="Y131" s="14">
        <v>0</v>
      </c>
      <c r="Z131" s="9">
        <f t="shared" si="1"/>
        <v>5.4737729878214285</v>
      </c>
      <c r="AA131" s="29"/>
      <c r="AC131" s="3">
        <v>53.565050657914824</v>
      </c>
      <c r="AD131" s="31" t="s">
        <v>110</v>
      </c>
      <c r="AE131" s="3">
        <v>53.565050657914824</v>
      </c>
      <c r="AF131" s="31" t="s">
        <v>110</v>
      </c>
      <c r="AG131" s="70"/>
      <c r="AH131" s="70"/>
    </row>
    <row r="132" spans="1:34" x14ac:dyDescent="0.25">
      <c r="A132" s="28">
        <v>258</v>
      </c>
      <c r="B132" s="22">
        <v>0</v>
      </c>
      <c r="C132" s="21"/>
      <c r="D132" s="23"/>
      <c r="E132" s="66"/>
      <c r="F132" s="28"/>
      <c r="G132" s="28"/>
      <c r="H132" s="28"/>
      <c r="I132" s="28"/>
      <c r="J132" s="28"/>
      <c r="K132" s="28"/>
      <c r="L132" s="22"/>
      <c r="M132" s="32"/>
      <c r="N132" s="4">
        <v>1050</v>
      </c>
      <c r="O132" s="5">
        <v>0.77</v>
      </c>
      <c r="P132" s="29"/>
      <c r="Q132" s="29"/>
      <c r="R132" s="20"/>
      <c r="S132" s="20"/>
      <c r="T132" s="27">
        <v>3.0997328758239746</v>
      </c>
      <c r="U132" s="9">
        <v>0.65073749999999997</v>
      </c>
      <c r="V132" s="9">
        <v>1</v>
      </c>
      <c r="W132" s="9">
        <v>2.0171124222815036</v>
      </c>
      <c r="X132" s="9">
        <v>0</v>
      </c>
      <c r="Y132" s="14">
        <v>0</v>
      </c>
      <c r="Z132" s="9">
        <f t="shared" si="1"/>
        <v>2.0171124222815036</v>
      </c>
      <c r="AA132" s="29"/>
      <c r="AC132" s="3">
        <v>55.582163080196331</v>
      </c>
      <c r="AD132" s="31" t="s">
        <v>110</v>
      </c>
      <c r="AE132" s="3">
        <v>55.582163080196331</v>
      </c>
      <c r="AF132" s="31" t="s">
        <v>110</v>
      </c>
      <c r="AG132" s="70"/>
      <c r="AH132" s="70"/>
    </row>
    <row r="133" spans="1:34" x14ac:dyDescent="0.25">
      <c r="A133" s="28">
        <v>259</v>
      </c>
      <c r="B133" s="22">
        <v>0</v>
      </c>
      <c r="C133" s="21"/>
      <c r="D133" s="23"/>
      <c r="E133" s="66"/>
      <c r="F133" s="28"/>
      <c r="G133" s="28"/>
      <c r="H133" s="28"/>
      <c r="I133" s="28"/>
      <c r="J133" s="28"/>
      <c r="K133" s="28"/>
      <c r="L133" s="22"/>
      <c r="M133" s="23"/>
      <c r="N133" s="4">
        <v>1050</v>
      </c>
      <c r="O133" s="5">
        <v>0.76</v>
      </c>
      <c r="P133" s="29"/>
      <c r="Q133" s="29"/>
      <c r="R133" s="20"/>
      <c r="S133" s="20"/>
      <c r="T133" s="27">
        <v>4.0919394493103027</v>
      </c>
      <c r="U133" s="9">
        <v>0.64364999999999994</v>
      </c>
      <c r="V133" s="9">
        <v>1</v>
      </c>
      <c r="W133" s="9">
        <v>2.6337768265485759</v>
      </c>
      <c r="X133" s="9">
        <v>0</v>
      </c>
      <c r="Y133" s="14">
        <v>0</v>
      </c>
      <c r="Z133" s="9">
        <f t="shared" ref="Z133:Z171" si="2">W133+X133</f>
        <v>2.6337768265485759</v>
      </c>
      <c r="AA133" s="29"/>
      <c r="AC133" s="3">
        <v>58.215939906744907</v>
      </c>
      <c r="AD133" s="31" t="s">
        <v>110</v>
      </c>
      <c r="AE133" s="3">
        <v>58.215939906744907</v>
      </c>
      <c r="AF133" s="31" t="s">
        <v>110</v>
      </c>
      <c r="AG133" s="70"/>
      <c r="AH133" s="70"/>
    </row>
    <row r="134" spans="1:34" x14ac:dyDescent="0.25">
      <c r="A134" s="28">
        <v>260</v>
      </c>
      <c r="B134" s="22">
        <v>0</v>
      </c>
      <c r="C134" s="21"/>
      <c r="D134" s="23"/>
      <c r="E134" s="66"/>
      <c r="F134" s="28"/>
      <c r="G134" s="28"/>
      <c r="H134" s="28"/>
      <c r="I134" s="28"/>
      <c r="J134" s="28"/>
      <c r="K134" s="28"/>
      <c r="L134" s="22"/>
      <c r="M134" s="23"/>
      <c r="N134" s="4">
        <v>1050</v>
      </c>
      <c r="O134" s="5">
        <v>0.75</v>
      </c>
      <c r="P134" s="29"/>
      <c r="Q134" s="29"/>
      <c r="R134" s="20"/>
      <c r="S134" s="20"/>
      <c r="T134" s="27">
        <v>4.1377253532409668</v>
      </c>
      <c r="U134" s="9">
        <v>0.63656249999999992</v>
      </c>
      <c r="V134" s="9">
        <v>1</v>
      </c>
      <c r="W134" s="9">
        <v>2.6339207951724526</v>
      </c>
      <c r="X134" s="9">
        <v>0</v>
      </c>
      <c r="Y134" s="14">
        <v>0</v>
      </c>
      <c r="Z134" s="9">
        <f t="shared" si="2"/>
        <v>2.6339207951724526</v>
      </c>
      <c r="AA134" s="29"/>
      <c r="AC134" s="3">
        <v>60.849860701917358</v>
      </c>
      <c r="AD134" s="31" t="s">
        <v>110</v>
      </c>
      <c r="AE134" s="3">
        <v>60.849860701917358</v>
      </c>
      <c r="AF134" s="31" t="s">
        <v>110</v>
      </c>
      <c r="AG134" s="70"/>
      <c r="AH134" s="70"/>
    </row>
    <row r="135" spans="1:34" x14ac:dyDescent="0.25">
      <c r="A135" s="28">
        <v>261</v>
      </c>
      <c r="B135" s="22">
        <v>0</v>
      </c>
      <c r="C135" s="21"/>
      <c r="D135" s="23"/>
      <c r="E135" s="65">
        <v>18.237499999999997</v>
      </c>
      <c r="F135" s="27">
        <v>19.997035665250003</v>
      </c>
      <c r="G135" s="27">
        <v>15.877404457000001</v>
      </c>
      <c r="H135" s="27">
        <v>13.733361059775001</v>
      </c>
      <c r="I135" s="27">
        <v>12.88181458975</v>
      </c>
      <c r="J135" s="27">
        <v>11.149757483975</v>
      </c>
      <c r="K135" s="27">
        <v>16.181875766250002</v>
      </c>
      <c r="L135" s="22"/>
      <c r="M135" s="68" t="s">
        <v>154</v>
      </c>
      <c r="N135" s="4">
        <v>1050</v>
      </c>
      <c r="O135" s="69">
        <v>0.83</v>
      </c>
      <c r="P135" s="29"/>
      <c r="Q135" s="29"/>
      <c r="R135" s="20"/>
      <c r="S135" s="20"/>
      <c r="T135" s="27">
        <v>5.0147743225097656</v>
      </c>
      <c r="U135" s="9">
        <v>0.67199999999999993</v>
      </c>
      <c r="V135" s="9">
        <v>0.99879879498282476</v>
      </c>
      <c r="W135" s="9">
        <v>3.3658803698913555</v>
      </c>
      <c r="X135" s="9">
        <v>0</v>
      </c>
      <c r="Y135" s="14">
        <v>0</v>
      </c>
      <c r="Z135" s="9">
        <f t="shared" si="2"/>
        <v>3.3658803698913555</v>
      </c>
      <c r="AA135" s="29"/>
      <c r="AC135" s="3">
        <v>64.215741071808708</v>
      </c>
      <c r="AD135" s="24">
        <v>44.875313459175004</v>
      </c>
      <c r="AE135" s="3">
        <v>64.215741071808708</v>
      </c>
      <c r="AF135" s="24">
        <v>44.875313459175004</v>
      </c>
      <c r="AG135" s="70"/>
      <c r="AH135" s="70"/>
    </row>
    <row r="136" spans="1:34" x14ac:dyDescent="0.25">
      <c r="A136" s="28">
        <v>262</v>
      </c>
      <c r="B136" s="22">
        <v>0</v>
      </c>
      <c r="C136" s="21"/>
      <c r="D136" s="23"/>
      <c r="E136" s="66"/>
      <c r="F136" s="28"/>
      <c r="G136" s="28"/>
      <c r="H136" s="28"/>
      <c r="I136" s="28"/>
      <c r="J136" s="28"/>
      <c r="K136" s="28"/>
      <c r="L136" s="22"/>
      <c r="M136" s="23"/>
      <c r="N136" s="4">
        <v>1050</v>
      </c>
      <c r="O136" s="5">
        <v>0.74</v>
      </c>
      <c r="P136" s="29"/>
      <c r="Q136" s="29"/>
      <c r="R136" s="20"/>
      <c r="S136" s="20"/>
      <c r="T136" s="27">
        <v>4.5494465827941895</v>
      </c>
      <c r="U136" s="9">
        <v>0.62947500000000001</v>
      </c>
      <c r="V136" s="9">
        <v>0.93112572473567246</v>
      </c>
      <c r="W136" s="9">
        <v>2.6665232942848558</v>
      </c>
      <c r="X136" s="9">
        <v>0</v>
      </c>
      <c r="Y136" s="14">
        <v>0</v>
      </c>
      <c r="Z136" s="9">
        <f t="shared" si="2"/>
        <v>2.6665232942848558</v>
      </c>
      <c r="AA136" s="29"/>
      <c r="AC136" s="3">
        <v>66.882264366093565</v>
      </c>
      <c r="AD136" s="31" t="s">
        <v>110</v>
      </c>
      <c r="AE136" s="3">
        <v>66.882264366093565</v>
      </c>
      <c r="AF136" s="31" t="s">
        <v>110</v>
      </c>
      <c r="AG136" s="70"/>
      <c r="AH136" s="70"/>
    </row>
    <row r="137" spans="1:34" x14ac:dyDescent="0.25">
      <c r="A137" s="28">
        <v>263</v>
      </c>
      <c r="B137" s="22">
        <v>0</v>
      </c>
      <c r="C137" s="21"/>
      <c r="D137" s="23"/>
      <c r="E137" s="66"/>
      <c r="F137" s="28"/>
      <c r="G137" s="28"/>
      <c r="H137" s="28"/>
      <c r="I137" s="28"/>
      <c r="J137" s="28"/>
      <c r="K137" s="28"/>
      <c r="L137" s="22"/>
      <c r="M137" s="23"/>
      <c r="N137" s="4">
        <v>1050</v>
      </c>
      <c r="O137" s="5">
        <v>0.73</v>
      </c>
      <c r="P137" s="29"/>
      <c r="Q137" s="29"/>
      <c r="R137" s="20"/>
      <c r="S137" s="20"/>
      <c r="T137" s="27">
        <v>4.8524765968322754</v>
      </c>
      <c r="U137" s="9">
        <v>0.62238749999999987</v>
      </c>
      <c r="V137" s="9">
        <v>0.87751365348560839</v>
      </c>
      <c r="W137" s="9">
        <v>2.6501972177924329</v>
      </c>
      <c r="X137" s="9">
        <v>0</v>
      </c>
      <c r="Y137" s="14">
        <v>0</v>
      </c>
      <c r="Z137" s="9">
        <f t="shared" si="2"/>
        <v>2.6501972177924329</v>
      </c>
      <c r="AA137" s="29"/>
      <c r="AC137" s="3">
        <v>69.532461583886004</v>
      </c>
      <c r="AD137" s="31" t="s">
        <v>110</v>
      </c>
      <c r="AE137" s="3">
        <v>69.532461583886004</v>
      </c>
      <c r="AF137" s="31" t="s">
        <v>110</v>
      </c>
      <c r="AG137" s="70"/>
      <c r="AH137" s="70"/>
    </row>
    <row r="138" spans="1:34" x14ac:dyDescent="0.25">
      <c r="A138" s="28">
        <v>264</v>
      </c>
      <c r="B138" s="22">
        <v>0</v>
      </c>
      <c r="C138" s="21"/>
      <c r="D138" s="23"/>
      <c r="E138" s="66"/>
      <c r="F138" s="28"/>
      <c r="G138" s="28"/>
      <c r="H138" s="28"/>
      <c r="I138" s="28"/>
      <c r="J138" s="28"/>
      <c r="K138" s="28"/>
      <c r="L138" s="22"/>
      <c r="M138" s="23"/>
      <c r="N138" s="4">
        <v>1050</v>
      </c>
      <c r="O138" s="5">
        <v>0.72</v>
      </c>
      <c r="P138" s="29"/>
      <c r="Q138" s="29"/>
      <c r="R138" s="20"/>
      <c r="S138" s="20"/>
      <c r="T138" s="27">
        <v>5.3506274223327637</v>
      </c>
      <c r="U138" s="9">
        <v>0.61529999999999996</v>
      </c>
      <c r="V138" s="9">
        <v>0.82422982792461119</v>
      </c>
      <c r="W138" s="9">
        <v>2.7135632765686735</v>
      </c>
      <c r="X138" s="9">
        <v>0</v>
      </c>
      <c r="Y138" s="14">
        <v>0</v>
      </c>
      <c r="Z138" s="9">
        <f t="shared" si="2"/>
        <v>2.7135632765686735</v>
      </c>
      <c r="AA138" s="29"/>
      <c r="AC138" s="3">
        <v>72.246024860454682</v>
      </c>
      <c r="AD138" s="31" t="s">
        <v>110</v>
      </c>
      <c r="AE138" s="3">
        <v>72.246024860454682</v>
      </c>
      <c r="AF138" s="31" t="s">
        <v>110</v>
      </c>
      <c r="AG138" s="70"/>
      <c r="AH138" s="70"/>
    </row>
    <row r="139" spans="1:34" x14ac:dyDescent="0.25">
      <c r="A139" s="28">
        <v>265</v>
      </c>
      <c r="B139" s="22">
        <v>0</v>
      </c>
      <c r="C139" s="21"/>
      <c r="D139" s="23"/>
      <c r="E139" s="66"/>
      <c r="F139" s="28"/>
      <c r="G139" s="28"/>
      <c r="H139" s="28"/>
      <c r="I139" s="28"/>
      <c r="J139" s="28"/>
      <c r="K139" s="28"/>
      <c r="L139" s="22"/>
      <c r="M139" s="23"/>
      <c r="N139" s="4">
        <v>1050</v>
      </c>
      <c r="O139" s="5">
        <v>0.7</v>
      </c>
      <c r="P139" s="29"/>
      <c r="Q139" s="29"/>
      <c r="R139" s="20"/>
      <c r="S139" s="20"/>
      <c r="T139" s="27">
        <v>4.0097775459289551</v>
      </c>
      <c r="U139" s="9">
        <v>0.60112499999999991</v>
      </c>
      <c r="V139" s="9">
        <v>0.769671989245023</v>
      </c>
      <c r="W139" s="9">
        <v>1.8552000662658299</v>
      </c>
      <c r="X139" s="9">
        <v>0</v>
      </c>
      <c r="Y139" s="14">
        <v>0</v>
      </c>
      <c r="Z139" s="9">
        <f t="shared" si="2"/>
        <v>1.8552000662658299</v>
      </c>
      <c r="AA139" s="29"/>
      <c r="AC139" s="3">
        <v>74.101224926720505</v>
      </c>
      <c r="AD139" s="31" t="s">
        <v>110</v>
      </c>
      <c r="AE139" s="3">
        <v>74.101224926720505</v>
      </c>
      <c r="AF139" s="31" t="s">
        <v>110</v>
      </c>
      <c r="AG139" s="70"/>
      <c r="AH139" s="70"/>
    </row>
    <row r="140" spans="1:34" x14ac:dyDescent="0.25">
      <c r="A140" s="28">
        <v>266</v>
      </c>
      <c r="B140" s="22">
        <v>0</v>
      </c>
      <c r="C140" s="21"/>
      <c r="D140" s="23"/>
      <c r="E140" s="66"/>
      <c r="F140" s="28"/>
      <c r="G140" s="28"/>
      <c r="H140" s="28"/>
      <c r="I140" s="28"/>
      <c r="J140" s="28"/>
      <c r="K140" s="28"/>
      <c r="L140" s="22"/>
      <c r="M140" s="23"/>
      <c r="N140" s="4">
        <v>1050</v>
      </c>
      <c r="O140" s="5">
        <v>0.67</v>
      </c>
      <c r="P140" s="29"/>
      <c r="Q140" s="29"/>
      <c r="R140" s="20"/>
      <c r="S140" s="20"/>
      <c r="T140" s="27">
        <v>4.8951025009155273</v>
      </c>
      <c r="U140" s="9">
        <v>0.57986250000000006</v>
      </c>
      <c r="V140" s="9">
        <v>0.73237206452696735</v>
      </c>
      <c r="W140" s="9">
        <v>2.0788281258120014</v>
      </c>
      <c r="X140" s="9">
        <v>0</v>
      </c>
      <c r="Y140" s="14">
        <v>0</v>
      </c>
      <c r="Z140" s="9">
        <f t="shared" si="2"/>
        <v>2.0788281258120014</v>
      </c>
      <c r="AA140" s="29"/>
      <c r="AC140" s="3">
        <v>76.1800530525325</v>
      </c>
      <c r="AD140" s="31" t="s">
        <v>110</v>
      </c>
      <c r="AE140" s="3">
        <v>76.1800530525325</v>
      </c>
      <c r="AF140" s="31" t="s">
        <v>110</v>
      </c>
      <c r="AG140" s="70"/>
      <c r="AH140" s="70"/>
    </row>
    <row r="141" spans="1:34" x14ac:dyDescent="0.25">
      <c r="A141" s="28">
        <v>267</v>
      </c>
      <c r="B141" s="22">
        <v>0</v>
      </c>
      <c r="C141" s="21"/>
      <c r="D141" s="23"/>
      <c r="E141" s="66"/>
      <c r="F141" s="28"/>
      <c r="G141" s="28"/>
      <c r="H141" s="28"/>
      <c r="I141" s="28"/>
      <c r="J141" s="28"/>
      <c r="K141" s="28"/>
      <c r="L141" s="22"/>
      <c r="M141" s="23"/>
      <c r="N141" s="4">
        <v>1050</v>
      </c>
      <c r="O141" s="5">
        <v>0.64</v>
      </c>
      <c r="P141" s="29"/>
      <c r="Q141" s="29"/>
      <c r="R141" s="20"/>
      <c r="S141" s="20"/>
      <c r="T141" s="27">
        <v>4.9664773941040039</v>
      </c>
      <c r="U141" s="9">
        <v>0.55859999999999999</v>
      </c>
      <c r="V141" s="9">
        <v>0.69057596177529046</v>
      </c>
      <c r="W141" s="9">
        <v>1.9158471238541259</v>
      </c>
      <c r="X141" s="9">
        <v>0</v>
      </c>
      <c r="Y141" s="14">
        <v>0</v>
      </c>
      <c r="Z141" s="9">
        <f t="shared" si="2"/>
        <v>1.9158471238541259</v>
      </c>
      <c r="AA141" s="29"/>
      <c r="AC141" s="3">
        <v>78.095900176386621</v>
      </c>
      <c r="AD141" s="31" t="s">
        <v>110</v>
      </c>
      <c r="AE141" s="3">
        <v>78.095900176386621</v>
      </c>
      <c r="AF141" s="31" t="s">
        <v>110</v>
      </c>
      <c r="AG141" s="70"/>
      <c r="AH141" s="70"/>
    </row>
    <row r="142" spans="1:34" x14ac:dyDescent="0.25">
      <c r="A142" s="28">
        <v>268</v>
      </c>
      <c r="B142" s="22">
        <v>0</v>
      </c>
      <c r="C142" s="21"/>
      <c r="D142" s="23"/>
      <c r="E142" s="66"/>
      <c r="F142" s="28"/>
      <c r="G142" s="28"/>
      <c r="H142" s="28"/>
      <c r="I142" s="28"/>
      <c r="J142" s="28"/>
      <c r="K142" s="28"/>
      <c r="L142" s="22"/>
      <c r="M142" s="23"/>
      <c r="N142" s="4">
        <v>1050</v>
      </c>
      <c r="O142" s="5">
        <v>0.61</v>
      </c>
      <c r="P142" s="29"/>
      <c r="Q142" s="29"/>
      <c r="R142" s="20"/>
      <c r="S142" s="20"/>
      <c r="T142" s="27">
        <v>4.0430750846862793</v>
      </c>
      <c r="U142" s="9">
        <v>0.53733749999999991</v>
      </c>
      <c r="V142" s="9">
        <v>0.652056691109836</v>
      </c>
      <c r="W142" s="9">
        <v>1.416590460824406</v>
      </c>
      <c r="X142" s="9">
        <v>0</v>
      </c>
      <c r="Y142" s="14">
        <v>0</v>
      </c>
      <c r="Z142" s="9">
        <f t="shared" si="2"/>
        <v>1.416590460824406</v>
      </c>
      <c r="AA142" s="29"/>
      <c r="AC142" s="3">
        <v>79.51249063721103</v>
      </c>
      <c r="AD142" s="31" t="s">
        <v>110</v>
      </c>
      <c r="AE142" s="3">
        <v>79.51249063721103</v>
      </c>
      <c r="AF142" s="31" t="s">
        <v>110</v>
      </c>
      <c r="AG142" s="70"/>
      <c r="AH142" s="70"/>
    </row>
    <row r="143" spans="1:34" x14ac:dyDescent="0.25">
      <c r="A143" s="28">
        <v>269</v>
      </c>
      <c r="B143" s="22">
        <v>0</v>
      </c>
      <c r="C143" s="21"/>
      <c r="D143" s="23"/>
      <c r="E143" s="66"/>
      <c r="F143" s="28"/>
      <c r="G143" s="28"/>
      <c r="H143" s="28"/>
      <c r="I143" s="28"/>
      <c r="J143" s="28"/>
      <c r="K143" s="28"/>
      <c r="L143" s="22"/>
      <c r="M143" s="23"/>
      <c r="N143" s="4">
        <v>1050</v>
      </c>
      <c r="O143" s="5">
        <v>0.57999999999999996</v>
      </c>
      <c r="P143" s="29"/>
      <c r="Q143" s="29"/>
      <c r="R143" s="20"/>
      <c r="S143" s="20"/>
      <c r="T143" s="27">
        <v>5.107689380645752</v>
      </c>
      <c r="U143" s="9">
        <v>0.51607499999999995</v>
      </c>
      <c r="V143" s="9">
        <v>0.62357527904767451</v>
      </c>
      <c r="W143" s="9">
        <v>1.6437137538680213</v>
      </c>
      <c r="X143" s="9">
        <v>0</v>
      </c>
      <c r="Y143" s="14">
        <v>0</v>
      </c>
      <c r="Z143" s="9">
        <f t="shared" si="2"/>
        <v>1.6437137538680213</v>
      </c>
      <c r="AA143" s="29"/>
      <c r="AC143" s="3">
        <v>81.156204391079058</v>
      </c>
      <c r="AD143" s="31" t="s">
        <v>110</v>
      </c>
      <c r="AE143" s="3">
        <v>81.156204391079058</v>
      </c>
      <c r="AF143" s="31" t="s">
        <v>110</v>
      </c>
      <c r="AG143" s="70"/>
      <c r="AH143" s="70"/>
    </row>
    <row r="144" spans="1:34" x14ac:dyDescent="0.25">
      <c r="A144" s="28">
        <v>270</v>
      </c>
      <c r="B144" s="22">
        <v>0</v>
      </c>
      <c r="C144" s="21"/>
      <c r="D144" s="23"/>
      <c r="E144" s="66"/>
      <c r="F144" s="28"/>
      <c r="G144" s="28"/>
      <c r="H144" s="28"/>
      <c r="I144" s="28"/>
      <c r="J144" s="28"/>
      <c r="K144" s="28"/>
      <c r="L144" s="22"/>
      <c r="M144" s="23"/>
      <c r="N144" s="4">
        <v>1050</v>
      </c>
      <c r="O144" s="5">
        <v>0.55000000000000004</v>
      </c>
      <c r="P144" s="29"/>
      <c r="Q144" s="29"/>
      <c r="R144" s="20"/>
      <c r="S144" s="20"/>
      <c r="T144" s="27">
        <v>5.0550665855407715</v>
      </c>
      <c r="U144" s="9">
        <v>0.49481249999999999</v>
      </c>
      <c r="V144" s="9">
        <v>0.59052741515840856</v>
      </c>
      <c r="W144" s="9">
        <v>1.4770922084471618</v>
      </c>
      <c r="X144" s="9">
        <v>0</v>
      </c>
      <c r="Y144" s="14">
        <v>0</v>
      </c>
      <c r="Z144" s="9">
        <f t="shared" si="2"/>
        <v>1.4770922084471618</v>
      </c>
      <c r="AA144" s="29"/>
      <c r="AC144" s="3">
        <v>82.633296599526219</v>
      </c>
      <c r="AD144" s="31" t="s">
        <v>110</v>
      </c>
      <c r="AE144" s="3">
        <v>82.633296599526219</v>
      </c>
      <c r="AF144" s="31" t="s">
        <v>110</v>
      </c>
      <c r="AG144" s="70"/>
      <c r="AH144" s="70"/>
    </row>
    <row r="145" spans="1:34" x14ac:dyDescent="0.25">
      <c r="A145" s="28">
        <v>271</v>
      </c>
      <c r="B145" s="22">
        <v>0</v>
      </c>
      <c r="C145" s="21"/>
      <c r="D145" s="23"/>
      <c r="E145" s="66"/>
      <c r="F145" s="28"/>
      <c r="G145" s="28"/>
      <c r="H145" s="28"/>
      <c r="I145" s="28"/>
      <c r="J145" s="28"/>
      <c r="K145" s="28"/>
      <c r="L145" s="22"/>
      <c r="M145" s="23"/>
      <c r="N145" s="4">
        <v>1050</v>
      </c>
      <c r="O145" s="5">
        <v>0.52</v>
      </c>
      <c r="P145" s="29"/>
      <c r="Q145" s="29"/>
      <c r="R145" s="20"/>
      <c r="S145" s="20"/>
      <c r="T145" s="27">
        <v>3.1456451416015625</v>
      </c>
      <c r="U145" s="9">
        <v>0.47354999999999997</v>
      </c>
      <c r="V145" s="9">
        <v>0.56082957869400907</v>
      </c>
      <c r="W145" s="9">
        <v>0.83542310103824513</v>
      </c>
      <c r="X145" s="9">
        <v>0</v>
      </c>
      <c r="Y145" s="14">
        <v>0</v>
      </c>
      <c r="Z145" s="9">
        <f t="shared" si="2"/>
        <v>0.83542310103824513</v>
      </c>
      <c r="AA145" s="29"/>
      <c r="AC145" s="3">
        <v>83.468719700564463</v>
      </c>
      <c r="AD145" s="31" t="s">
        <v>110</v>
      </c>
      <c r="AE145" s="3">
        <v>83.468719700564463</v>
      </c>
      <c r="AF145" s="31" t="s">
        <v>110</v>
      </c>
      <c r="AG145" s="70"/>
      <c r="AH145" s="70"/>
    </row>
    <row r="146" spans="1:34" x14ac:dyDescent="0.25">
      <c r="A146" s="28">
        <v>272</v>
      </c>
      <c r="B146" s="22">
        <v>0</v>
      </c>
      <c r="C146" s="21"/>
      <c r="D146" s="23"/>
      <c r="E146" s="66"/>
      <c r="F146" s="28"/>
      <c r="G146" s="28"/>
      <c r="H146" s="28"/>
      <c r="I146" s="28"/>
      <c r="J146" s="28"/>
      <c r="K146" s="28"/>
      <c r="L146" s="22"/>
      <c r="M146" s="23"/>
      <c r="N146" s="4">
        <v>1050</v>
      </c>
      <c r="O146" s="5">
        <v>0.49</v>
      </c>
      <c r="P146" s="29"/>
      <c r="Q146" s="29"/>
      <c r="R146" s="20"/>
      <c r="S146" s="20"/>
      <c r="T146" s="27">
        <v>5.9732680320739746</v>
      </c>
      <c r="U146" s="9">
        <v>0.45228749999999995</v>
      </c>
      <c r="V146" s="9">
        <v>0.54403288956970719</v>
      </c>
      <c r="W146" s="9">
        <v>1.4697780045858835</v>
      </c>
      <c r="X146" s="9">
        <v>0</v>
      </c>
      <c r="Y146" s="14">
        <v>0</v>
      </c>
      <c r="Z146" s="9">
        <f t="shared" si="2"/>
        <v>1.4697780045858835</v>
      </c>
      <c r="AA146" s="29"/>
      <c r="AC146" s="3">
        <v>84.938497705150354</v>
      </c>
      <c r="AD146" s="31" t="s">
        <v>110</v>
      </c>
      <c r="AE146" s="3">
        <v>84.938497705150354</v>
      </c>
      <c r="AF146" s="31" t="s">
        <v>110</v>
      </c>
      <c r="AG146" s="70"/>
      <c r="AH146" s="70"/>
    </row>
    <row r="147" spans="1:34" x14ac:dyDescent="0.25">
      <c r="A147" s="28">
        <v>273</v>
      </c>
      <c r="B147" s="22">
        <v>0</v>
      </c>
      <c r="C147" s="21"/>
      <c r="D147" s="23"/>
      <c r="E147" s="66"/>
      <c r="F147" s="28"/>
      <c r="G147" s="28"/>
      <c r="H147" s="28"/>
      <c r="I147" s="28"/>
      <c r="J147" s="28"/>
      <c r="K147" s="28"/>
      <c r="L147" s="22"/>
      <c r="M147" s="23"/>
      <c r="N147" s="4">
        <v>1050</v>
      </c>
      <c r="O147" s="5">
        <v>0.46</v>
      </c>
      <c r="P147" s="29"/>
      <c r="Q147" s="29"/>
      <c r="R147" s="20"/>
      <c r="S147" s="20"/>
      <c r="T147" s="27">
        <v>3.9665093421936035</v>
      </c>
      <c r="U147" s="9">
        <v>0.43102499999999999</v>
      </c>
      <c r="V147" s="9">
        <v>0.51448210961870411</v>
      </c>
      <c r="W147" s="9">
        <v>0.87959189604999621</v>
      </c>
      <c r="X147" s="9">
        <v>0</v>
      </c>
      <c r="Y147" s="14">
        <v>0</v>
      </c>
      <c r="Z147" s="9">
        <f t="shared" si="2"/>
        <v>0.87959189604999621</v>
      </c>
      <c r="AA147" s="29"/>
      <c r="AC147" s="3">
        <v>85.818089601200356</v>
      </c>
      <c r="AD147" s="31" t="s">
        <v>110</v>
      </c>
      <c r="AE147" s="3">
        <v>85.818089601200356</v>
      </c>
      <c r="AF147" s="31" t="s">
        <v>110</v>
      </c>
      <c r="AG147" s="70"/>
      <c r="AH147" s="70"/>
    </row>
    <row r="148" spans="1:34" x14ac:dyDescent="0.25">
      <c r="A148" s="28">
        <v>274</v>
      </c>
      <c r="B148" s="22">
        <v>0</v>
      </c>
      <c r="C148" s="21"/>
      <c r="D148" s="23"/>
      <c r="E148" s="66"/>
      <c r="F148" s="28"/>
      <c r="G148" s="28"/>
      <c r="H148" s="28"/>
      <c r="I148" s="28"/>
      <c r="J148" s="28"/>
      <c r="K148" s="28"/>
      <c r="L148" s="22"/>
      <c r="M148" s="23"/>
      <c r="N148" s="4">
        <v>1050</v>
      </c>
      <c r="O148" s="5">
        <v>0.43</v>
      </c>
      <c r="P148" s="29"/>
      <c r="Q148" s="29"/>
      <c r="R148" s="20"/>
      <c r="S148" s="20"/>
      <c r="T148" s="27">
        <v>4.2685360908508301</v>
      </c>
      <c r="U148" s="9">
        <v>0.40976249999999997</v>
      </c>
      <c r="V148" s="9">
        <v>0.49679738002977364</v>
      </c>
      <c r="W148" s="9">
        <v>0.86894135214656887</v>
      </c>
      <c r="X148" s="9">
        <v>0</v>
      </c>
      <c r="Y148" s="14">
        <v>0</v>
      </c>
      <c r="Z148" s="9">
        <f t="shared" si="2"/>
        <v>0.86894135214656887</v>
      </c>
      <c r="AA148" s="29"/>
      <c r="AC148" s="3">
        <v>86.68703095334692</v>
      </c>
      <c r="AD148" s="31" t="s">
        <v>110</v>
      </c>
      <c r="AE148" s="3">
        <v>86.68703095334692</v>
      </c>
      <c r="AF148" s="31" t="s">
        <v>110</v>
      </c>
      <c r="AG148" s="70"/>
      <c r="AH148" s="70"/>
    </row>
    <row r="149" spans="1:34" x14ac:dyDescent="0.25">
      <c r="A149" s="28">
        <v>275</v>
      </c>
      <c r="B149" s="22">
        <v>0</v>
      </c>
      <c r="C149" s="21"/>
      <c r="D149" s="23"/>
      <c r="E149" s="66"/>
      <c r="F149" s="28"/>
      <c r="G149" s="28"/>
      <c r="H149" s="28"/>
      <c r="I149" s="28"/>
      <c r="J149" s="28"/>
      <c r="K149" s="28"/>
      <c r="L149" s="22"/>
      <c r="M149" s="68" t="s">
        <v>121</v>
      </c>
      <c r="N149" s="4">
        <v>1050</v>
      </c>
      <c r="O149" s="69">
        <v>0.6</v>
      </c>
      <c r="P149" s="29"/>
      <c r="Q149" s="29"/>
      <c r="R149" s="20"/>
      <c r="S149" s="20"/>
      <c r="T149" s="27">
        <v>4.9226303100585937</v>
      </c>
      <c r="U149" s="9">
        <v>0.53024999999999989</v>
      </c>
      <c r="V149" s="9">
        <v>0.47932678609824658</v>
      </c>
      <c r="W149" s="9">
        <v>1.2511506269466239</v>
      </c>
      <c r="X149" s="9">
        <v>0</v>
      </c>
      <c r="Y149" s="14">
        <v>0</v>
      </c>
      <c r="Z149" s="9">
        <f t="shared" si="2"/>
        <v>1.2511506269466239</v>
      </c>
      <c r="AA149" s="29"/>
      <c r="AC149" s="3">
        <v>87.938181580293545</v>
      </c>
      <c r="AD149" s="31" t="s">
        <v>110</v>
      </c>
      <c r="AE149" s="3">
        <v>87.938181580293545</v>
      </c>
      <c r="AF149" s="31" t="s">
        <v>110</v>
      </c>
      <c r="AG149" s="70"/>
      <c r="AH149" s="70"/>
    </row>
    <row r="150" spans="1:34" x14ac:dyDescent="0.25">
      <c r="A150" s="28">
        <v>276</v>
      </c>
      <c r="B150" s="22">
        <v>0</v>
      </c>
      <c r="C150" s="21"/>
      <c r="D150" s="23"/>
      <c r="E150" s="66"/>
      <c r="F150" s="28"/>
      <c r="G150" s="28"/>
      <c r="H150" s="28"/>
      <c r="I150" s="28"/>
      <c r="J150" s="28"/>
      <c r="K150" s="28"/>
      <c r="L150" s="22"/>
      <c r="M150" s="23"/>
      <c r="N150" s="4">
        <v>1050</v>
      </c>
      <c r="O150" s="5">
        <v>0.35</v>
      </c>
      <c r="P150" s="29"/>
      <c r="Q150" s="29"/>
      <c r="R150" s="20"/>
      <c r="S150" s="20"/>
      <c r="T150" s="27">
        <v>4.9688377380371094</v>
      </c>
      <c r="U150" s="9">
        <v>0.35306249999999989</v>
      </c>
      <c r="V150" s="9">
        <v>0.45417164243226393</v>
      </c>
      <c r="W150" s="9">
        <v>0.79675797842647511</v>
      </c>
      <c r="X150" s="9">
        <v>0</v>
      </c>
      <c r="Y150" s="14">
        <v>0</v>
      </c>
      <c r="Z150" s="9">
        <f t="shared" si="2"/>
        <v>0.79675797842647511</v>
      </c>
      <c r="AA150" s="29"/>
      <c r="AC150" s="3">
        <v>88.734939558720015</v>
      </c>
      <c r="AD150" s="31" t="s">
        <v>110</v>
      </c>
      <c r="AE150" s="3">
        <v>88.734939558720015</v>
      </c>
      <c r="AF150" s="31" t="s">
        <v>110</v>
      </c>
      <c r="AG150" s="70"/>
      <c r="AH150" s="70"/>
    </row>
    <row r="151" spans="1:34" x14ac:dyDescent="0.25">
      <c r="A151" s="28">
        <v>277</v>
      </c>
      <c r="B151" s="22">
        <v>0</v>
      </c>
      <c r="C151" s="21"/>
      <c r="D151" s="23"/>
      <c r="E151" s="66"/>
      <c r="F151" s="28"/>
      <c r="G151" s="28"/>
      <c r="H151" s="28"/>
      <c r="I151" s="28"/>
      <c r="J151" s="28"/>
      <c r="K151" s="28"/>
      <c r="L151" s="22"/>
      <c r="M151" s="23"/>
      <c r="N151" s="4">
        <v>1050</v>
      </c>
      <c r="O151" s="5">
        <v>0.31</v>
      </c>
      <c r="P151" s="29"/>
      <c r="Q151" s="29"/>
      <c r="R151" s="20"/>
      <c r="S151" s="20"/>
      <c r="T151" s="27">
        <v>4.302645206451416</v>
      </c>
      <c r="U151" s="9">
        <v>0.3247124999999999</v>
      </c>
      <c r="V151" s="9">
        <v>0.43815233909446466</v>
      </c>
      <c r="W151" s="9">
        <v>0.61215257094490738</v>
      </c>
      <c r="X151" s="9">
        <v>0</v>
      </c>
      <c r="Y151" s="14">
        <v>0</v>
      </c>
      <c r="Z151" s="9">
        <f t="shared" si="2"/>
        <v>0.61215257094490738</v>
      </c>
      <c r="AA151" s="29"/>
      <c r="AC151" s="3">
        <v>89.347092129664929</v>
      </c>
      <c r="AD151" s="31" t="s">
        <v>110</v>
      </c>
      <c r="AE151" s="3">
        <v>89.347092129664929</v>
      </c>
      <c r="AF151" s="31" t="s">
        <v>110</v>
      </c>
      <c r="AG151" s="70"/>
      <c r="AH151" s="70"/>
    </row>
    <row r="152" spans="1:34" x14ac:dyDescent="0.25">
      <c r="A152" s="28">
        <v>278</v>
      </c>
      <c r="B152" s="22">
        <v>0</v>
      </c>
      <c r="C152" s="21"/>
      <c r="D152" s="23"/>
      <c r="E152" s="66"/>
      <c r="F152" s="28"/>
      <c r="G152" s="28"/>
      <c r="H152" s="28"/>
      <c r="I152" s="28"/>
      <c r="J152" s="28"/>
      <c r="K152" s="28"/>
      <c r="L152" s="22"/>
      <c r="M152" s="23"/>
      <c r="N152" s="4">
        <v>1050</v>
      </c>
      <c r="O152" s="5">
        <v>0.27</v>
      </c>
      <c r="P152" s="29"/>
      <c r="Q152" s="29"/>
      <c r="R152" s="20"/>
      <c r="S152" s="20"/>
      <c r="T152" s="27">
        <v>3.3050484657287598</v>
      </c>
      <c r="U152" s="9">
        <v>0.29636249999999992</v>
      </c>
      <c r="V152" s="9">
        <v>0.42584463965686781</v>
      </c>
      <c r="W152" s="9">
        <v>0.41711159916446672</v>
      </c>
      <c r="X152" s="9">
        <v>0</v>
      </c>
      <c r="Y152" s="14">
        <v>0</v>
      </c>
      <c r="Z152" s="9">
        <f t="shared" si="2"/>
        <v>0.41711159916446672</v>
      </c>
      <c r="AA152" s="29"/>
      <c r="AC152" s="3">
        <v>89.764203728829401</v>
      </c>
      <c r="AD152" s="31" t="s">
        <v>110</v>
      </c>
      <c r="AE152" s="3">
        <v>89.764203728829401</v>
      </c>
      <c r="AF152" s="31" t="s">
        <v>110</v>
      </c>
      <c r="AG152" s="70"/>
      <c r="AH152" s="70"/>
    </row>
    <row r="153" spans="1:34" x14ac:dyDescent="0.25">
      <c r="A153" s="28">
        <v>279</v>
      </c>
      <c r="B153" s="38">
        <v>1.27</v>
      </c>
      <c r="C153" s="21"/>
      <c r="D153" s="23"/>
      <c r="E153" s="66"/>
      <c r="F153" s="28"/>
      <c r="G153" s="28"/>
      <c r="H153" s="28"/>
      <c r="I153" s="28"/>
      <c r="J153" s="28"/>
      <c r="K153" s="28"/>
      <c r="L153" s="22"/>
      <c r="M153" s="23"/>
      <c r="N153" s="4">
        <v>1050</v>
      </c>
      <c r="O153" s="5">
        <v>0.23</v>
      </c>
      <c r="P153" s="29"/>
      <c r="Q153" s="29"/>
      <c r="R153" s="20"/>
      <c r="S153" s="20"/>
      <c r="T153" s="27">
        <v>3.0902934074401855</v>
      </c>
      <c r="U153" s="9">
        <v>0.26801249999999993</v>
      </c>
      <c r="V153" s="9">
        <v>0.41745835748128635</v>
      </c>
      <c r="W153" s="9">
        <v>0.34575456694152595</v>
      </c>
      <c r="X153" s="9">
        <v>0.92900499999999997</v>
      </c>
      <c r="Y153" s="14">
        <v>0</v>
      </c>
      <c r="Z153" s="9">
        <f t="shared" si="2"/>
        <v>1.2747595669415259</v>
      </c>
      <c r="AA153" s="29"/>
      <c r="AC153" s="3">
        <v>89.768963295770916</v>
      </c>
      <c r="AD153" s="31" t="s">
        <v>110</v>
      </c>
      <c r="AE153" s="3">
        <v>89.768963295770916</v>
      </c>
      <c r="AF153" s="31" t="s">
        <v>110</v>
      </c>
      <c r="AG153" s="70"/>
      <c r="AH153" s="70"/>
    </row>
    <row r="154" spans="1:34" x14ac:dyDescent="0.25">
      <c r="A154" s="28">
        <v>280</v>
      </c>
      <c r="B154" s="22">
        <v>0</v>
      </c>
      <c r="C154" s="21"/>
      <c r="D154" s="23"/>
      <c r="E154" s="66"/>
      <c r="F154" s="28"/>
      <c r="G154" s="28"/>
      <c r="H154" s="28"/>
      <c r="I154" s="28"/>
      <c r="J154" s="28"/>
      <c r="K154" s="28"/>
      <c r="L154" s="22"/>
      <c r="M154" s="23"/>
      <c r="N154" s="4">
        <v>1050</v>
      </c>
      <c r="O154" s="5">
        <v>0.19</v>
      </c>
      <c r="P154" s="29"/>
      <c r="Q154" s="29"/>
      <c r="R154" s="20"/>
      <c r="S154" s="20"/>
      <c r="T154" s="27">
        <v>5.8554940223693848</v>
      </c>
      <c r="U154" s="9">
        <v>0.23966249999999997</v>
      </c>
      <c r="V154" s="9">
        <v>0.41736266349558787</v>
      </c>
      <c r="W154" s="9">
        <v>0.58570269520588436</v>
      </c>
      <c r="X154" s="9">
        <v>0</v>
      </c>
      <c r="Y154" s="14">
        <v>0</v>
      </c>
      <c r="Z154" s="9">
        <f t="shared" si="2"/>
        <v>0.58570269520588436</v>
      </c>
      <c r="AA154" s="29"/>
      <c r="AC154" s="3">
        <v>90.354665990976798</v>
      </c>
      <c r="AD154" s="31" t="s">
        <v>110</v>
      </c>
      <c r="AE154" s="3">
        <v>90.354665990976798</v>
      </c>
      <c r="AF154" s="31" t="s">
        <v>110</v>
      </c>
      <c r="AG154" s="70"/>
      <c r="AH154" s="70"/>
    </row>
    <row r="155" spans="1:34" x14ac:dyDescent="0.25">
      <c r="A155" s="28">
        <v>281</v>
      </c>
      <c r="B155" s="22">
        <v>0</v>
      </c>
      <c r="C155" s="21"/>
      <c r="D155" s="23"/>
      <c r="E155" s="66"/>
      <c r="F155" s="28"/>
      <c r="G155" s="28"/>
      <c r="H155" s="28"/>
      <c r="I155" s="28"/>
      <c r="J155" s="28"/>
      <c r="K155" s="28"/>
      <c r="L155" s="22"/>
      <c r="M155" s="23"/>
      <c r="N155" s="4">
        <v>1050</v>
      </c>
      <c r="O155" s="5">
        <v>0.15</v>
      </c>
      <c r="P155" s="29"/>
      <c r="Q155" s="29"/>
      <c r="R155" s="20"/>
      <c r="S155" s="20"/>
      <c r="T155" s="27">
        <v>3.5559251308441162</v>
      </c>
      <c r="U155" s="9">
        <v>0.21131249999999999</v>
      </c>
      <c r="V155" s="9">
        <v>0.40558675488303858</v>
      </c>
      <c r="W155" s="9">
        <v>0.30476252315591723</v>
      </c>
      <c r="X155" s="9">
        <v>0</v>
      </c>
      <c r="Y155" s="14">
        <v>0</v>
      </c>
      <c r="Z155" s="9">
        <f t="shared" si="2"/>
        <v>0.30476252315591723</v>
      </c>
      <c r="AA155" s="29"/>
      <c r="AC155" s="3">
        <v>90.659428514132713</v>
      </c>
      <c r="AD155" s="31" t="s">
        <v>110</v>
      </c>
      <c r="AE155" s="3">
        <v>90.659428514132713</v>
      </c>
      <c r="AF155" s="31" t="s">
        <v>110</v>
      </c>
      <c r="AG155" s="70"/>
      <c r="AH155" s="70"/>
    </row>
    <row r="156" spans="1:34" x14ac:dyDescent="0.25">
      <c r="A156" s="28">
        <v>282</v>
      </c>
      <c r="B156" s="22">
        <v>0</v>
      </c>
      <c r="C156" s="21"/>
      <c r="D156" s="23"/>
      <c r="E156" s="66"/>
      <c r="F156" s="28"/>
      <c r="G156" s="28"/>
      <c r="H156" s="28"/>
      <c r="I156" s="28"/>
      <c r="J156" s="28"/>
      <c r="K156" s="28"/>
      <c r="L156" s="22"/>
      <c r="M156" s="23"/>
      <c r="N156" s="4">
        <v>1050</v>
      </c>
      <c r="O156" s="5">
        <v>0.12</v>
      </c>
      <c r="P156" s="29"/>
      <c r="Q156" s="29"/>
      <c r="R156" s="20"/>
      <c r="S156" s="20"/>
      <c r="T156" s="27">
        <v>5.5090866088867187</v>
      </c>
      <c r="U156" s="9">
        <v>0.19004999999999997</v>
      </c>
      <c r="V156" s="9">
        <v>0.39945931915397392</v>
      </c>
      <c r="W156" s="9">
        <v>0.41823467012906834</v>
      </c>
      <c r="X156" s="9">
        <v>0</v>
      </c>
      <c r="Y156" s="14">
        <v>0</v>
      </c>
      <c r="Z156" s="9">
        <f t="shared" si="2"/>
        <v>0.41823467012906834</v>
      </c>
      <c r="AA156" s="29"/>
      <c r="AC156" s="3">
        <v>91.07766318426178</v>
      </c>
      <c r="AD156" s="31" t="s">
        <v>110</v>
      </c>
      <c r="AE156" s="3">
        <v>91.07766318426178</v>
      </c>
      <c r="AF156" s="31" t="s">
        <v>110</v>
      </c>
      <c r="AG156" s="70"/>
      <c r="AH156" s="70"/>
    </row>
    <row r="157" spans="1:34" x14ac:dyDescent="0.25">
      <c r="A157" s="28">
        <v>283</v>
      </c>
      <c r="B157" s="22">
        <v>0</v>
      </c>
      <c r="C157" s="21"/>
      <c r="D157" s="23"/>
      <c r="E157" s="65">
        <v>11.587499999999999</v>
      </c>
      <c r="F157" s="27">
        <v>16.522161167749999</v>
      </c>
      <c r="G157" s="27">
        <v>14.431868330675002</v>
      </c>
      <c r="H157" s="27">
        <v>12.361871788375002</v>
      </c>
      <c r="I157" s="27">
        <v>12.211228179100001</v>
      </c>
      <c r="J157" s="27">
        <v>10.152732870425</v>
      </c>
      <c r="K157" s="27">
        <v>15.541399106249999</v>
      </c>
      <c r="L157" s="22"/>
      <c r="M157" s="25" t="s">
        <v>122</v>
      </c>
      <c r="N157" s="4">
        <v>1050</v>
      </c>
      <c r="O157" s="5">
        <v>0.1</v>
      </c>
      <c r="P157" s="29"/>
      <c r="Q157" s="29"/>
      <c r="R157" s="20"/>
      <c r="S157" s="20"/>
      <c r="T157" s="27">
        <v>1.86857008934021</v>
      </c>
      <c r="U157" s="9">
        <v>0.17587499999999998</v>
      </c>
      <c r="V157" s="9">
        <v>0.39105045695417079</v>
      </c>
      <c r="W157" s="9">
        <v>0.12851277481416881</v>
      </c>
      <c r="X157" s="9">
        <v>0</v>
      </c>
      <c r="Y157" s="14">
        <v>0</v>
      </c>
      <c r="Z157" s="9">
        <f t="shared" si="2"/>
        <v>0.12851277481416881</v>
      </c>
      <c r="AA157" s="29"/>
      <c r="AC157" s="3">
        <v>91.206175959075949</v>
      </c>
      <c r="AD157" s="24">
        <v>73.72601314485</v>
      </c>
      <c r="AE157" s="3">
        <v>91.206175959075949</v>
      </c>
      <c r="AF157" s="24">
        <v>73.72601314485</v>
      </c>
      <c r="AG157" s="70"/>
      <c r="AH157" s="70"/>
    </row>
    <row r="158" spans="1:34" x14ac:dyDescent="0.25">
      <c r="A158" s="28">
        <v>284</v>
      </c>
      <c r="B158" s="22">
        <v>0</v>
      </c>
      <c r="C158" s="21"/>
      <c r="D158" s="23"/>
      <c r="E158" s="22"/>
      <c r="F158" s="20"/>
      <c r="G158" s="20"/>
      <c r="H158" s="20"/>
      <c r="I158" s="20"/>
      <c r="J158" s="20"/>
      <c r="K158" s="20"/>
      <c r="L158" s="22"/>
      <c r="M158" s="23"/>
      <c r="N158" s="4">
        <v>1050</v>
      </c>
      <c r="O158" s="5">
        <v>0.1</v>
      </c>
      <c r="P158" s="29"/>
      <c r="Q158" s="29"/>
      <c r="R158" s="20"/>
      <c r="S158" s="20"/>
      <c r="T158" s="27">
        <v>2.1482522487640381</v>
      </c>
      <c r="U158" s="9">
        <v>0.17587499999999998</v>
      </c>
      <c r="V158" s="9">
        <v>0.38846662952065553</v>
      </c>
      <c r="W158" s="9">
        <v>0.1467719630982014</v>
      </c>
      <c r="X158" s="9">
        <v>0</v>
      </c>
      <c r="Y158" s="14">
        <v>0</v>
      </c>
      <c r="Z158" s="9">
        <f t="shared" si="2"/>
        <v>0.1467719630982014</v>
      </c>
      <c r="AA158" s="29"/>
      <c r="AC158" s="3">
        <v>91.352947922174152</v>
      </c>
      <c r="AD158" s="31" t="s">
        <v>110</v>
      </c>
      <c r="AE158" s="3">
        <v>91.352947922174152</v>
      </c>
      <c r="AF158" s="31" t="s">
        <v>110</v>
      </c>
      <c r="AG158" s="70"/>
      <c r="AH158" s="70"/>
    </row>
    <row r="159" spans="1:34" x14ac:dyDescent="0.25">
      <c r="A159" s="28">
        <v>285</v>
      </c>
      <c r="B159" s="38">
        <v>4.5720000000000001</v>
      </c>
      <c r="C159" s="21"/>
      <c r="D159" s="23"/>
      <c r="E159" s="22"/>
      <c r="F159" s="20"/>
      <c r="G159" s="20"/>
      <c r="H159" s="20"/>
      <c r="I159" s="20"/>
      <c r="J159" s="20"/>
      <c r="K159" s="20"/>
      <c r="L159" s="20"/>
      <c r="M159" s="23"/>
      <c r="N159" s="4">
        <v>1050</v>
      </c>
      <c r="O159" s="5">
        <v>0.1</v>
      </c>
      <c r="P159" s="29"/>
      <c r="Q159" s="29"/>
      <c r="R159" s="20"/>
      <c r="S159" s="20"/>
      <c r="T159" s="27">
        <v>0.38559460639953613</v>
      </c>
      <c r="U159" s="9">
        <v>0.17587499999999998</v>
      </c>
      <c r="V159" s="9">
        <v>0.38551569001077096</v>
      </c>
      <c r="W159" s="9">
        <v>2.614430605575277E-2</v>
      </c>
      <c r="X159" s="9">
        <v>0.35945030034378334</v>
      </c>
      <c r="Y159" s="14">
        <v>0</v>
      </c>
      <c r="Z159" s="9">
        <f t="shared" si="2"/>
        <v>0.38559460639953613</v>
      </c>
      <c r="AA159" s="29"/>
      <c r="AC159" s="3">
        <v>90.716152228229902</v>
      </c>
      <c r="AD159" s="31" t="s">
        <v>110</v>
      </c>
      <c r="AE159" s="3">
        <v>90.716152228229902</v>
      </c>
      <c r="AF159" s="31" t="s">
        <v>110</v>
      </c>
      <c r="AG159" s="70"/>
      <c r="AH159" s="70"/>
    </row>
    <row r="160" spans="1:34" x14ac:dyDescent="0.25">
      <c r="A160" s="28">
        <v>286</v>
      </c>
      <c r="B160" s="38">
        <v>4.0640000000000001</v>
      </c>
      <c r="C160" s="21"/>
      <c r="D160" s="23"/>
      <c r="E160" s="22"/>
      <c r="F160" s="20"/>
      <c r="G160" s="20"/>
      <c r="H160" s="20"/>
      <c r="I160" s="20"/>
      <c r="J160" s="20"/>
      <c r="K160" s="20"/>
      <c r="L160" s="20"/>
      <c r="M160" s="23"/>
      <c r="N160" s="4">
        <v>1050</v>
      </c>
      <c r="O160" s="5">
        <v>0.1</v>
      </c>
      <c r="P160" s="29"/>
      <c r="Q160" s="29"/>
      <c r="R160" s="20"/>
      <c r="S160" s="20"/>
      <c r="T160" s="27">
        <v>1.785038948059082</v>
      </c>
      <c r="U160" s="9">
        <v>0.17587499999999998</v>
      </c>
      <c r="V160" s="9">
        <v>0.398318854411639</v>
      </c>
      <c r="W160" s="9">
        <v>0.12504970488769604</v>
      </c>
      <c r="X160" s="9">
        <v>1.6599892431713861</v>
      </c>
      <c r="Y160" s="14">
        <v>0</v>
      </c>
      <c r="Z160" s="9">
        <f t="shared" si="2"/>
        <v>1.785038948059082</v>
      </c>
      <c r="AA160" s="29"/>
      <c r="AC160" s="3">
        <v>88.002851176288985</v>
      </c>
      <c r="AD160" s="31" t="s">
        <v>110</v>
      </c>
      <c r="AE160" s="3">
        <v>88.002851176288985</v>
      </c>
      <c r="AF160" s="31" t="s">
        <v>110</v>
      </c>
      <c r="AG160" s="70"/>
      <c r="AH160" s="70"/>
    </row>
    <row r="161" spans="1:34" x14ac:dyDescent="0.25">
      <c r="A161" s="28">
        <v>287</v>
      </c>
      <c r="B161" s="22">
        <v>0</v>
      </c>
      <c r="C161" s="21"/>
      <c r="D161" s="23"/>
      <c r="E161" s="22"/>
      <c r="F161" s="20"/>
      <c r="G161" s="20"/>
      <c r="H161" s="20"/>
      <c r="I161" s="20"/>
      <c r="J161" s="20"/>
      <c r="K161" s="20"/>
      <c r="L161" s="20"/>
      <c r="M161" s="23"/>
      <c r="N161" s="4">
        <v>1050</v>
      </c>
      <c r="O161" s="5">
        <v>0</v>
      </c>
      <c r="P161" s="29"/>
      <c r="Q161" s="29"/>
      <c r="R161" s="20"/>
      <c r="S161" s="20"/>
      <c r="T161" s="27">
        <v>2.3285601139068604</v>
      </c>
      <c r="U161" s="9">
        <v>0.105</v>
      </c>
      <c r="V161" s="9">
        <v>0.4528714209057349</v>
      </c>
      <c r="W161" s="9">
        <v>0.11072652438218906</v>
      </c>
      <c r="X161" s="9">
        <v>2.2178335895246715</v>
      </c>
      <c r="Y161" s="14">
        <v>0</v>
      </c>
      <c r="Z161" s="9">
        <f t="shared" si="2"/>
        <v>2.3285601139068604</v>
      </c>
      <c r="AA161" s="29"/>
      <c r="AC161" s="3">
        <v>88.113577700671172</v>
      </c>
      <c r="AD161" s="31" t="s">
        <v>110</v>
      </c>
      <c r="AE161" s="3">
        <v>88.113577700671172</v>
      </c>
      <c r="AF161" s="31" t="s">
        <v>110</v>
      </c>
      <c r="AG161" s="70"/>
      <c r="AH161" s="70"/>
    </row>
    <row r="162" spans="1:34" x14ac:dyDescent="0.25">
      <c r="A162" s="28">
        <v>288</v>
      </c>
      <c r="B162" s="22">
        <v>0</v>
      </c>
      <c r="C162" s="21"/>
      <c r="D162" s="23"/>
      <c r="E162" s="22"/>
      <c r="F162" s="20"/>
      <c r="G162" s="20"/>
      <c r="H162" s="20"/>
      <c r="I162" s="20"/>
      <c r="J162" s="20"/>
      <c r="K162" s="20"/>
      <c r="L162" s="21"/>
      <c r="M162" s="25" t="s">
        <v>123</v>
      </c>
      <c r="N162" s="4">
        <v>1050</v>
      </c>
      <c r="O162" s="5">
        <v>0</v>
      </c>
      <c r="P162" s="29"/>
      <c r="Q162" s="29"/>
      <c r="R162" s="20"/>
      <c r="S162" s="21"/>
      <c r="T162" s="40">
        <v>1.7758123874664307</v>
      </c>
      <c r="U162" s="9">
        <v>0.105</v>
      </c>
      <c r="V162" s="9">
        <v>0.450645196845674</v>
      </c>
      <c r="W162" s="9">
        <v>8.4027438905633578E-2</v>
      </c>
      <c r="X162" s="9">
        <v>0.89743611013154512</v>
      </c>
      <c r="Y162" s="14">
        <v>0</v>
      </c>
      <c r="Z162" s="9">
        <f t="shared" si="2"/>
        <v>0.9814635490371787</v>
      </c>
      <c r="AA162" s="29"/>
      <c r="AC162" s="3">
        <v>88.197605139576808</v>
      </c>
      <c r="AD162" s="31" t="s">
        <v>110</v>
      </c>
      <c r="AE162" s="3">
        <v>88.197605139576808</v>
      </c>
      <c r="AF162" s="31" t="s">
        <v>110</v>
      </c>
      <c r="AG162" s="70"/>
      <c r="AH162" s="70"/>
    </row>
    <row r="163" spans="1:34" x14ac:dyDescent="0.25">
      <c r="A163" s="28">
        <v>289</v>
      </c>
      <c r="B163" s="22">
        <v>0</v>
      </c>
      <c r="C163" s="21"/>
      <c r="D163" s="23"/>
      <c r="E163" s="22"/>
      <c r="F163" s="20"/>
      <c r="G163" s="20"/>
      <c r="H163" s="20"/>
      <c r="I163" s="20"/>
      <c r="J163" s="20"/>
      <c r="K163" s="20"/>
      <c r="L163" s="21"/>
      <c r="M163" s="23"/>
      <c r="N163" s="4">
        <v>1050</v>
      </c>
      <c r="O163" s="5">
        <v>0</v>
      </c>
      <c r="P163" s="29"/>
      <c r="Q163" s="29"/>
      <c r="R163" s="20"/>
      <c r="S163" s="21"/>
      <c r="T163" s="40">
        <v>3.3386516571044922</v>
      </c>
      <c r="U163" s="9">
        <v>0.105</v>
      </c>
      <c r="V163" s="9">
        <v>0.44895577412387566</v>
      </c>
      <c r="W163" s="9">
        <v>0.15738522862075729</v>
      </c>
      <c r="X163" s="9">
        <v>0</v>
      </c>
      <c r="Y163" s="14">
        <v>0</v>
      </c>
      <c r="Z163" s="9">
        <f t="shared" si="2"/>
        <v>0.15738522862075729</v>
      </c>
      <c r="AA163" s="29"/>
      <c r="AC163" s="3">
        <v>88.354990368197562</v>
      </c>
      <c r="AD163" s="31" t="s">
        <v>110</v>
      </c>
      <c r="AE163" s="3">
        <v>88.354990368197562</v>
      </c>
      <c r="AF163" s="31" t="s">
        <v>110</v>
      </c>
      <c r="AG163" s="70"/>
      <c r="AH163" s="70"/>
    </row>
    <row r="164" spans="1:34" x14ac:dyDescent="0.25">
      <c r="A164" s="28">
        <v>290</v>
      </c>
      <c r="B164" s="22">
        <v>0</v>
      </c>
      <c r="C164" s="21"/>
      <c r="D164" s="23"/>
      <c r="E164" s="22"/>
      <c r="F164" s="20"/>
      <c r="G164" s="20"/>
      <c r="H164" s="20"/>
      <c r="I164" s="20"/>
      <c r="J164" s="20"/>
      <c r="K164" s="20"/>
      <c r="L164" s="21"/>
      <c r="M164" s="23"/>
      <c r="N164" s="4">
        <v>1050</v>
      </c>
      <c r="O164" s="5">
        <v>0</v>
      </c>
      <c r="P164" s="29"/>
      <c r="Q164" s="29"/>
      <c r="R164" s="20"/>
      <c r="S164" s="21"/>
      <c r="T164" s="40">
        <v>3.1540546417236328</v>
      </c>
      <c r="U164" s="9">
        <v>0.105</v>
      </c>
      <c r="V164" s="9">
        <v>0.4457914484610892</v>
      </c>
      <c r="W164" s="9">
        <v>0.14763531166223701</v>
      </c>
      <c r="X164" s="9">
        <v>0</v>
      </c>
      <c r="Y164" s="14">
        <v>0</v>
      </c>
      <c r="Z164" s="9">
        <f t="shared" si="2"/>
        <v>0.14763531166223701</v>
      </c>
      <c r="AA164" s="30"/>
      <c r="AC164" s="3">
        <v>88.502625679859804</v>
      </c>
      <c r="AD164" s="31" t="s">
        <v>110</v>
      </c>
      <c r="AE164" s="3">
        <v>88.502625679859804</v>
      </c>
      <c r="AF164" s="31" t="s">
        <v>110</v>
      </c>
      <c r="AG164" s="70"/>
      <c r="AH164" s="70"/>
    </row>
    <row r="165" spans="1:34" x14ac:dyDescent="0.25">
      <c r="A165" s="28">
        <v>291</v>
      </c>
      <c r="B165" s="22">
        <v>0</v>
      </c>
      <c r="C165" s="21"/>
      <c r="D165" s="23"/>
      <c r="E165" s="22"/>
      <c r="F165" s="20"/>
      <c r="G165" s="20"/>
      <c r="H165" s="20"/>
      <c r="I165" s="20"/>
      <c r="J165" s="20"/>
      <c r="K165" s="20"/>
      <c r="L165" s="21"/>
      <c r="M165" s="23"/>
      <c r="N165" s="4">
        <v>1050</v>
      </c>
      <c r="O165" s="5">
        <v>0</v>
      </c>
      <c r="P165" s="29"/>
      <c r="Q165" s="29"/>
      <c r="R165" s="20"/>
      <c r="S165" s="21"/>
      <c r="T165" s="40">
        <v>3.1099014282226562</v>
      </c>
      <c r="U165" s="9">
        <v>0.105</v>
      </c>
      <c r="V165" s="9">
        <v>0.44282315080367673</v>
      </c>
      <c r="W165" s="9">
        <v>0.14459931665911316</v>
      </c>
      <c r="X165" s="9">
        <v>0</v>
      </c>
      <c r="Y165" s="14">
        <v>0</v>
      </c>
      <c r="Z165" s="9">
        <f t="shared" si="2"/>
        <v>0.14459931665911316</v>
      </c>
      <c r="AA165" s="30"/>
      <c r="AC165" s="3">
        <v>88.647224996518915</v>
      </c>
      <c r="AD165" s="31" t="s">
        <v>110</v>
      </c>
      <c r="AE165" s="3">
        <v>88.647224996518915</v>
      </c>
      <c r="AF165" s="31" t="s">
        <v>110</v>
      </c>
      <c r="AG165" s="70"/>
      <c r="AH165" s="70"/>
    </row>
    <row r="166" spans="1:34" x14ac:dyDescent="0.25">
      <c r="A166" s="28">
        <v>292</v>
      </c>
      <c r="B166" s="22">
        <v>0</v>
      </c>
      <c r="C166" s="21"/>
      <c r="D166" s="23"/>
      <c r="E166" s="22"/>
      <c r="F166" s="20"/>
      <c r="G166" s="20"/>
      <c r="H166" s="20"/>
      <c r="I166" s="20"/>
      <c r="J166" s="20"/>
      <c r="K166" s="20"/>
      <c r="L166" s="21"/>
      <c r="M166" s="32"/>
      <c r="N166" s="4">
        <v>1050</v>
      </c>
      <c r="O166" s="5">
        <v>0</v>
      </c>
      <c r="P166" s="29"/>
      <c r="Q166" s="29"/>
      <c r="R166" s="20"/>
      <c r="S166" s="21"/>
      <c r="T166" s="40">
        <v>2.3736197948455811</v>
      </c>
      <c r="U166" s="9">
        <v>0.105</v>
      </c>
      <c r="V166" s="9">
        <v>0.4399158936707448</v>
      </c>
      <c r="W166" s="9">
        <v>0.10964027269482669</v>
      </c>
      <c r="X166" s="9">
        <v>0</v>
      </c>
      <c r="Y166" s="14">
        <v>0</v>
      </c>
      <c r="Z166" s="9">
        <f t="shared" si="2"/>
        <v>0.10964027269482669</v>
      </c>
      <c r="AA166" s="30"/>
      <c r="AC166" s="3">
        <v>88.756865269213748</v>
      </c>
      <c r="AD166" s="31" t="s">
        <v>110</v>
      </c>
      <c r="AE166" s="3">
        <v>88.756865269213748</v>
      </c>
      <c r="AF166" s="31" t="s">
        <v>110</v>
      </c>
      <c r="AG166" s="70"/>
      <c r="AH166" s="70"/>
    </row>
    <row r="167" spans="1:34" x14ac:dyDescent="0.25">
      <c r="A167" s="28">
        <v>293</v>
      </c>
      <c r="B167" s="22">
        <v>0</v>
      </c>
      <c r="C167" s="21"/>
      <c r="D167" s="23"/>
      <c r="E167" s="22"/>
      <c r="F167" s="20"/>
      <c r="G167" s="20"/>
      <c r="H167" s="20"/>
      <c r="I167" s="20"/>
      <c r="J167" s="20"/>
      <c r="K167" s="20"/>
      <c r="L167" s="21"/>
      <c r="M167" s="23"/>
      <c r="N167" s="4">
        <v>1050</v>
      </c>
      <c r="O167" s="5">
        <v>0</v>
      </c>
      <c r="P167" s="29"/>
      <c r="Q167" s="29"/>
      <c r="R167" s="20"/>
      <c r="S167" s="21"/>
      <c r="T167" s="40">
        <v>4.3767704963684082</v>
      </c>
      <c r="U167" s="9">
        <v>0.105</v>
      </c>
      <c r="V167" s="9">
        <v>0.43771150936096198</v>
      </c>
      <c r="W167" s="9">
        <v>0.20115509610965399</v>
      </c>
      <c r="X167" s="9">
        <v>0</v>
      </c>
      <c r="Y167" s="14">
        <v>0</v>
      </c>
      <c r="Z167" s="9">
        <f t="shared" si="2"/>
        <v>0.20115509610965399</v>
      </c>
      <c r="AA167" s="30"/>
      <c r="AC167" s="3">
        <v>88.958020365323407</v>
      </c>
      <c r="AD167" s="31" t="s">
        <v>110</v>
      </c>
      <c r="AE167" s="3">
        <v>88.958020365323407</v>
      </c>
      <c r="AF167" s="31" t="s">
        <v>110</v>
      </c>
      <c r="AG167" s="70"/>
      <c r="AH167" s="70"/>
    </row>
    <row r="168" spans="1:34" x14ac:dyDescent="0.25">
      <c r="A168" s="28">
        <v>294</v>
      </c>
      <c r="B168" s="22">
        <v>0</v>
      </c>
      <c r="C168" s="21"/>
      <c r="D168" s="23"/>
      <c r="E168" s="22"/>
      <c r="F168" s="20"/>
      <c r="G168" s="20"/>
      <c r="H168" s="20"/>
      <c r="I168" s="20"/>
      <c r="J168" s="20"/>
      <c r="K168" s="20"/>
      <c r="L168" s="21"/>
      <c r="M168" s="23"/>
      <c r="N168" s="4">
        <v>1050</v>
      </c>
      <c r="O168" s="5">
        <v>0</v>
      </c>
      <c r="P168" s="29"/>
      <c r="Q168" s="29"/>
      <c r="R168" s="20"/>
      <c r="S168" s="21"/>
      <c r="T168" s="40">
        <v>1.7187259197235107</v>
      </c>
      <c r="U168" s="9">
        <v>0.105</v>
      </c>
      <c r="V168" s="9">
        <v>0.43366716391381793</v>
      </c>
      <c r="W168" s="9">
        <v>7.8262274490924641E-2</v>
      </c>
      <c r="X168" s="9">
        <v>0</v>
      </c>
      <c r="Y168" s="14">
        <v>0</v>
      </c>
      <c r="Z168" s="9">
        <f t="shared" si="2"/>
        <v>7.8262274490924641E-2</v>
      </c>
      <c r="AA168" s="30"/>
      <c r="AC168" s="3">
        <v>89.036282639814331</v>
      </c>
      <c r="AD168" s="31" t="s">
        <v>110</v>
      </c>
      <c r="AE168" s="3">
        <v>89.036282639814331</v>
      </c>
      <c r="AF168" s="31" t="s">
        <v>110</v>
      </c>
      <c r="AG168" s="70"/>
      <c r="AH168" s="70"/>
    </row>
    <row r="169" spans="1:34" x14ac:dyDescent="0.25">
      <c r="A169" s="28">
        <v>295</v>
      </c>
      <c r="B169" s="22">
        <v>0</v>
      </c>
      <c r="C169" s="21"/>
      <c r="D169" s="23"/>
      <c r="E169" s="22"/>
      <c r="F169" s="20"/>
      <c r="G169" s="20"/>
      <c r="H169" s="20"/>
      <c r="I169" s="20"/>
      <c r="J169" s="20"/>
      <c r="K169" s="20"/>
      <c r="L169" s="21"/>
      <c r="M169" s="23"/>
      <c r="N169" s="4">
        <v>1050</v>
      </c>
      <c r="O169" s="5">
        <v>0</v>
      </c>
      <c r="P169" s="29"/>
      <c r="Q169" s="29"/>
      <c r="R169" s="20"/>
      <c r="S169" s="21"/>
      <c r="T169" s="40">
        <v>1.3407076597213745</v>
      </c>
      <c r="U169" s="9">
        <v>0.105</v>
      </c>
      <c r="V169" s="9">
        <v>0.43209365332600785</v>
      </c>
      <c r="W169" s="9">
        <v>6.0827683426772944E-2</v>
      </c>
      <c r="X169" s="9">
        <v>0</v>
      </c>
      <c r="Y169" s="14">
        <v>0</v>
      </c>
      <c r="Z169" s="9">
        <f t="shared" si="2"/>
        <v>6.0827683426772944E-2</v>
      </c>
      <c r="AA169" s="30"/>
      <c r="AC169" s="3">
        <v>89.097110323241111</v>
      </c>
      <c r="AD169" s="31" t="s">
        <v>110</v>
      </c>
      <c r="AE169" s="3">
        <v>89.097110323241111</v>
      </c>
      <c r="AF169" s="31" t="s">
        <v>110</v>
      </c>
      <c r="AG169" s="70"/>
      <c r="AH169" s="70"/>
    </row>
    <row r="170" spans="1:34" x14ac:dyDescent="0.25">
      <c r="A170" s="28">
        <v>296</v>
      </c>
      <c r="B170" s="22">
        <v>0</v>
      </c>
      <c r="C170" s="21"/>
      <c r="D170" s="23"/>
      <c r="E170" s="22"/>
      <c r="F170" s="20"/>
      <c r="G170" s="20"/>
      <c r="H170" s="20"/>
      <c r="I170" s="20"/>
      <c r="J170" s="20"/>
      <c r="K170" s="20"/>
      <c r="L170" s="21"/>
      <c r="M170" s="23"/>
      <c r="N170" s="4">
        <v>1050</v>
      </c>
      <c r="O170" s="5">
        <v>0</v>
      </c>
      <c r="P170" s="29"/>
      <c r="Q170" s="29"/>
      <c r="R170" s="20"/>
      <c r="S170" s="21"/>
      <c r="T170" s="40">
        <v>3.6691098213195801</v>
      </c>
      <c r="U170" s="9">
        <v>0.105</v>
      </c>
      <c r="V170" s="9">
        <v>0.43087067578636196</v>
      </c>
      <c r="W170" s="9">
        <v>0.16599574196586622</v>
      </c>
      <c r="X170" s="9">
        <v>0</v>
      </c>
      <c r="Y170" s="14">
        <v>0</v>
      </c>
      <c r="Z170" s="9">
        <f t="shared" si="2"/>
        <v>0.16599574196586622</v>
      </c>
      <c r="AA170" s="30"/>
      <c r="AC170" s="3">
        <v>89.263106065206983</v>
      </c>
      <c r="AD170" s="31" t="s">
        <v>110</v>
      </c>
      <c r="AE170" s="3">
        <v>89.263106065206983</v>
      </c>
      <c r="AF170" s="31" t="s">
        <v>110</v>
      </c>
      <c r="AG170" s="70"/>
      <c r="AH170" s="70"/>
    </row>
    <row r="171" spans="1:34" x14ac:dyDescent="0.25">
      <c r="A171" s="28">
        <v>297</v>
      </c>
      <c r="B171" s="22">
        <v>0</v>
      </c>
      <c r="C171" s="21"/>
      <c r="D171" s="23"/>
      <c r="E171" s="22"/>
      <c r="F171" s="20"/>
      <c r="G171" s="20"/>
      <c r="H171" s="20"/>
      <c r="I171" s="20"/>
      <c r="J171" s="20"/>
      <c r="K171" s="20"/>
      <c r="L171" s="21"/>
      <c r="M171" s="23"/>
      <c r="N171" s="4">
        <v>1050</v>
      </c>
      <c r="O171" s="5">
        <v>0</v>
      </c>
      <c r="P171" s="29"/>
      <c r="Q171" s="29"/>
      <c r="R171" s="20"/>
      <c r="S171" s="21"/>
      <c r="T171" s="40">
        <v>4.4819788932800293</v>
      </c>
      <c r="U171" s="9">
        <v>0.105</v>
      </c>
      <c r="V171" s="9">
        <v>0.42753323052025249</v>
      </c>
      <c r="W171" s="9">
        <v>0.20120046611359765</v>
      </c>
      <c r="X171" s="9">
        <v>0</v>
      </c>
      <c r="Y171" s="14">
        <v>0</v>
      </c>
      <c r="Z171" s="9">
        <f t="shared" si="2"/>
        <v>0.20120046611359765</v>
      </c>
      <c r="AA171" s="30"/>
      <c r="AC171" s="3">
        <v>89.464306531320588</v>
      </c>
      <c r="AD171" s="31" t="s">
        <v>110</v>
      </c>
      <c r="AE171" s="3">
        <v>89.464306531320588</v>
      </c>
      <c r="AF171" s="31" t="s">
        <v>110</v>
      </c>
      <c r="AG171" s="70"/>
      <c r="AH171" s="70"/>
    </row>
    <row r="172" spans="1:34" x14ac:dyDescent="0.25">
      <c r="A172" s="28"/>
      <c r="M172" s="18"/>
      <c r="AC172" s="8"/>
      <c r="AD172" s="8"/>
      <c r="AE172" s="8"/>
      <c r="AF172" s="8" t="s">
        <v>110</v>
      </c>
      <c r="AG172" s="70"/>
    </row>
    <row r="173" spans="1:34" x14ac:dyDescent="0.25">
      <c r="A173" s="6" t="s">
        <v>62</v>
      </c>
      <c r="B173" s="57">
        <f>SUM(B5:B171)</f>
        <v>250.886</v>
      </c>
      <c r="C173" s="57">
        <f>SUM(C5:C171)</f>
        <v>180.20000000000002</v>
      </c>
      <c r="D173" s="6"/>
      <c r="E173" s="6"/>
      <c r="F173" s="6"/>
      <c r="G173" s="6"/>
      <c r="H173" s="6"/>
      <c r="I173" s="6"/>
      <c r="J173" s="58"/>
      <c r="K173" s="6"/>
      <c r="L173" s="59"/>
      <c r="M173" s="59"/>
      <c r="N173" s="6"/>
      <c r="O173" s="57"/>
      <c r="P173" s="57"/>
      <c r="Q173" s="57"/>
      <c r="R173" s="57">
        <f>SUM(R5:R171)</f>
        <v>237.70000000000002</v>
      </c>
      <c r="S173" s="60"/>
      <c r="T173" s="57">
        <f>SUM(T5:T171)</f>
        <v>982.75577747821808</v>
      </c>
      <c r="U173" s="57"/>
      <c r="V173" s="57"/>
      <c r="W173" s="57">
        <f>SUM(W5:W171)</f>
        <v>382.81765654412487</v>
      </c>
      <c r="X173" s="57">
        <f>SUM(X5:X171)</f>
        <v>61.830952554862883</v>
      </c>
      <c r="Y173" s="57">
        <f>SUM(Y5:Y171)</f>
        <v>21.664223706060245</v>
      </c>
      <c r="Z173" s="57">
        <f>SUM(Z5:Z171)</f>
        <v>444.64860909898755</v>
      </c>
      <c r="AA173" s="13"/>
      <c r="AB173" s="13"/>
      <c r="AC173" s="8"/>
      <c r="AD173" s="8"/>
      <c r="AE173" s="8"/>
      <c r="AF173" s="8" t="s">
        <v>110</v>
      </c>
      <c r="AG173" s="70"/>
    </row>
    <row r="174" spans="1:34" x14ac:dyDescent="0.25">
      <c r="M174" s="18"/>
      <c r="AC174" s="8"/>
      <c r="AD174" s="8"/>
      <c r="AE174" s="8"/>
      <c r="AF174" s="8" t="s">
        <v>110</v>
      </c>
      <c r="AG174" s="70"/>
    </row>
    <row r="175" spans="1:34" x14ac:dyDescent="0.25">
      <c r="A175" s="70">
        <v>310</v>
      </c>
      <c r="B175" s="70"/>
      <c r="C175" s="70"/>
      <c r="D175" s="70"/>
      <c r="E175" s="70"/>
      <c r="F175" s="70"/>
      <c r="G175" s="70"/>
      <c r="H175" s="70"/>
      <c r="I175" s="70"/>
      <c r="J175" s="70"/>
      <c r="K175" s="70"/>
      <c r="M175" s="25" t="s">
        <v>43</v>
      </c>
      <c r="N175" s="18"/>
      <c r="AC175" s="8"/>
      <c r="AD175" s="8"/>
      <c r="AE175" s="8"/>
      <c r="AF175" s="8" t="s">
        <v>110</v>
      </c>
      <c r="AG175" s="70"/>
    </row>
    <row r="176" spans="1:34" x14ac:dyDescent="0.25">
      <c r="A176" s="70">
        <v>315</v>
      </c>
      <c r="B176" s="70"/>
      <c r="C176" s="70"/>
      <c r="D176" s="70"/>
      <c r="E176" s="24">
        <v>7.3950200327499989</v>
      </c>
      <c r="F176" s="24">
        <v>6.9758662360000008</v>
      </c>
      <c r="G176" s="24">
        <v>14.654707349899999</v>
      </c>
      <c r="H176" s="24">
        <v>13.634706010074998</v>
      </c>
      <c r="I176" s="24">
        <v>10.540789300050001</v>
      </c>
      <c r="J176" s="24">
        <v>15.024886037449999</v>
      </c>
      <c r="K176" s="24">
        <v>19.027956192000001</v>
      </c>
      <c r="M176" s="70"/>
      <c r="AC176" s="8"/>
      <c r="AD176" s="8"/>
      <c r="AE176" s="8"/>
      <c r="AF176" s="8" t="s">
        <v>110</v>
      </c>
      <c r="AG176" s="70"/>
    </row>
    <row r="177" spans="12:33" x14ac:dyDescent="0.25">
      <c r="AC177" s="8"/>
      <c r="AD177" s="8"/>
      <c r="AE177" s="8"/>
      <c r="AF177" s="8" t="s">
        <v>110</v>
      </c>
      <c r="AG177" s="70"/>
    </row>
    <row r="178" spans="12:33" x14ac:dyDescent="0.25">
      <c r="T178" s="70"/>
      <c r="W178" s="72"/>
      <c r="AC178" s="8"/>
      <c r="AD178" s="8"/>
      <c r="AE178" s="8"/>
      <c r="AF178" s="8" t="s">
        <v>110</v>
      </c>
      <c r="AG178" s="70"/>
    </row>
    <row r="179" spans="12:33" x14ac:dyDescent="0.25">
      <c r="T179" s="70"/>
      <c r="W179" s="72"/>
      <c r="AC179" s="8"/>
      <c r="AD179" s="8"/>
      <c r="AE179" s="8"/>
      <c r="AF179" s="8" t="s">
        <v>110</v>
      </c>
      <c r="AG179" s="70"/>
    </row>
    <row r="180" spans="12:33" x14ac:dyDescent="0.25">
      <c r="AC180" s="8"/>
      <c r="AD180" s="8"/>
      <c r="AE180" s="8"/>
      <c r="AF180" s="8" t="s">
        <v>110</v>
      </c>
      <c r="AG180" s="70"/>
    </row>
    <row r="181" spans="12:33" x14ac:dyDescent="0.25">
      <c r="AG181" s="70"/>
    </row>
    <row r="183" spans="12:33" x14ac:dyDescent="0.25">
      <c r="L183" s="11"/>
      <c r="S183" s="1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3"/>
  <sheetViews>
    <sheetView workbookViewId="0">
      <pane xSplit="1" ySplit="4" topLeftCell="L143" activePane="bottomRight" state="frozen"/>
      <selection pane="topRight" activeCell="B1" sqref="B1"/>
      <selection pane="bottomLeft" activeCell="A5" sqref="A5"/>
      <selection pane="bottomRight" activeCell="Q177" sqref="Q177"/>
    </sheetView>
  </sheetViews>
  <sheetFormatPr defaultRowHeight="15" x14ac:dyDescent="0.25"/>
  <cols>
    <col min="1" max="1" width="6.42578125" style="11" customWidth="1"/>
    <col min="2" max="2" width="8" style="11" customWidth="1"/>
    <col min="3" max="3" width="7.140625" style="11" customWidth="1"/>
    <col min="4" max="4" width="4" style="11" customWidth="1"/>
    <col min="5" max="11" width="8.7109375" style="11" customWidth="1"/>
    <col min="12" max="12" width="2.28515625" style="18" customWidth="1"/>
    <col min="13" max="13" width="10.5703125" style="11" customWidth="1"/>
    <col min="14" max="15" width="8" style="11" customWidth="1"/>
    <col min="16" max="16" width="2" style="11" customWidth="1"/>
    <col min="17" max="17" width="7.42578125" style="70" customWidth="1"/>
    <col min="18" max="18" width="9.140625" style="11"/>
    <col min="19" max="19" width="2.42578125" style="18" customWidth="1"/>
    <col min="20" max="20" width="8.42578125" style="11" customWidth="1"/>
    <col min="21" max="21" width="8.28515625" style="11" customWidth="1"/>
    <col min="22" max="22" width="7.7109375" style="11" customWidth="1"/>
    <col min="23" max="24" width="8.28515625" style="11" customWidth="1"/>
    <col min="25" max="25" width="9.28515625" style="11" customWidth="1"/>
    <col min="26" max="26" width="8.28515625" style="11" customWidth="1"/>
    <col min="27" max="27" width="2.5703125" style="11" customWidth="1"/>
    <col min="28" max="28" width="2.42578125" style="11" customWidth="1"/>
    <col min="29" max="16384" width="9.140625" style="11"/>
  </cols>
  <sheetData>
    <row r="1" spans="1:34" ht="15.75" x14ac:dyDescent="0.25">
      <c r="A1" s="36" t="s">
        <v>117</v>
      </c>
      <c r="G1" s="36" t="s">
        <v>85</v>
      </c>
    </row>
    <row r="2" spans="1:34" x14ac:dyDescent="0.25">
      <c r="B2" s="41" t="s">
        <v>107</v>
      </c>
      <c r="D2" s="54"/>
      <c r="E2" s="41" t="s">
        <v>381</v>
      </c>
      <c r="L2" s="56"/>
      <c r="M2" s="41" t="s">
        <v>108</v>
      </c>
      <c r="S2" s="56"/>
      <c r="T2" s="41" t="s">
        <v>109</v>
      </c>
      <c r="AB2" s="54"/>
      <c r="AC2" s="41" t="s">
        <v>111</v>
      </c>
    </row>
    <row r="3" spans="1:34" x14ac:dyDescent="0.25">
      <c r="A3" s="7" t="s">
        <v>0</v>
      </c>
      <c r="B3" s="47" t="s">
        <v>15</v>
      </c>
      <c r="C3" s="7" t="s">
        <v>16</v>
      </c>
      <c r="D3" s="54"/>
      <c r="E3" s="47" t="s">
        <v>18</v>
      </c>
      <c r="F3" s="47" t="s">
        <v>19</v>
      </c>
      <c r="G3" s="47" t="s">
        <v>20</v>
      </c>
      <c r="H3" s="47" t="s">
        <v>21</v>
      </c>
      <c r="I3" s="47" t="s">
        <v>77</v>
      </c>
      <c r="J3" s="47" t="s">
        <v>78</v>
      </c>
      <c r="K3" s="47" t="s">
        <v>79</v>
      </c>
      <c r="L3" s="52"/>
      <c r="M3" s="42" t="s">
        <v>9</v>
      </c>
      <c r="N3" s="42" t="s">
        <v>11</v>
      </c>
      <c r="O3" s="42" t="s">
        <v>13</v>
      </c>
      <c r="P3" s="42" t="s">
        <v>44</v>
      </c>
      <c r="Q3" s="42" t="s">
        <v>152</v>
      </c>
      <c r="R3" s="42" t="s">
        <v>41</v>
      </c>
      <c r="S3" s="52"/>
      <c r="T3" s="42" t="s">
        <v>2</v>
      </c>
      <c r="U3" s="42" t="s">
        <v>5</v>
      </c>
      <c r="V3" s="42" t="s">
        <v>6</v>
      </c>
      <c r="W3" s="42" t="s">
        <v>7</v>
      </c>
      <c r="X3" s="42" t="s">
        <v>4</v>
      </c>
      <c r="Y3" s="42" t="s">
        <v>17</v>
      </c>
      <c r="Z3" s="42" t="s">
        <v>8</v>
      </c>
      <c r="AA3" s="42" t="s">
        <v>74</v>
      </c>
      <c r="AB3" s="54"/>
      <c r="AC3" s="45" t="s">
        <v>114</v>
      </c>
      <c r="AE3" s="45" t="s">
        <v>115</v>
      </c>
      <c r="AF3" s="50"/>
    </row>
    <row r="4" spans="1:34" x14ac:dyDescent="0.25">
      <c r="B4" s="49" t="s">
        <v>3</v>
      </c>
      <c r="C4" s="2" t="s">
        <v>3</v>
      </c>
      <c r="D4" s="54"/>
      <c r="E4" s="48" t="s">
        <v>22</v>
      </c>
      <c r="F4" s="48" t="s">
        <v>22</v>
      </c>
      <c r="G4" s="48" t="s">
        <v>22</v>
      </c>
      <c r="H4" s="48" t="s">
        <v>22</v>
      </c>
      <c r="I4" s="48" t="s">
        <v>22</v>
      </c>
      <c r="J4" s="48" t="s">
        <v>22</v>
      </c>
      <c r="K4" s="48" t="s">
        <v>22</v>
      </c>
      <c r="L4" s="53"/>
      <c r="M4" s="43" t="s">
        <v>10</v>
      </c>
      <c r="N4" s="43" t="s">
        <v>12</v>
      </c>
      <c r="O4" s="43" t="s">
        <v>14</v>
      </c>
      <c r="P4" s="43"/>
      <c r="Q4" s="43" t="s">
        <v>153</v>
      </c>
      <c r="R4" s="43" t="s">
        <v>42</v>
      </c>
      <c r="S4" s="53"/>
      <c r="T4" s="44" t="s">
        <v>3</v>
      </c>
      <c r="U4" s="44"/>
      <c r="V4" s="44"/>
      <c r="W4" s="44" t="s">
        <v>3</v>
      </c>
      <c r="X4" s="44" t="s">
        <v>3</v>
      </c>
      <c r="Y4" s="44" t="s">
        <v>3</v>
      </c>
      <c r="Z4" s="44" t="s">
        <v>3</v>
      </c>
      <c r="AA4" s="55" t="s">
        <v>3</v>
      </c>
      <c r="AB4" s="54"/>
      <c r="AC4" s="46" t="s">
        <v>112</v>
      </c>
      <c r="AD4" s="46" t="s">
        <v>113</v>
      </c>
      <c r="AE4" s="46" t="s">
        <v>112</v>
      </c>
      <c r="AF4" s="51" t="s">
        <v>113</v>
      </c>
    </row>
    <row r="5" spans="1:34" x14ac:dyDescent="0.25">
      <c r="A5" s="28">
        <v>131</v>
      </c>
      <c r="B5" s="22">
        <v>0</v>
      </c>
      <c r="C5" s="23"/>
      <c r="D5" s="18"/>
      <c r="E5" s="20"/>
      <c r="F5" s="20"/>
      <c r="G5" s="20"/>
      <c r="H5" s="20"/>
      <c r="I5" s="20"/>
      <c r="J5" s="20"/>
      <c r="K5" s="20"/>
      <c r="L5" s="20"/>
      <c r="M5" s="32"/>
      <c r="N5" s="4">
        <v>50</v>
      </c>
      <c r="O5" s="5">
        <v>0</v>
      </c>
      <c r="P5" s="29"/>
      <c r="Q5" s="29"/>
      <c r="R5" s="75">
        <v>148</v>
      </c>
      <c r="S5" s="20"/>
      <c r="T5" s="24">
        <v>5.0835084915161133</v>
      </c>
      <c r="U5" s="9">
        <v>0.15</v>
      </c>
      <c r="V5" s="9">
        <v>1</v>
      </c>
      <c r="W5" s="9">
        <v>0.76252627372741699</v>
      </c>
      <c r="X5" s="9">
        <v>0</v>
      </c>
      <c r="Y5" s="14">
        <v>0</v>
      </c>
      <c r="Z5" s="9">
        <f t="shared" ref="Z5:Z68" si="0">W5+X5</f>
        <v>0.76252627372741699</v>
      </c>
      <c r="AA5" s="30"/>
      <c r="AC5" s="3">
        <v>55</v>
      </c>
      <c r="AD5" s="31" t="s">
        <v>110</v>
      </c>
      <c r="AE5" s="3">
        <v>6</v>
      </c>
      <c r="AF5" s="31"/>
      <c r="AG5" s="70"/>
      <c r="AH5" s="70"/>
    </row>
    <row r="6" spans="1:34" x14ac:dyDescent="0.25">
      <c r="A6" s="28">
        <v>132</v>
      </c>
      <c r="B6" s="22">
        <v>0</v>
      </c>
      <c r="C6" s="23"/>
      <c r="D6" s="18"/>
      <c r="E6" s="20"/>
      <c r="F6" s="20"/>
      <c r="G6" s="20"/>
      <c r="H6" s="20"/>
      <c r="I6" s="20"/>
      <c r="J6" s="20"/>
      <c r="K6" s="20"/>
      <c r="L6" s="20"/>
      <c r="M6" s="23"/>
      <c r="N6" s="4">
        <v>50</v>
      </c>
      <c r="O6" s="5">
        <v>0</v>
      </c>
      <c r="P6" s="29"/>
      <c r="Q6" s="29"/>
      <c r="R6" s="20"/>
      <c r="S6" s="20"/>
      <c r="T6" s="24">
        <v>6.7674722671508789</v>
      </c>
      <c r="U6" s="9">
        <v>0.15</v>
      </c>
      <c r="V6" s="9">
        <v>8.8584715221561514E-2</v>
      </c>
      <c r="W6" s="9">
        <v>8.9924190533306386E-2</v>
      </c>
      <c r="X6" s="9">
        <v>0</v>
      </c>
      <c r="Y6" s="14">
        <v>0</v>
      </c>
      <c r="Z6" s="9">
        <f t="shared" si="0"/>
        <v>8.9924190533306386E-2</v>
      </c>
      <c r="AA6" s="30"/>
      <c r="AC6" s="3">
        <v>55.08992419053331</v>
      </c>
      <c r="AD6" s="31" t="s">
        <v>110</v>
      </c>
      <c r="AE6" s="3">
        <v>6.0899241905333064</v>
      </c>
      <c r="AF6" s="31" t="s">
        <v>110</v>
      </c>
      <c r="AG6" s="70"/>
      <c r="AH6" s="70"/>
    </row>
    <row r="7" spans="1:34" x14ac:dyDescent="0.25">
      <c r="A7" s="28">
        <v>133</v>
      </c>
      <c r="B7" s="22">
        <v>0</v>
      </c>
      <c r="C7" s="23"/>
      <c r="D7" s="18"/>
      <c r="E7" s="20"/>
      <c r="F7" s="20"/>
      <c r="G7" s="20"/>
      <c r="H7" s="20"/>
      <c r="I7" s="20"/>
      <c r="J7" s="20"/>
      <c r="K7" s="20"/>
      <c r="L7" s="20"/>
      <c r="M7" s="25" t="s">
        <v>92</v>
      </c>
      <c r="N7" s="4">
        <v>50</v>
      </c>
      <c r="O7" s="5">
        <v>0</v>
      </c>
      <c r="P7" s="29"/>
      <c r="Q7" s="29"/>
      <c r="R7" s="24">
        <v>33.700000000000003</v>
      </c>
      <c r="S7" s="20"/>
      <c r="T7" s="24">
        <v>8.4392261505126953</v>
      </c>
      <c r="U7" s="9">
        <v>0.15</v>
      </c>
      <c r="V7" s="9">
        <v>5.6607110936805476E-2</v>
      </c>
      <c r="W7" s="9">
        <v>7.1658031638429293E-2</v>
      </c>
      <c r="X7" s="9">
        <v>0</v>
      </c>
      <c r="Y7" s="14">
        <v>0</v>
      </c>
      <c r="Z7" s="9">
        <f t="shared" si="0"/>
        <v>7.1658031638429293E-2</v>
      </c>
      <c r="AA7" s="30"/>
      <c r="AC7" s="3">
        <v>55.161582222171738</v>
      </c>
      <c r="AD7" s="31" t="s">
        <v>110</v>
      </c>
      <c r="AE7" s="3">
        <v>6.1615822221717353</v>
      </c>
      <c r="AF7" s="31" t="s">
        <v>110</v>
      </c>
      <c r="AG7" s="70"/>
      <c r="AH7" s="70"/>
    </row>
    <row r="8" spans="1:34" x14ac:dyDescent="0.25">
      <c r="A8" s="28">
        <v>134</v>
      </c>
      <c r="B8" s="22">
        <v>0</v>
      </c>
      <c r="C8" s="23"/>
      <c r="D8" s="18"/>
      <c r="E8" s="20"/>
      <c r="F8" s="20"/>
      <c r="G8" s="20"/>
      <c r="H8" s="20"/>
      <c r="I8" s="20"/>
      <c r="J8" s="20"/>
      <c r="K8" s="20"/>
      <c r="L8" s="20"/>
      <c r="M8" s="23"/>
      <c r="N8" s="4">
        <v>50</v>
      </c>
      <c r="O8" s="5">
        <v>0</v>
      </c>
      <c r="P8" s="29"/>
      <c r="Q8" s="29"/>
      <c r="R8" s="20"/>
      <c r="S8" s="20"/>
      <c r="T8" s="24">
        <v>2.8796477317810059</v>
      </c>
      <c r="U8" s="9">
        <v>0.15</v>
      </c>
      <c r="V8" s="9">
        <v>3.1125066939873457E-2</v>
      </c>
      <c r="W8" s="9">
        <v>1.3444384262240785E-2</v>
      </c>
      <c r="X8" s="9">
        <v>0</v>
      </c>
      <c r="Y8" s="14">
        <v>0</v>
      </c>
      <c r="Z8" s="9">
        <f t="shared" si="0"/>
        <v>1.3444384262240785E-2</v>
      </c>
      <c r="AA8" s="30"/>
      <c r="AC8" s="3">
        <v>55.175026606433981</v>
      </c>
      <c r="AD8" s="31" t="s">
        <v>110</v>
      </c>
      <c r="AE8" s="3">
        <v>6.1750266064339758</v>
      </c>
      <c r="AF8" s="31" t="s">
        <v>110</v>
      </c>
      <c r="AG8" s="70"/>
      <c r="AH8" s="70"/>
    </row>
    <row r="9" spans="1:34" x14ac:dyDescent="0.25">
      <c r="A9" s="28">
        <v>135</v>
      </c>
      <c r="B9" s="22">
        <v>0</v>
      </c>
      <c r="C9" s="23"/>
      <c r="D9" s="18"/>
      <c r="E9" s="20"/>
      <c r="F9" s="20"/>
      <c r="G9" s="20"/>
      <c r="H9" s="20"/>
      <c r="I9" s="20"/>
      <c r="J9" s="20"/>
      <c r="K9" s="20"/>
      <c r="L9" s="20"/>
      <c r="M9" s="23"/>
      <c r="N9" s="4">
        <v>50</v>
      </c>
      <c r="O9" s="5">
        <v>0</v>
      </c>
      <c r="P9" s="29"/>
      <c r="Q9" s="29"/>
      <c r="R9" s="20"/>
      <c r="S9" s="20"/>
      <c r="T9" s="24">
        <v>5.929995059967041</v>
      </c>
      <c r="U9" s="9">
        <v>0.15</v>
      </c>
      <c r="V9" s="9">
        <v>2.6344159853132505E-2</v>
      </c>
      <c r="W9" s="9">
        <v>2.3433110668208669E-2</v>
      </c>
      <c r="X9" s="9">
        <v>0</v>
      </c>
      <c r="Y9" s="14">
        <v>0</v>
      </c>
      <c r="Z9" s="9">
        <f t="shared" si="0"/>
        <v>2.3433110668208669E-2</v>
      </c>
      <c r="AA9" s="30"/>
      <c r="AC9" s="3">
        <v>55.198459717102189</v>
      </c>
      <c r="AD9" s="31" t="s">
        <v>110</v>
      </c>
      <c r="AE9" s="3">
        <v>6.1984597171021845</v>
      </c>
      <c r="AF9" s="31" t="s">
        <v>110</v>
      </c>
      <c r="AG9" s="70"/>
      <c r="AH9" s="70"/>
    </row>
    <row r="10" spans="1:34" x14ac:dyDescent="0.25">
      <c r="A10" s="28">
        <v>136</v>
      </c>
      <c r="B10" s="22">
        <v>0</v>
      </c>
      <c r="C10" s="23"/>
      <c r="D10" s="18"/>
      <c r="E10" s="20"/>
      <c r="F10" s="20"/>
      <c r="G10" s="20"/>
      <c r="H10" s="20"/>
      <c r="I10" s="20"/>
      <c r="J10" s="20"/>
      <c r="K10" s="20"/>
      <c r="L10" s="20"/>
      <c r="M10" s="23"/>
      <c r="N10" s="4">
        <v>50</v>
      </c>
      <c r="O10" s="5">
        <v>0</v>
      </c>
      <c r="P10" s="29"/>
      <c r="Q10" s="29"/>
      <c r="R10" s="20"/>
      <c r="S10" s="20"/>
      <c r="T10" s="24">
        <v>5.4630966186523437</v>
      </c>
      <c r="U10" s="9">
        <v>0.15</v>
      </c>
      <c r="V10" s="9">
        <v>1.8011199215234631E-2</v>
      </c>
      <c r="W10" s="9">
        <v>1.4759538229593307E-2</v>
      </c>
      <c r="X10" s="9">
        <v>0</v>
      </c>
      <c r="Y10" s="14">
        <v>0</v>
      </c>
      <c r="Z10" s="9">
        <f t="shared" si="0"/>
        <v>1.4759538229593307E-2</v>
      </c>
      <c r="AA10" s="30"/>
      <c r="AC10" s="3">
        <v>55.213219255331779</v>
      </c>
      <c r="AD10" s="31" t="s">
        <v>110</v>
      </c>
      <c r="AE10" s="3">
        <v>6.2132192553317775</v>
      </c>
      <c r="AF10" s="31" t="s">
        <v>110</v>
      </c>
      <c r="AG10" s="70"/>
      <c r="AH10" s="70"/>
    </row>
    <row r="11" spans="1:34" x14ac:dyDescent="0.25">
      <c r="A11" s="28">
        <v>137</v>
      </c>
      <c r="B11" s="22">
        <v>0</v>
      </c>
      <c r="C11" s="23"/>
      <c r="D11" s="18"/>
      <c r="E11" s="20"/>
      <c r="F11" s="20"/>
      <c r="G11" s="20"/>
      <c r="H11" s="20"/>
      <c r="I11" s="20"/>
      <c r="J11" s="20"/>
      <c r="K11" s="20"/>
      <c r="L11" s="20"/>
      <c r="M11" s="23"/>
      <c r="N11" s="4">
        <v>50</v>
      </c>
      <c r="O11" s="5">
        <v>0</v>
      </c>
      <c r="P11" s="29"/>
      <c r="Q11" s="29"/>
      <c r="R11" s="20"/>
      <c r="S11" s="20"/>
      <c r="T11" s="24">
        <v>6.8590283393859863</v>
      </c>
      <c r="U11" s="9">
        <v>0.15</v>
      </c>
      <c r="V11" s="9">
        <v>1.2762615156456308E-2</v>
      </c>
      <c r="W11" s="9">
        <v>1.3130870856421638E-2</v>
      </c>
      <c r="X11" s="9">
        <v>0</v>
      </c>
      <c r="Y11" s="14">
        <v>0</v>
      </c>
      <c r="Z11" s="9">
        <f t="shared" si="0"/>
        <v>1.3130870856421638E-2</v>
      </c>
      <c r="AA11" s="30"/>
      <c r="AC11" s="3">
        <v>55.226350126188201</v>
      </c>
      <c r="AD11" s="31" t="s">
        <v>110</v>
      </c>
      <c r="AE11" s="3">
        <v>6.2263501261881995</v>
      </c>
      <c r="AF11" s="31" t="s">
        <v>110</v>
      </c>
      <c r="AG11" s="70"/>
      <c r="AH11" s="70"/>
    </row>
    <row r="12" spans="1:34" x14ac:dyDescent="0.25">
      <c r="A12" s="28">
        <v>138</v>
      </c>
      <c r="B12" s="22">
        <v>0</v>
      </c>
      <c r="C12" s="23"/>
      <c r="D12" s="18"/>
      <c r="E12" s="20"/>
      <c r="F12" s="20"/>
      <c r="G12" s="20"/>
      <c r="H12" s="20"/>
      <c r="I12" s="20"/>
      <c r="J12" s="20"/>
      <c r="K12" s="20"/>
      <c r="L12" s="20"/>
      <c r="M12" s="23"/>
      <c r="N12" s="4">
        <v>50</v>
      </c>
      <c r="O12" s="5">
        <v>0</v>
      </c>
      <c r="P12" s="29"/>
      <c r="Q12" s="29"/>
      <c r="R12" s="20"/>
      <c r="S12" s="20"/>
      <c r="T12" s="24">
        <v>9.8694896697998047</v>
      </c>
      <c r="U12" s="9">
        <v>0.15</v>
      </c>
      <c r="V12" s="9">
        <v>8.0931953966490132E-3</v>
      </c>
      <c r="W12" s="9">
        <v>1.1981356254434816E-2</v>
      </c>
      <c r="X12" s="9">
        <v>0</v>
      </c>
      <c r="Y12" s="14">
        <v>0</v>
      </c>
      <c r="Z12" s="9">
        <f t="shared" si="0"/>
        <v>1.1981356254434816E-2</v>
      </c>
      <c r="AA12" s="30"/>
      <c r="AC12" s="3">
        <v>55.238331482442639</v>
      </c>
      <c r="AD12" s="31" t="s">
        <v>110</v>
      </c>
      <c r="AE12" s="3">
        <v>6.2383314824426339</v>
      </c>
      <c r="AF12" s="31" t="s">
        <v>110</v>
      </c>
      <c r="AG12" s="70"/>
      <c r="AH12" s="70"/>
    </row>
    <row r="13" spans="1:34" x14ac:dyDescent="0.25">
      <c r="A13" s="28">
        <v>139</v>
      </c>
      <c r="B13" s="22">
        <v>0</v>
      </c>
      <c r="C13" s="23"/>
      <c r="D13" s="18"/>
      <c r="E13" s="20"/>
      <c r="F13" s="20"/>
      <c r="G13" s="20"/>
      <c r="H13" s="20"/>
      <c r="I13" s="20"/>
      <c r="J13" s="20"/>
      <c r="K13" s="20"/>
      <c r="L13" s="20"/>
      <c r="M13" s="23"/>
      <c r="N13" s="4">
        <v>50</v>
      </c>
      <c r="O13" s="5">
        <v>0</v>
      </c>
      <c r="P13" s="29"/>
      <c r="Q13" s="29"/>
      <c r="R13" s="20"/>
      <c r="S13" s="20"/>
      <c r="T13" s="24">
        <v>9.4125595092773437</v>
      </c>
      <c r="U13" s="9">
        <v>0.15</v>
      </c>
      <c r="V13" s="9">
        <v>3.8325502151159759E-3</v>
      </c>
      <c r="W13" s="9">
        <v>5.4111160458109207E-3</v>
      </c>
      <c r="X13" s="9">
        <v>0</v>
      </c>
      <c r="Y13" s="14">
        <v>0</v>
      </c>
      <c r="Z13" s="9">
        <f t="shared" si="0"/>
        <v>5.4111160458109207E-3</v>
      </c>
      <c r="AA13" s="30"/>
      <c r="AC13" s="3">
        <v>55.243742598488453</v>
      </c>
      <c r="AD13" s="31" t="s">
        <v>110</v>
      </c>
      <c r="AE13" s="3">
        <v>6.2437425984884447</v>
      </c>
      <c r="AF13" s="31" t="s">
        <v>110</v>
      </c>
      <c r="AG13" s="70"/>
      <c r="AH13" s="70"/>
    </row>
    <row r="14" spans="1:34" x14ac:dyDescent="0.25">
      <c r="A14" s="28">
        <v>140</v>
      </c>
      <c r="B14" s="22">
        <v>0</v>
      </c>
      <c r="C14" s="23"/>
      <c r="D14" s="18"/>
      <c r="E14" s="20"/>
      <c r="F14" s="20"/>
      <c r="G14" s="20"/>
      <c r="H14" s="20"/>
      <c r="I14" s="20"/>
      <c r="J14" s="20"/>
      <c r="K14" s="20"/>
      <c r="L14" s="20"/>
      <c r="M14" s="23"/>
      <c r="N14" s="4">
        <v>50</v>
      </c>
      <c r="O14" s="5">
        <v>0</v>
      </c>
      <c r="P14" s="29"/>
      <c r="Q14" s="29"/>
      <c r="R14" s="20"/>
      <c r="S14" s="20"/>
      <c r="T14" s="24">
        <v>7.4996128082275391</v>
      </c>
      <c r="U14" s="9">
        <v>0.15</v>
      </c>
      <c r="V14" s="9">
        <v>1.9083235234368067E-3</v>
      </c>
      <c r="W14" s="9">
        <v>2.146753130791287E-3</v>
      </c>
      <c r="X14" s="9">
        <v>0</v>
      </c>
      <c r="Y14" s="14">
        <v>0</v>
      </c>
      <c r="Z14" s="9">
        <f t="shared" si="0"/>
        <v>2.146753130791287E-3</v>
      </c>
      <c r="AA14" s="30"/>
      <c r="AC14" s="3">
        <v>55.245889351619248</v>
      </c>
      <c r="AD14" s="31" t="s">
        <v>110</v>
      </c>
      <c r="AE14" s="3">
        <v>6.245889351619236</v>
      </c>
      <c r="AF14" s="31" t="s">
        <v>110</v>
      </c>
      <c r="AG14" s="70"/>
      <c r="AH14" s="70"/>
    </row>
    <row r="15" spans="1:34" x14ac:dyDescent="0.25">
      <c r="A15" s="28">
        <v>141</v>
      </c>
      <c r="B15" s="22">
        <v>0</v>
      </c>
      <c r="C15" s="23"/>
      <c r="D15" s="18"/>
      <c r="E15" s="20"/>
      <c r="F15" s="20"/>
      <c r="G15" s="20"/>
      <c r="H15" s="20"/>
      <c r="I15" s="20"/>
      <c r="J15" s="20"/>
      <c r="K15" s="20"/>
      <c r="L15" s="20"/>
      <c r="M15" s="32"/>
      <c r="N15" s="4">
        <v>50</v>
      </c>
      <c r="O15" s="5">
        <v>0</v>
      </c>
      <c r="P15" s="29"/>
      <c r="Q15" s="29"/>
      <c r="R15" s="20"/>
      <c r="S15" s="20"/>
      <c r="T15" s="24">
        <v>7.4956355094909668</v>
      </c>
      <c r="U15" s="9">
        <v>0.15</v>
      </c>
      <c r="V15" s="9">
        <v>1.1449246904155826E-3</v>
      </c>
      <c r="W15" s="9">
        <v>1.2872907247757988E-3</v>
      </c>
      <c r="X15" s="9">
        <v>0</v>
      </c>
      <c r="Y15" s="14">
        <v>0</v>
      </c>
      <c r="Z15" s="9">
        <f t="shared" si="0"/>
        <v>1.2872907247757988E-3</v>
      </c>
      <c r="AA15" s="30"/>
      <c r="AC15" s="3">
        <v>55.247176642344023</v>
      </c>
      <c r="AD15" s="31" t="s">
        <v>110</v>
      </c>
      <c r="AE15" s="3">
        <v>6.2471766423440114</v>
      </c>
      <c r="AF15" s="31" t="s">
        <v>110</v>
      </c>
      <c r="AG15" s="70"/>
      <c r="AH15" s="70"/>
    </row>
    <row r="16" spans="1:34" x14ac:dyDescent="0.25">
      <c r="A16" s="28">
        <v>142</v>
      </c>
      <c r="B16" s="38">
        <v>21</v>
      </c>
      <c r="C16" s="23"/>
      <c r="D16" s="18"/>
      <c r="E16" s="20"/>
      <c r="F16" s="20"/>
      <c r="G16" s="20"/>
      <c r="H16" s="20"/>
      <c r="I16" s="20"/>
      <c r="J16" s="20"/>
      <c r="K16" s="20"/>
      <c r="L16" s="20"/>
      <c r="M16" s="23"/>
      <c r="N16" s="4">
        <v>50</v>
      </c>
      <c r="O16" s="5">
        <v>0</v>
      </c>
      <c r="P16" s="29"/>
      <c r="Q16" s="29"/>
      <c r="R16" s="20"/>
      <c r="S16" s="20"/>
      <c r="T16" s="24">
        <v>10.228899002075195</v>
      </c>
      <c r="U16" s="9">
        <v>0.15</v>
      </c>
      <c r="V16" s="9">
        <v>6.8715606161643859E-4</v>
      </c>
      <c r="W16" s="9">
        <v>1.0543274929407465E-3</v>
      </c>
      <c r="X16" s="9">
        <v>10.227844674582254</v>
      </c>
      <c r="Y16" s="14">
        <v>0</v>
      </c>
      <c r="Z16" s="9">
        <f t="shared" si="0"/>
        <v>10.228899002075195</v>
      </c>
      <c r="AA16" s="30"/>
      <c r="AC16" s="3">
        <v>45.648230969836959</v>
      </c>
      <c r="AD16" s="31" t="s">
        <v>110</v>
      </c>
      <c r="AE16" s="3">
        <v>0</v>
      </c>
      <c r="AF16" s="31" t="s">
        <v>110</v>
      </c>
      <c r="AG16" s="70"/>
      <c r="AH16" s="70"/>
    </row>
    <row r="17" spans="1:34" x14ac:dyDescent="0.25">
      <c r="A17" s="28">
        <v>143</v>
      </c>
      <c r="B17" s="22">
        <v>0</v>
      </c>
      <c r="C17" s="64"/>
      <c r="D17" s="23"/>
      <c r="E17" s="22"/>
      <c r="F17" s="20"/>
      <c r="G17" s="20"/>
      <c r="H17" s="20"/>
      <c r="I17" s="20"/>
      <c r="J17" s="20"/>
      <c r="K17" s="20"/>
      <c r="L17" s="20"/>
      <c r="M17" s="23"/>
      <c r="N17" s="4">
        <v>50</v>
      </c>
      <c r="O17" s="5">
        <v>0</v>
      </c>
      <c r="P17" s="29"/>
      <c r="Q17" s="29"/>
      <c r="R17" s="20"/>
      <c r="S17" s="20"/>
      <c r="T17" s="24">
        <v>5.5882668495178223</v>
      </c>
      <c r="U17" s="9">
        <v>0.15</v>
      </c>
      <c r="V17" s="9">
        <v>1</v>
      </c>
      <c r="W17" s="9">
        <v>0.83824002742767334</v>
      </c>
      <c r="X17" s="9">
        <v>1.1721553254177444</v>
      </c>
      <c r="Y17" s="14">
        <v>0</v>
      </c>
      <c r="Z17" s="9">
        <f t="shared" si="0"/>
        <v>2.0103953528454177</v>
      </c>
      <c r="AA17" s="30"/>
      <c r="AC17" s="3">
        <v>46.486470997264632</v>
      </c>
      <c r="AD17" s="31" t="s">
        <v>110</v>
      </c>
      <c r="AE17" s="3">
        <v>0.83824002742767334</v>
      </c>
      <c r="AF17" s="31" t="s">
        <v>110</v>
      </c>
      <c r="AG17" s="70"/>
      <c r="AH17" s="70"/>
    </row>
    <row r="18" spans="1:34" x14ac:dyDescent="0.25">
      <c r="A18" s="28">
        <v>144</v>
      </c>
      <c r="B18" s="22">
        <v>0</v>
      </c>
      <c r="C18" s="64"/>
      <c r="D18" s="23"/>
      <c r="E18" s="22"/>
      <c r="F18" s="20"/>
      <c r="G18" s="20"/>
      <c r="H18" s="20"/>
      <c r="I18" s="20"/>
      <c r="J18" s="20"/>
      <c r="K18" s="20"/>
      <c r="L18" s="20"/>
      <c r="M18" s="23"/>
      <c r="N18" s="4">
        <v>50</v>
      </c>
      <c r="O18" s="5">
        <v>0</v>
      </c>
      <c r="P18" s="29"/>
      <c r="Q18" s="29"/>
      <c r="R18" s="20"/>
      <c r="S18" s="20"/>
      <c r="T18" s="24">
        <v>7.8927888870239258</v>
      </c>
      <c r="U18" s="9">
        <v>0.15</v>
      </c>
      <c r="V18" s="9">
        <v>1</v>
      </c>
      <c r="W18" s="9">
        <v>1.1839183330535887</v>
      </c>
      <c r="X18" s="9">
        <v>0</v>
      </c>
      <c r="Y18" s="14">
        <v>0</v>
      </c>
      <c r="Z18" s="9">
        <f t="shared" si="0"/>
        <v>1.1839183330535887</v>
      </c>
      <c r="AA18" s="30"/>
      <c r="AC18" s="3">
        <v>47.670389330318223</v>
      </c>
      <c r="AD18" s="31" t="s">
        <v>110</v>
      </c>
      <c r="AE18" s="3">
        <v>2.0221583604812619</v>
      </c>
      <c r="AF18" s="31" t="s">
        <v>110</v>
      </c>
      <c r="AG18" s="70"/>
      <c r="AH18" s="70"/>
    </row>
    <row r="19" spans="1:34" x14ac:dyDescent="0.25">
      <c r="A19" s="28">
        <v>145</v>
      </c>
      <c r="B19" s="22">
        <v>0</v>
      </c>
      <c r="C19" s="64"/>
      <c r="D19" s="23"/>
      <c r="E19" s="22"/>
      <c r="F19" s="20"/>
      <c r="G19" s="20"/>
      <c r="H19" s="20"/>
      <c r="I19" s="20"/>
      <c r="J19" s="20"/>
      <c r="K19" s="20"/>
      <c r="L19" s="20"/>
      <c r="M19" s="33"/>
      <c r="N19" s="4">
        <v>50</v>
      </c>
      <c r="O19" s="5">
        <v>0</v>
      </c>
      <c r="P19" s="29"/>
      <c r="Q19" s="29"/>
      <c r="R19" s="20"/>
      <c r="S19" s="20"/>
      <c r="T19" s="24">
        <v>8.0095310211181641</v>
      </c>
      <c r="U19" s="9">
        <v>0.15</v>
      </c>
      <c r="V19" s="9">
        <v>1</v>
      </c>
      <c r="W19" s="9">
        <v>1.2014296531677247</v>
      </c>
      <c r="X19" s="9">
        <v>0</v>
      </c>
      <c r="Y19" s="14">
        <v>0</v>
      </c>
      <c r="Z19" s="9">
        <f t="shared" si="0"/>
        <v>1.2014296531677247</v>
      </c>
      <c r="AA19" s="30"/>
      <c r="AC19" s="3">
        <v>48.871818983485944</v>
      </c>
      <c r="AD19" s="31" t="s">
        <v>110</v>
      </c>
      <c r="AE19" s="3">
        <v>3.2235880136489863</v>
      </c>
      <c r="AF19" s="31" t="s">
        <v>110</v>
      </c>
      <c r="AG19" s="70"/>
      <c r="AH19" s="70"/>
    </row>
    <row r="20" spans="1:34" x14ac:dyDescent="0.25">
      <c r="A20" s="28">
        <v>146</v>
      </c>
      <c r="B20" s="22">
        <v>0</v>
      </c>
      <c r="C20" s="64"/>
      <c r="D20" s="23"/>
      <c r="E20" s="22"/>
      <c r="F20" s="20"/>
      <c r="G20" s="20"/>
      <c r="H20" s="20"/>
      <c r="I20" s="20"/>
      <c r="J20" s="20"/>
      <c r="K20" s="20"/>
      <c r="L20" s="20"/>
      <c r="M20" s="33"/>
      <c r="N20" s="4">
        <v>50</v>
      </c>
      <c r="O20" s="5">
        <v>0</v>
      </c>
      <c r="P20" s="29"/>
      <c r="Q20" s="29"/>
      <c r="R20" s="20"/>
      <c r="S20" s="20"/>
      <c r="T20" s="24">
        <v>7.6001043319702148</v>
      </c>
      <c r="U20" s="9">
        <v>0.15</v>
      </c>
      <c r="V20" s="9">
        <v>1</v>
      </c>
      <c r="W20" s="9">
        <v>1.1400156497955323</v>
      </c>
      <c r="X20" s="9">
        <v>0</v>
      </c>
      <c r="Y20" s="14">
        <v>0</v>
      </c>
      <c r="Z20" s="9">
        <f t="shared" si="0"/>
        <v>1.1400156497955323</v>
      </c>
      <c r="AA20" s="30"/>
      <c r="AC20" s="3">
        <v>50.011834633281474</v>
      </c>
      <c r="AD20" s="31" t="s">
        <v>110</v>
      </c>
      <c r="AE20" s="3">
        <v>4.3636036634445183</v>
      </c>
      <c r="AF20" s="31" t="s">
        <v>110</v>
      </c>
      <c r="AG20" s="70"/>
      <c r="AH20" s="70"/>
    </row>
    <row r="21" spans="1:34" x14ac:dyDescent="0.25">
      <c r="A21" s="28">
        <v>147</v>
      </c>
      <c r="B21" s="22">
        <v>0</v>
      </c>
      <c r="C21" s="64"/>
      <c r="D21" s="23"/>
      <c r="E21" s="22"/>
      <c r="F21" s="20"/>
      <c r="G21" s="20"/>
      <c r="H21" s="20"/>
      <c r="I21" s="20"/>
      <c r="J21" s="20"/>
      <c r="K21" s="20"/>
      <c r="L21" s="20"/>
      <c r="M21" s="23"/>
      <c r="N21" s="4">
        <v>50</v>
      </c>
      <c r="O21" s="5">
        <v>0</v>
      </c>
      <c r="P21" s="29"/>
      <c r="Q21" s="29"/>
      <c r="R21" s="20"/>
      <c r="S21" s="20"/>
      <c r="T21" s="24">
        <v>1.5343136787414551</v>
      </c>
      <c r="U21" s="9">
        <v>0.15</v>
      </c>
      <c r="V21" s="9">
        <v>0.67049748188710356</v>
      </c>
      <c r="W21" s="9">
        <v>0.15431301870316261</v>
      </c>
      <c r="X21" s="9">
        <v>0</v>
      </c>
      <c r="Y21" s="14">
        <v>0</v>
      </c>
      <c r="Z21" s="9">
        <f t="shared" si="0"/>
        <v>0.15431301870316261</v>
      </c>
      <c r="AA21" s="30"/>
      <c r="AC21" s="3">
        <v>50.166147651984637</v>
      </c>
      <c r="AD21" s="31" t="s">
        <v>110</v>
      </c>
      <c r="AE21" s="3">
        <v>4.5179166821476811</v>
      </c>
      <c r="AF21" s="31" t="s">
        <v>110</v>
      </c>
      <c r="AG21" s="70"/>
      <c r="AH21" s="70"/>
    </row>
    <row r="22" spans="1:34" x14ac:dyDescent="0.25">
      <c r="A22" s="28">
        <v>148</v>
      </c>
      <c r="B22" s="22">
        <v>0</v>
      </c>
      <c r="C22" s="64"/>
      <c r="D22" s="23"/>
      <c r="E22" s="22"/>
      <c r="F22" s="20"/>
      <c r="G22" s="20"/>
      <c r="H22" s="20"/>
      <c r="I22" s="20"/>
      <c r="J22" s="20"/>
      <c r="K22" s="20"/>
      <c r="L22" s="20"/>
      <c r="M22" s="23"/>
      <c r="N22" s="4">
        <v>50</v>
      </c>
      <c r="O22" s="5">
        <v>0</v>
      </c>
      <c r="P22" s="29"/>
      <c r="Q22" s="29"/>
      <c r="R22" s="20"/>
      <c r="S22" s="20"/>
      <c r="T22" s="24">
        <v>2.3671467304229736</v>
      </c>
      <c r="U22" s="9">
        <v>0.15</v>
      </c>
      <c r="V22" s="9">
        <v>0.61562280779984313</v>
      </c>
      <c r="W22" s="9">
        <v>0.2185904274985814</v>
      </c>
      <c r="X22" s="9">
        <v>0</v>
      </c>
      <c r="Y22" s="14">
        <v>0</v>
      </c>
      <c r="Z22" s="9">
        <f t="shared" si="0"/>
        <v>0.2185904274985814</v>
      </c>
      <c r="AA22" s="30"/>
      <c r="AC22" s="3">
        <v>50.38473807948322</v>
      </c>
      <c r="AD22" s="31" t="s">
        <v>110</v>
      </c>
      <c r="AE22" s="3">
        <v>4.7365071096462623</v>
      </c>
      <c r="AF22" s="31" t="s">
        <v>110</v>
      </c>
      <c r="AG22" s="70"/>
      <c r="AH22" s="70"/>
    </row>
    <row r="23" spans="1:34" x14ac:dyDescent="0.25">
      <c r="A23" s="28">
        <v>149</v>
      </c>
      <c r="B23" s="22">
        <v>0</v>
      </c>
      <c r="C23" s="64"/>
      <c r="D23" s="23"/>
      <c r="E23" s="22"/>
      <c r="F23" s="20"/>
      <c r="G23" s="20"/>
      <c r="H23" s="20"/>
      <c r="I23" s="20"/>
      <c r="J23" s="20"/>
      <c r="K23" s="20"/>
      <c r="L23" s="20"/>
      <c r="M23" s="23"/>
      <c r="N23" s="4">
        <v>60</v>
      </c>
      <c r="O23" s="5">
        <v>0</v>
      </c>
      <c r="P23" s="29"/>
      <c r="Q23" s="29"/>
      <c r="R23" s="20"/>
      <c r="S23" s="20"/>
      <c r="T23" s="24">
        <v>5.6086697578430176</v>
      </c>
      <c r="U23" s="9">
        <v>0.15</v>
      </c>
      <c r="V23" s="9">
        <v>0.82738132633385209</v>
      </c>
      <c r="W23" s="9">
        <v>0.69607629348190814</v>
      </c>
      <c r="X23" s="9">
        <v>0</v>
      </c>
      <c r="Y23" s="14">
        <v>0</v>
      </c>
      <c r="Z23" s="9">
        <f t="shared" si="0"/>
        <v>0.69607629348190814</v>
      </c>
      <c r="AA23" s="30"/>
      <c r="AC23" s="3">
        <v>51.080814372965129</v>
      </c>
      <c r="AD23" s="31" t="s">
        <v>110</v>
      </c>
      <c r="AE23" s="3">
        <v>5.4325834031281701</v>
      </c>
      <c r="AF23" s="31" t="s">
        <v>110</v>
      </c>
      <c r="AG23" s="70"/>
      <c r="AH23" s="70"/>
    </row>
    <row r="24" spans="1:34" x14ac:dyDescent="0.25">
      <c r="A24" s="28">
        <v>150</v>
      </c>
      <c r="B24" s="22">
        <v>0</v>
      </c>
      <c r="C24" s="64"/>
      <c r="D24" s="23"/>
      <c r="E24" s="22"/>
      <c r="F24" s="20"/>
      <c r="G24" s="20"/>
      <c r="H24" s="20"/>
      <c r="I24" s="20"/>
      <c r="J24" s="20"/>
      <c r="K24" s="20"/>
      <c r="L24" s="20"/>
      <c r="M24" s="23"/>
      <c r="N24" s="4">
        <v>70</v>
      </c>
      <c r="O24" s="5">
        <v>0</v>
      </c>
      <c r="P24" s="29"/>
      <c r="Q24" s="29"/>
      <c r="R24" s="20"/>
      <c r="S24" s="20"/>
      <c r="T24" s="24">
        <v>8.8337306976318359</v>
      </c>
      <c r="U24" s="9">
        <v>0.15</v>
      </c>
      <c r="V24" s="9">
        <v>0.85703430128041502</v>
      </c>
      <c r="W24" s="9">
        <v>1.1356215324216379</v>
      </c>
      <c r="X24" s="9">
        <v>0</v>
      </c>
      <c r="Y24" s="14">
        <v>0</v>
      </c>
      <c r="Z24" s="9">
        <f t="shared" si="0"/>
        <v>1.1356215324216379</v>
      </c>
      <c r="AA24" s="30"/>
      <c r="AC24" s="3">
        <v>52.216435905386767</v>
      </c>
      <c r="AD24" s="31" t="s">
        <v>110</v>
      </c>
      <c r="AE24" s="3">
        <v>6.568204935549808</v>
      </c>
      <c r="AF24" s="31" t="s">
        <v>110</v>
      </c>
      <c r="AG24" s="70"/>
      <c r="AH24" s="70"/>
    </row>
    <row r="25" spans="1:34" x14ac:dyDescent="0.25">
      <c r="A25" s="28">
        <v>151</v>
      </c>
      <c r="B25" s="22">
        <v>0</v>
      </c>
      <c r="C25" s="64"/>
      <c r="D25" s="23"/>
      <c r="E25" s="22"/>
      <c r="F25" s="20"/>
      <c r="G25" s="20"/>
      <c r="H25" s="20"/>
      <c r="I25" s="20"/>
      <c r="J25" s="20"/>
      <c r="K25" s="20"/>
      <c r="L25" s="20"/>
      <c r="M25" s="32"/>
      <c r="N25" s="4">
        <v>80</v>
      </c>
      <c r="O25" s="5">
        <v>0</v>
      </c>
      <c r="P25" s="29"/>
      <c r="Q25" s="29"/>
      <c r="R25" s="20"/>
      <c r="S25" s="20"/>
      <c r="T25" s="24">
        <v>8.4981060028076172</v>
      </c>
      <c r="U25" s="9">
        <v>0.15</v>
      </c>
      <c r="V25" s="9">
        <v>0.78277359269494029</v>
      </c>
      <c r="W25" s="9">
        <v>0.99781394503802356</v>
      </c>
      <c r="X25" s="9">
        <v>0</v>
      </c>
      <c r="Y25" s="14">
        <v>0</v>
      </c>
      <c r="Z25" s="9">
        <f t="shared" si="0"/>
        <v>0.99781394503802356</v>
      </c>
      <c r="AA25" s="30"/>
      <c r="AC25" s="3">
        <v>53.214249850424792</v>
      </c>
      <c r="AD25" s="31" t="s">
        <v>110</v>
      </c>
      <c r="AE25" s="3">
        <v>7.5660188805878317</v>
      </c>
      <c r="AF25" s="31" t="s">
        <v>110</v>
      </c>
      <c r="AG25" s="70"/>
      <c r="AH25" s="70"/>
    </row>
    <row r="26" spans="1:34" x14ac:dyDescent="0.25">
      <c r="A26" s="28">
        <v>152</v>
      </c>
      <c r="B26" s="22">
        <v>0</v>
      </c>
      <c r="C26" s="64"/>
      <c r="D26" s="23"/>
      <c r="E26" s="22"/>
      <c r="F26" s="20"/>
      <c r="G26" s="20"/>
      <c r="H26" s="20"/>
      <c r="I26" s="20"/>
      <c r="J26" s="20"/>
      <c r="K26" s="20"/>
      <c r="L26" s="20"/>
      <c r="M26" s="23"/>
      <c r="N26" s="4">
        <v>90</v>
      </c>
      <c r="O26" s="5">
        <v>0</v>
      </c>
      <c r="P26" s="29"/>
      <c r="Q26" s="29"/>
      <c r="R26" s="20"/>
      <c r="S26" s="20"/>
      <c r="T26" s="24">
        <v>8.3999271392822266</v>
      </c>
      <c r="U26" s="9">
        <v>0.15</v>
      </c>
      <c r="V26" s="9">
        <v>0.75213162492540342</v>
      </c>
      <c r="W26" s="9">
        <v>0.94767762727850047</v>
      </c>
      <c r="X26" s="9">
        <v>0</v>
      </c>
      <c r="Y26" s="14">
        <v>0</v>
      </c>
      <c r="Z26" s="9">
        <f t="shared" si="0"/>
        <v>0.94767762727850047</v>
      </c>
      <c r="AA26" s="30"/>
      <c r="AC26" s="3">
        <v>54.161927477703294</v>
      </c>
      <c r="AD26" s="31" t="s">
        <v>110</v>
      </c>
      <c r="AE26" s="3">
        <v>8.5136965078663316</v>
      </c>
      <c r="AF26" s="31" t="s">
        <v>110</v>
      </c>
      <c r="AG26" s="70"/>
      <c r="AH26" s="70"/>
    </row>
    <row r="27" spans="1:34" x14ac:dyDescent="0.25">
      <c r="A27" s="28">
        <v>153</v>
      </c>
      <c r="B27" s="22">
        <v>0</v>
      </c>
      <c r="C27" s="64"/>
      <c r="D27" s="23"/>
      <c r="E27" s="22"/>
      <c r="F27" s="20"/>
      <c r="G27" s="20"/>
      <c r="H27" s="20"/>
      <c r="I27" s="20"/>
      <c r="J27" s="20"/>
      <c r="K27" s="20"/>
      <c r="L27" s="22"/>
      <c r="M27" s="25" t="s">
        <v>93</v>
      </c>
      <c r="N27" s="4">
        <v>100</v>
      </c>
      <c r="O27" s="69">
        <v>0.01</v>
      </c>
      <c r="P27" s="29"/>
      <c r="Q27" s="29"/>
      <c r="R27" s="20"/>
      <c r="S27" s="20"/>
      <c r="T27" s="24">
        <v>8.4618644714355469</v>
      </c>
      <c r="U27" s="9">
        <v>0.16012499999999999</v>
      </c>
      <c r="V27" s="9">
        <v>0.73648087442768084</v>
      </c>
      <c r="W27" s="9">
        <v>0.99789921540197168</v>
      </c>
      <c r="X27" s="9">
        <v>0</v>
      </c>
      <c r="Y27" s="14">
        <v>0</v>
      </c>
      <c r="Z27" s="9">
        <f t="shared" si="0"/>
        <v>0.99789921540197168</v>
      </c>
      <c r="AA27" s="30"/>
      <c r="AC27" s="3">
        <v>55.159826693105266</v>
      </c>
      <c r="AD27" s="31" t="s">
        <v>110</v>
      </c>
      <c r="AE27" s="3">
        <v>9.5115957232683037</v>
      </c>
      <c r="AF27" s="31" t="s">
        <v>110</v>
      </c>
      <c r="AG27" s="70"/>
      <c r="AH27" s="70"/>
    </row>
    <row r="28" spans="1:34" x14ac:dyDescent="0.25">
      <c r="A28" s="28">
        <v>154</v>
      </c>
      <c r="B28" s="22">
        <v>0</v>
      </c>
      <c r="C28" s="64"/>
      <c r="D28" s="23"/>
      <c r="E28" s="22"/>
      <c r="F28" s="20"/>
      <c r="G28" s="20"/>
      <c r="H28" s="20"/>
      <c r="I28" s="20"/>
      <c r="J28" s="20"/>
      <c r="K28" s="20"/>
      <c r="L28" s="22"/>
      <c r="M28" s="23"/>
      <c r="N28" s="4">
        <v>110</v>
      </c>
      <c r="O28" s="5">
        <v>0.01</v>
      </c>
      <c r="P28" s="29"/>
      <c r="Q28" s="29"/>
      <c r="R28" s="20"/>
      <c r="S28" s="20"/>
      <c r="T28" s="24">
        <v>8.0143508911132812</v>
      </c>
      <c r="U28" s="9">
        <v>0.16012499999999999</v>
      </c>
      <c r="V28" s="9">
        <v>0.71576939094224623</v>
      </c>
      <c r="W28" s="9">
        <v>0.91854538236275241</v>
      </c>
      <c r="X28" s="9">
        <v>0</v>
      </c>
      <c r="Y28" s="14">
        <v>0</v>
      </c>
      <c r="Z28" s="9">
        <f t="shared" si="0"/>
        <v>0.91854538236275241</v>
      </c>
      <c r="AA28" s="30"/>
      <c r="AC28" s="3">
        <v>56.078372075468017</v>
      </c>
      <c r="AD28" s="31" t="s">
        <v>110</v>
      </c>
      <c r="AE28" s="3">
        <v>10.430141105631057</v>
      </c>
      <c r="AF28" s="31" t="s">
        <v>110</v>
      </c>
      <c r="AG28" s="70"/>
      <c r="AH28" s="70"/>
    </row>
    <row r="29" spans="1:34" x14ac:dyDescent="0.25">
      <c r="A29" s="28">
        <v>155</v>
      </c>
      <c r="B29" s="38">
        <v>3</v>
      </c>
      <c r="C29" s="64"/>
      <c r="D29" s="23"/>
      <c r="E29" s="22"/>
      <c r="F29" s="20"/>
      <c r="G29" s="20"/>
      <c r="H29" s="20"/>
      <c r="I29" s="20"/>
      <c r="J29" s="20"/>
      <c r="K29" s="20"/>
      <c r="L29" s="22"/>
      <c r="M29" s="23"/>
      <c r="N29" s="4">
        <v>120</v>
      </c>
      <c r="O29" s="5">
        <v>0.01</v>
      </c>
      <c r="P29" s="29"/>
      <c r="Q29" s="29"/>
      <c r="R29" s="20"/>
      <c r="S29" s="20"/>
      <c r="T29" s="24">
        <v>6.7455368041992188</v>
      </c>
      <c r="U29" s="9">
        <v>0.16012499999999999</v>
      </c>
      <c r="V29" s="9">
        <v>0.71006756874387555</v>
      </c>
      <c r="W29" s="9">
        <v>0.76696463031361517</v>
      </c>
      <c r="X29" s="9">
        <v>2.8214999999999995</v>
      </c>
      <c r="Y29" s="14">
        <v>0</v>
      </c>
      <c r="Z29" s="9">
        <f t="shared" si="0"/>
        <v>3.5884646303136147</v>
      </c>
      <c r="AA29" s="30"/>
      <c r="AC29" s="3">
        <v>56.666836705781634</v>
      </c>
      <c r="AD29" s="31" t="s">
        <v>110</v>
      </c>
      <c r="AE29" s="3">
        <v>11.018605735944671</v>
      </c>
      <c r="AF29" s="31" t="s">
        <v>110</v>
      </c>
      <c r="AG29" s="70"/>
      <c r="AH29" s="70"/>
    </row>
    <row r="30" spans="1:34" x14ac:dyDescent="0.25">
      <c r="A30" s="28">
        <v>156</v>
      </c>
      <c r="B30" s="38">
        <v>9</v>
      </c>
      <c r="C30" s="64"/>
      <c r="D30" s="23"/>
      <c r="E30" s="22"/>
      <c r="F30" s="20"/>
      <c r="G30" s="20"/>
      <c r="H30" s="20"/>
      <c r="I30" s="20"/>
      <c r="J30" s="20"/>
      <c r="K30" s="20"/>
      <c r="L30" s="22"/>
      <c r="M30" s="23"/>
      <c r="N30" s="4">
        <v>130</v>
      </c>
      <c r="O30" s="5">
        <v>0.02</v>
      </c>
      <c r="P30" s="29"/>
      <c r="Q30" s="29"/>
      <c r="R30" s="20"/>
      <c r="S30" s="20"/>
      <c r="T30" s="24">
        <v>3.1004600524902344</v>
      </c>
      <c r="U30" s="9">
        <v>0.17024999999999998</v>
      </c>
      <c r="V30" s="9">
        <v>0.74937692975058612</v>
      </c>
      <c r="W30" s="9">
        <v>0.39556110325014771</v>
      </c>
      <c r="X30" s="9">
        <v>2.7048989492400866</v>
      </c>
      <c r="Y30" s="14">
        <v>0</v>
      </c>
      <c r="Z30" s="9">
        <f t="shared" si="0"/>
        <v>3.1004600524902344</v>
      </c>
      <c r="AA30" s="30"/>
      <c r="AC30" s="3">
        <v>56.324796758271866</v>
      </c>
      <c r="AD30" s="31" t="s">
        <v>110</v>
      </c>
      <c r="AE30" s="3">
        <v>10.676565788434905</v>
      </c>
      <c r="AF30" s="31" t="s">
        <v>110</v>
      </c>
      <c r="AG30" s="70"/>
      <c r="AH30" s="70"/>
    </row>
    <row r="31" spans="1:34" x14ac:dyDescent="0.25">
      <c r="A31" s="28">
        <v>157</v>
      </c>
      <c r="B31" s="38">
        <v>18</v>
      </c>
      <c r="C31" s="64"/>
      <c r="D31" s="23"/>
      <c r="E31" s="22"/>
      <c r="F31" s="20"/>
      <c r="G31" s="20"/>
      <c r="H31" s="20"/>
      <c r="I31" s="20"/>
      <c r="J31" s="20"/>
      <c r="K31" s="20"/>
      <c r="L31" s="22"/>
      <c r="M31" s="32"/>
      <c r="N31" s="4">
        <v>140</v>
      </c>
      <c r="O31" s="5">
        <v>0.02</v>
      </c>
      <c r="P31" s="29"/>
      <c r="Q31" s="29"/>
      <c r="R31" s="20"/>
      <c r="S31" s="20"/>
      <c r="T31" s="24">
        <v>2.3903238773345947</v>
      </c>
      <c r="U31" s="9">
        <v>0.17024999999999998</v>
      </c>
      <c r="V31" s="9">
        <v>0.8983752638132857</v>
      </c>
      <c r="W31" s="9">
        <v>0.36559618542391747</v>
      </c>
      <c r="X31" s="9">
        <v>2.0247276919106771</v>
      </c>
      <c r="Y31" s="14">
        <v>0</v>
      </c>
      <c r="Z31" s="9">
        <f t="shared" si="0"/>
        <v>2.3903238773345947</v>
      </c>
      <c r="AA31" s="30"/>
      <c r="AC31" s="3">
        <v>43.624721686366371</v>
      </c>
      <c r="AD31" s="31" t="s">
        <v>110</v>
      </c>
      <c r="AE31" s="3">
        <v>0</v>
      </c>
      <c r="AF31" s="31" t="s">
        <v>110</v>
      </c>
      <c r="AG31" s="70"/>
      <c r="AH31" s="70"/>
    </row>
    <row r="32" spans="1:34" x14ac:dyDescent="0.25">
      <c r="A32" s="28">
        <v>158</v>
      </c>
      <c r="B32" s="22">
        <v>0</v>
      </c>
      <c r="C32" s="64"/>
      <c r="D32" s="23"/>
      <c r="E32" s="22"/>
      <c r="F32" s="20"/>
      <c r="G32" s="20"/>
      <c r="H32" s="20"/>
      <c r="I32" s="20"/>
      <c r="J32" s="20"/>
      <c r="K32" s="20"/>
      <c r="L32" s="22"/>
      <c r="M32" s="23"/>
      <c r="N32" s="4">
        <v>150</v>
      </c>
      <c r="O32" s="5">
        <v>0.02</v>
      </c>
      <c r="P32" s="29"/>
      <c r="Q32" s="29"/>
      <c r="R32" s="20"/>
      <c r="S32" s="20"/>
      <c r="T32" s="24">
        <v>6.8227329254150391</v>
      </c>
      <c r="U32" s="9">
        <v>0.17024999999999998</v>
      </c>
      <c r="V32" s="9">
        <v>1</v>
      </c>
      <c r="W32" s="9">
        <v>1.1615702805519104</v>
      </c>
      <c r="X32" s="9">
        <v>5.6611626448631291</v>
      </c>
      <c r="Y32" s="14">
        <v>0</v>
      </c>
      <c r="Z32" s="9">
        <f t="shared" si="0"/>
        <v>6.8227329254150391</v>
      </c>
      <c r="AA32" s="30"/>
      <c r="AC32" s="3">
        <v>44.786291966918284</v>
      </c>
      <c r="AD32" s="31" t="s">
        <v>110</v>
      </c>
      <c r="AE32" s="3">
        <v>1.1615702805519104</v>
      </c>
      <c r="AF32" s="31" t="s">
        <v>110</v>
      </c>
      <c r="AG32" s="70"/>
      <c r="AH32" s="70"/>
    </row>
    <row r="33" spans="1:34" x14ac:dyDescent="0.25">
      <c r="A33" s="28">
        <v>159</v>
      </c>
      <c r="B33" s="22">
        <v>0</v>
      </c>
      <c r="C33" s="64"/>
      <c r="D33" s="23"/>
      <c r="E33" s="22"/>
      <c r="F33" s="20"/>
      <c r="G33" s="20"/>
      <c r="H33" s="20"/>
      <c r="I33" s="20"/>
      <c r="J33" s="20"/>
      <c r="K33" s="20"/>
      <c r="L33" s="22"/>
      <c r="M33" s="32"/>
      <c r="N33" s="4">
        <v>160</v>
      </c>
      <c r="O33" s="5">
        <v>0.03</v>
      </c>
      <c r="P33" s="29"/>
      <c r="Q33" s="29"/>
      <c r="R33" s="20"/>
      <c r="S33" s="20"/>
      <c r="T33" s="24">
        <v>6.8159651756286621</v>
      </c>
      <c r="U33" s="9">
        <v>0.18037500000000001</v>
      </c>
      <c r="V33" s="9">
        <v>1</v>
      </c>
      <c r="W33" s="9">
        <v>1.2294297185540199</v>
      </c>
      <c r="X33" s="9">
        <v>2.8059384058967858</v>
      </c>
      <c r="Y33" s="14">
        <v>0</v>
      </c>
      <c r="Z33" s="9">
        <f t="shared" si="0"/>
        <v>4.0353681244508053</v>
      </c>
      <c r="AA33" s="30"/>
      <c r="AC33" s="3">
        <v>46.015721685472307</v>
      </c>
      <c r="AD33" s="31" t="s">
        <v>110</v>
      </c>
      <c r="AE33" s="3">
        <v>2.3909999991059303</v>
      </c>
      <c r="AF33" s="31" t="s">
        <v>110</v>
      </c>
      <c r="AG33" s="70"/>
      <c r="AH33" s="70"/>
    </row>
    <row r="34" spans="1:34" x14ac:dyDescent="0.25">
      <c r="A34" s="28">
        <v>160</v>
      </c>
      <c r="B34" s="22">
        <v>0</v>
      </c>
      <c r="C34" s="64"/>
      <c r="D34" s="23"/>
      <c r="E34" s="22"/>
      <c r="F34" s="20"/>
      <c r="G34" s="20"/>
      <c r="H34" s="20"/>
      <c r="I34" s="20"/>
      <c r="J34" s="20"/>
      <c r="K34" s="20"/>
      <c r="L34" s="22"/>
      <c r="M34" s="23"/>
      <c r="N34" s="4">
        <v>170</v>
      </c>
      <c r="O34" s="5">
        <v>0.03</v>
      </c>
      <c r="P34" s="29"/>
      <c r="Q34" s="29"/>
      <c r="R34" s="20"/>
      <c r="S34" s="20"/>
      <c r="T34" s="24">
        <v>7.9100127220153809</v>
      </c>
      <c r="U34" s="9">
        <v>0.18037500000000001</v>
      </c>
      <c r="V34" s="9">
        <v>1</v>
      </c>
      <c r="W34" s="9">
        <v>1.4267685447335243</v>
      </c>
      <c r="X34" s="9">
        <v>0</v>
      </c>
      <c r="Y34" s="14">
        <v>0</v>
      </c>
      <c r="Z34" s="9">
        <f t="shared" si="0"/>
        <v>1.4267685447335243</v>
      </c>
      <c r="AA34" s="30"/>
      <c r="AC34" s="3">
        <v>47.442490230205834</v>
      </c>
      <c r="AD34" s="31" t="s">
        <v>110</v>
      </c>
      <c r="AE34" s="3">
        <v>3.8177685438394544</v>
      </c>
      <c r="AF34" s="31" t="s">
        <v>110</v>
      </c>
      <c r="AG34" s="70"/>
      <c r="AH34" s="70"/>
    </row>
    <row r="35" spans="1:34" x14ac:dyDescent="0.25">
      <c r="A35" s="28">
        <v>161</v>
      </c>
      <c r="B35" s="22">
        <v>0</v>
      </c>
      <c r="C35" s="64"/>
      <c r="D35" s="23"/>
      <c r="E35" s="22"/>
      <c r="F35" s="20"/>
      <c r="G35" s="20"/>
      <c r="H35" s="20"/>
      <c r="I35" s="20"/>
      <c r="J35" s="20"/>
      <c r="K35" s="20"/>
      <c r="L35" s="63"/>
      <c r="M35" s="23"/>
      <c r="N35" s="4">
        <v>180</v>
      </c>
      <c r="O35" s="5">
        <v>0.03</v>
      </c>
      <c r="P35" s="29"/>
      <c r="Q35" s="29"/>
      <c r="R35" s="20"/>
      <c r="S35" s="21"/>
      <c r="T35" s="37">
        <v>7.070073127746582</v>
      </c>
      <c r="U35" s="9">
        <v>0.18037500000000001</v>
      </c>
      <c r="V35" s="9">
        <v>1</v>
      </c>
      <c r="W35" s="9">
        <v>1.2752644404172897</v>
      </c>
      <c r="X35" s="9">
        <v>0</v>
      </c>
      <c r="Y35" s="14">
        <v>0</v>
      </c>
      <c r="Z35" s="9">
        <f t="shared" si="0"/>
        <v>1.2752644404172897</v>
      </c>
      <c r="AA35" s="30"/>
      <c r="AC35" s="3">
        <v>48.717754670623123</v>
      </c>
      <c r="AD35" s="31" t="s">
        <v>110</v>
      </c>
      <c r="AE35" s="3">
        <v>5.0930329842567446</v>
      </c>
      <c r="AF35" s="31" t="s">
        <v>110</v>
      </c>
      <c r="AG35" s="70"/>
      <c r="AH35" s="70"/>
    </row>
    <row r="36" spans="1:34" x14ac:dyDescent="0.25">
      <c r="A36" s="28">
        <v>162</v>
      </c>
      <c r="B36" s="22">
        <v>0</v>
      </c>
      <c r="C36" s="64"/>
      <c r="D36" s="23"/>
      <c r="E36" s="65">
        <v>17.912500000000001</v>
      </c>
      <c r="F36" s="27">
        <v>17.152905846750002</v>
      </c>
      <c r="G36" s="27">
        <v>18.083289766499995</v>
      </c>
      <c r="H36" s="27">
        <v>15.317909760899997</v>
      </c>
      <c r="I36" s="27">
        <v>13.989364083150001</v>
      </c>
      <c r="J36" s="27">
        <v>11.778904296275</v>
      </c>
      <c r="K36" s="27">
        <v>15.438729629500001</v>
      </c>
      <c r="L36" s="22"/>
      <c r="M36" s="23"/>
      <c r="N36" s="4">
        <v>190</v>
      </c>
      <c r="O36" s="5">
        <v>0.04</v>
      </c>
      <c r="P36" s="29"/>
      <c r="Q36" s="29"/>
      <c r="R36" s="20"/>
      <c r="S36" s="20"/>
      <c r="T36" s="24">
        <v>8.8262596130371094</v>
      </c>
      <c r="U36" s="9">
        <v>0.1905</v>
      </c>
      <c r="V36" s="9">
        <v>1</v>
      </c>
      <c r="W36" s="9">
        <v>1.6814024562835694</v>
      </c>
      <c r="X36" s="9">
        <v>0</v>
      </c>
      <c r="Y36" s="14">
        <v>0</v>
      </c>
      <c r="Z36" s="9">
        <f t="shared" si="0"/>
        <v>1.6814024562835694</v>
      </c>
      <c r="AA36" s="30"/>
      <c r="AC36" s="3">
        <v>50.399157126906694</v>
      </c>
      <c r="AD36" s="24">
        <v>63.058802723549995</v>
      </c>
      <c r="AE36" s="3">
        <v>6.774435440540314</v>
      </c>
      <c r="AF36" s="24">
        <v>15.083300466699999</v>
      </c>
      <c r="AG36" s="70"/>
      <c r="AH36" s="70"/>
    </row>
    <row r="37" spans="1:34" x14ac:dyDescent="0.25">
      <c r="A37" s="28">
        <v>163</v>
      </c>
      <c r="B37" s="22">
        <v>0</v>
      </c>
      <c r="C37" s="64"/>
      <c r="D37" s="23"/>
      <c r="E37" s="61"/>
      <c r="F37" s="29"/>
      <c r="G37" s="29"/>
      <c r="H37" s="29"/>
      <c r="I37" s="29"/>
      <c r="J37" s="29"/>
      <c r="K37" s="29"/>
      <c r="L37" s="22"/>
      <c r="M37" s="23"/>
      <c r="N37" s="4">
        <v>200</v>
      </c>
      <c r="O37" s="5">
        <v>0.04</v>
      </c>
      <c r="P37" s="29"/>
      <c r="Q37" s="29"/>
      <c r="R37" s="20"/>
      <c r="S37" s="22"/>
      <c r="T37" s="38">
        <v>8.3918075561523437</v>
      </c>
      <c r="U37" s="9">
        <v>0.1905</v>
      </c>
      <c r="V37" s="9">
        <v>1</v>
      </c>
      <c r="W37" s="9">
        <v>1.5986393394470215</v>
      </c>
      <c r="X37" s="9">
        <v>0</v>
      </c>
      <c r="Y37" s="14">
        <v>0</v>
      </c>
      <c r="Z37" s="9">
        <f t="shared" si="0"/>
        <v>1.5986393394470215</v>
      </c>
      <c r="AA37" s="30"/>
      <c r="AC37" s="3">
        <v>51.997796466353712</v>
      </c>
      <c r="AD37" s="31" t="s">
        <v>110</v>
      </c>
      <c r="AE37" s="3">
        <v>8.373074779987336</v>
      </c>
      <c r="AF37" s="31" t="s">
        <v>110</v>
      </c>
      <c r="AG37" s="70"/>
      <c r="AH37" s="70"/>
    </row>
    <row r="38" spans="1:34" x14ac:dyDescent="0.25">
      <c r="A38" s="28">
        <v>164</v>
      </c>
      <c r="B38" s="22">
        <v>0</v>
      </c>
      <c r="C38" s="64"/>
      <c r="D38" s="23"/>
      <c r="E38" s="61"/>
      <c r="F38" s="29"/>
      <c r="G38" s="29"/>
      <c r="H38" s="29"/>
      <c r="I38" s="29"/>
      <c r="J38" s="29"/>
      <c r="K38" s="29"/>
      <c r="L38" s="22"/>
      <c r="M38" s="23"/>
      <c r="N38" s="4">
        <v>210</v>
      </c>
      <c r="O38" s="5">
        <v>0.04</v>
      </c>
      <c r="P38" s="29"/>
      <c r="Q38" s="29"/>
      <c r="R38" s="20"/>
      <c r="S38" s="20"/>
      <c r="T38" s="24">
        <v>8.6158018112182617</v>
      </c>
      <c r="U38" s="9">
        <v>0.1905</v>
      </c>
      <c r="V38" s="9">
        <v>1</v>
      </c>
      <c r="W38" s="9">
        <v>1.6413102450370789</v>
      </c>
      <c r="X38" s="9">
        <v>0</v>
      </c>
      <c r="Y38" s="14">
        <v>0</v>
      </c>
      <c r="Z38" s="9">
        <f t="shared" si="0"/>
        <v>1.6413102450370789</v>
      </c>
      <c r="AA38" s="30"/>
      <c r="AC38" s="3">
        <v>53.639106711390788</v>
      </c>
      <c r="AD38" s="31" t="s">
        <v>110</v>
      </c>
      <c r="AE38" s="3">
        <v>10.014385025024415</v>
      </c>
      <c r="AF38" s="31" t="s">
        <v>110</v>
      </c>
      <c r="AG38" s="70"/>
      <c r="AH38" s="70"/>
    </row>
    <row r="39" spans="1:34" x14ac:dyDescent="0.25">
      <c r="A39" s="28">
        <v>165</v>
      </c>
      <c r="B39" s="22">
        <v>0</v>
      </c>
      <c r="C39" s="64"/>
      <c r="D39" s="23"/>
      <c r="E39" s="61"/>
      <c r="F39" s="29"/>
      <c r="G39" s="29"/>
      <c r="H39" s="29"/>
      <c r="I39" s="29"/>
      <c r="J39" s="29"/>
      <c r="K39" s="29"/>
      <c r="L39" s="22"/>
      <c r="M39" s="26" t="s">
        <v>94</v>
      </c>
      <c r="N39" s="4">
        <v>220</v>
      </c>
      <c r="O39" s="5">
        <v>0.05</v>
      </c>
      <c r="P39" s="29"/>
      <c r="Q39" s="29"/>
      <c r="R39" s="20"/>
      <c r="S39" s="20"/>
      <c r="T39" s="24">
        <v>7.4665617942810059</v>
      </c>
      <c r="U39" s="9">
        <v>0.200625</v>
      </c>
      <c r="V39" s="9">
        <v>1</v>
      </c>
      <c r="W39" s="9">
        <v>1.4979789599776268</v>
      </c>
      <c r="X39" s="9">
        <v>0</v>
      </c>
      <c r="Y39" s="14">
        <v>0</v>
      </c>
      <c r="Z39" s="9">
        <f t="shared" si="0"/>
        <v>1.4979789599776268</v>
      </c>
      <c r="AA39" s="30"/>
      <c r="AC39" s="3">
        <v>55.137085671368418</v>
      </c>
      <c r="AD39" s="31" t="s">
        <v>110</v>
      </c>
      <c r="AE39" s="3">
        <v>11.512363985002041</v>
      </c>
      <c r="AF39" s="31" t="s">
        <v>110</v>
      </c>
      <c r="AG39" s="70"/>
      <c r="AH39" s="70"/>
    </row>
    <row r="40" spans="1:34" x14ac:dyDescent="0.25">
      <c r="A40" s="28">
        <v>166</v>
      </c>
      <c r="B40" s="22">
        <v>0</v>
      </c>
      <c r="C40" s="64"/>
      <c r="D40" s="23"/>
      <c r="E40" s="61"/>
      <c r="F40" s="29"/>
      <c r="G40" s="29"/>
      <c r="H40" s="29"/>
      <c r="I40" s="29"/>
      <c r="J40" s="29"/>
      <c r="K40" s="29"/>
      <c r="L40" s="22"/>
      <c r="M40" s="23"/>
      <c r="N40" s="4">
        <v>230</v>
      </c>
      <c r="O40" s="5">
        <v>0.05</v>
      </c>
      <c r="P40" s="29"/>
      <c r="Q40" s="29"/>
      <c r="R40" s="20"/>
      <c r="S40" s="20"/>
      <c r="T40" s="24">
        <v>7.7810664176940918</v>
      </c>
      <c r="U40" s="9">
        <v>0.200625</v>
      </c>
      <c r="V40" s="9">
        <v>1</v>
      </c>
      <c r="W40" s="9">
        <v>1.5610764500498771</v>
      </c>
      <c r="X40" s="9">
        <v>0</v>
      </c>
      <c r="Y40" s="14">
        <v>0</v>
      </c>
      <c r="Z40" s="9">
        <f t="shared" si="0"/>
        <v>1.5610764500498771</v>
      </c>
      <c r="AA40" s="29"/>
      <c r="AC40" s="3">
        <v>56.698162121418292</v>
      </c>
      <c r="AD40" s="31" t="s">
        <v>110</v>
      </c>
      <c r="AE40" s="3">
        <v>13.073440435051918</v>
      </c>
      <c r="AF40" s="31" t="s">
        <v>110</v>
      </c>
      <c r="AG40" s="70"/>
      <c r="AH40" s="70"/>
    </row>
    <row r="41" spans="1:34" x14ac:dyDescent="0.25">
      <c r="A41" s="28">
        <v>167</v>
      </c>
      <c r="B41" s="22">
        <v>0</v>
      </c>
      <c r="C41" s="64"/>
      <c r="D41" s="23"/>
      <c r="E41" s="61"/>
      <c r="F41" s="29"/>
      <c r="G41" s="29"/>
      <c r="H41" s="29"/>
      <c r="I41" s="29"/>
      <c r="J41" s="29"/>
      <c r="K41" s="29"/>
      <c r="L41" s="22"/>
      <c r="M41" s="23"/>
      <c r="N41" s="4">
        <v>245</v>
      </c>
      <c r="O41" s="5">
        <v>0.06</v>
      </c>
      <c r="P41" s="29"/>
      <c r="Q41" s="29"/>
      <c r="R41" s="20"/>
      <c r="S41" s="20"/>
      <c r="T41" s="24">
        <v>8.1526641845703125</v>
      </c>
      <c r="U41" s="9">
        <v>0.21074999999999999</v>
      </c>
      <c r="V41" s="9">
        <v>1</v>
      </c>
      <c r="W41" s="9">
        <v>1.7181739768981934</v>
      </c>
      <c r="X41" s="9">
        <v>0</v>
      </c>
      <c r="Y41" s="14">
        <v>0</v>
      </c>
      <c r="Z41" s="9">
        <f t="shared" si="0"/>
        <v>1.7181739768981934</v>
      </c>
      <c r="AA41" s="29"/>
      <c r="AC41" s="3">
        <v>58.416336098316485</v>
      </c>
      <c r="AD41" s="31" t="s">
        <v>110</v>
      </c>
      <c r="AE41" s="3">
        <v>14.791614411950111</v>
      </c>
      <c r="AF41" s="31" t="s">
        <v>110</v>
      </c>
      <c r="AG41" s="70"/>
      <c r="AH41" s="70"/>
    </row>
    <row r="42" spans="1:34" x14ac:dyDescent="0.25">
      <c r="A42" s="28">
        <v>168</v>
      </c>
      <c r="B42" s="22">
        <v>0</v>
      </c>
      <c r="C42" s="64"/>
      <c r="D42" s="23"/>
      <c r="E42" s="61"/>
      <c r="F42" s="29"/>
      <c r="G42" s="29"/>
      <c r="H42" s="29"/>
      <c r="I42" s="29"/>
      <c r="J42" s="29"/>
      <c r="K42" s="29"/>
      <c r="L42" s="22"/>
      <c r="M42" s="33"/>
      <c r="N42" s="4">
        <v>260</v>
      </c>
      <c r="O42" s="5">
        <v>0.06</v>
      </c>
      <c r="P42" s="29"/>
      <c r="Q42" s="29"/>
      <c r="R42" s="20"/>
      <c r="S42" s="20"/>
      <c r="T42" s="24">
        <v>5.857022762298584</v>
      </c>
      <c r="U42" s="9">
        <v>0.21074999999999999</v>
      </c>
      <c r="V42" s="9">
        <v>1</v>
      </c>
      <c r="W42" s="9">
        <v>1.2343675471544264</v>
      </c>
      <c r="X42" s="9">
        <v>0</v>
      </c>
      <c r="Y42" s="14">
        <v>0</v>
      </c>
      <c r="Z42" s="9">
        <f t="shared" si="0"/>
        <v>1.2343675471544264</v>
      </c>
      <c r="AA42" s="29"/>
      <c r="AC42" s="3">
        <v>59.650703645470912</v>
      </c>
      <c r="AD42" s="31" t="s">
        <v>110</v>
      </c>
      <c r="AE42" s="3">
        <v>16.025981959104538</v>
      </c>
      <c r="AF42" s="31" t="s">
        <v>110</v>
      </c>
      <c r="AG42" s="70"/>
      <c r="AH42" s="70"/>
    </row>
    <row r="43" spans="1:34" x14ac:dyDescent="0.25">
      <c r="A43" s="28">
        <v>169</v>
      </c>
      <c r="B43" s="22">
        <v>0</v>
      </c>
      <c r="C43" s="64"/>
      <c r="D43" s="23"/>
      <c r="E43" s="65">
        <v>16.625</v>
      </c>
      <c r="F43" s="27">
        <v>17.12969125475</v>
      </c>
      <c r="G43" s="27">
        <v>18.041349631249997</v>
      </c>
      <c r="H43" s="27">
        <v>15.367947730424998</v>
      </c>
      <c r="I43" s="27">
        <v>14.092000593225</v>
      </c>
      <c r="J43" s="27">
        <v>11.885665579925</v>
      </c>
      <c r="K43" s="27">
        <v>15.292093258049999</v>
      </c>
      <c r="L43" s="22"/>
      <c r="M43" s="23"/>
      <c r="N43" s="4">
        <v>275</v>
      </c>
      <c r="O43" s="5">
        <v>7.0000000000000007E-2</v>
      </c>
      <c r="P43" s="29"/>
      <c r="Q43" s="29"/>
      <c r="R43" s="20"/>
      <c r="S43" s="20"/>
      <c r="T43" s="24">
        <v>8.0346574783325195</v>
      </c>
      <c r="U43" s="9">
        <v>0.22087499999999999</v>
      </c>
      <c r="V43" s="9">
        <v>1</v>
      </c>
      <c r="W43" s="9">
        <v>1.7746549705266952</v>
      </c>
      <c r="X43" s="9">
        <v>0</v>
      </c>
      <c r="Y43" s="14">
        <v>0</v>
      </c>
      <c r="Z43" s="9">
        <f t="shared" si="0"/>
        <v>1.7746549705266952</v>
      </c>
      <c r="AA43" s="29"/>
      <c r="AC43" s="3">
        <v>61.425358615997609</v>
      </c>
      <c r="AD43" s="24">
        <v>65.035402996724997</v>
      </c>
      <c r="AE43" s="3">
        <v>17.800636929631231</v>
      </c>
      <c r="AF43" s="24">
        <v>24.511988448437499</v>
      </c>
      <c r="AG43" s="70"/>
      <c r="AH43" s="70"/>
    </row>
    <row r="44" spans="1:34" x14ac:dyDescent="0.25">
      <c r="A44" s="28">
        <v>170</v>
      </c>
      <c r="B44" s="22">
        <v>0</v>
      </c>
      <c r="C44" s="64"/>
      <c r="D44" s="23"/>
      <c r="E44" s="61"/>
      <c r="F44" s="29"/>
      <c r="G44" s="29"/>
      <c r="H44" s="29"/>
      <c r="I44" s="29"/>
      <c r="J44" s="29"/>
      <c r="K44" s="29"/>
      <c r="L44" s="22"/>
      <c r="M44" s="23"/>
      <c r="N44" s="4">
        <v>290</v>
      </c>
      <c r="O44" s="5">
        <v>7.0000000000000007E-2</v>
      </c>
      <c r="P44" s="29"/>
      <c r="Q44" s="29"/>
      <c r="R44" s="20"/>
      <c r="S44" s="20"/>
      <c r="T44" s="24">
        <v>8.0922870635986328</v>
      </c>
      <c r="U44" s="9">
        <v>0.22087499999999999</v>
      </c>
      <c r="V44" s="9">
        <v>1</v>
      </c>
      <c r="W44" s="9">
        <v>1.7873839051723479</v>
      </c>
      <c r="X44" s="9">
        <v>0</v>
      </c>
      <c r="Y44" s="14">
        <v>0</v>
      </c>
      <c r="Z44" s="9">
        <f t="shared" si="0"/>
        <v>1.7873839051723479</v>
      </c>
      <c r="AA44" s="29"/>
      <c r="AC44" s="3">
        <v>63.212742521169957</v>
      </c>
      <c r="AD44" s="31" t="s">
        <v>110</v>
      </c>
      <c r="AE44" s="3">
        <v>19.588020834803579</v>
      </c>
      <c r="AF44" s="31" t="s">
        <v>110</v>
      </c>
      <c r="AG44" s="70"/>
      <c r="AH44" s="70"/>
    </row>
    <row r="45" spans="1:34" x14ac:dyDescent="0.25">
      <c r="A45" s="28">
        <v>171</v>
      </c>
      <c r="B45" s="22">
        <v>0</v>
      </c>
      <c r="C45" s="62">
        <v>10.1</v>
      </c>
      <c r="D45" s="23"/>
      <c r="E45" s="61"/>
      <c r="F45" s="29"/>
      <c r="G45" s="29"/>
      <c r="H45" s="29"/>
      <c r="I45" s="29"/>
      <c r="J45" s="29"/>
      <c r="K45" s="29"/>
      <c r="L45" s="22"/>
      <c r="M45" s="23"/>
      <c r="N45" s="4">
        <v>305</v>
      </c>
      <c r="O45" s="5">
        <v>0.08</v>
      </c>
      <c r="P45" s="29"/>
      <c r="Q45" s="29"/>
      <c r="R45" s="20"/>
      <c r="S45" s="20"/>
      <c r="T45" s="24">
        <v>8.2619876861572266</v>
      </c>
      <c r="U45" s="9">
        <v>0.23099999999999998</v>
      </c>
      <c r="V45" s="9">
        <v>1</v>
      </c>
      <c r="W45" s="9">
        <v>1.9085191555023191</v>
      </c>
      <c r="X45" s="9">
        <v>2.7109766767121197</v>
      </c>
      <c r="Y45" s="14">
        <v>0</v>
      </c>
      <c r="Z45" s="9">
        <f t="shared" si="0"/>
        <v>4.6194958322144384</v>
      </c>
      <c r="AA45" s="29"/>
      <c r="AC45" s="3">
        <v>57.732238353384396</v>
      </c>
      <c r="AD45" s="31" t="s">
        <v>110</v>
      </c>
      <c r="AE45" s="3">
        <v>14.107516667018018</v>
      </c>
      <c r="AF45" s="31" t="s">
        <v>110</v>
      </c>
      <c r="AG45" s="70"/>
      <c r="AH45" s="70"/>
    </row>
    <row r="46" spans="1:34" x14ac:dyDescent="0.25">
      <c r="A46" s="28">
        <v>172</v>
      </c>
      <c r="B46" s="22">
        <v>0</v>
      </c>
      <c r="C46" s="64"/>
      <c r="D46" s="23"/>
      <c r="E46" s="61"/>
      <c r="F46" s="29"/>
      <c r="G46" s="29"/>
      <c r="H46" s="29"/>
      <c r="I46" s="29"/>
      <c r="J46" s="29"/>
      <c r="K46" s="29"/>
      <c r="L46" s="22"/>
      <c r="M46" s="32"/>
      <c r="N46" s="4">
        <v>320</v>
      </c>
      <c r="O46" s="5">
        <v>0.09</v>
      </c>
      <c r="P46" s="29"/>
      <c r="Q46" s="29"/>
      <c r="R46" s="20"/>
      <c r="S46" s="20"/>
      <c r="T46" s="24">
        <v>7.8741111755371094</v>
      </c>
      <c r="U46" s="9">
        <v>0.24112499999999998</v>
      </c>
      <c r="V46" s="9">
        <v>1</v>
      </c>
      <c r="W46" s="9">
        <v>1.8986450572013853</v>
      </c>
      <c r="X46" s="9">
        <v>0</v>
      </c>
      <c r="Y46" s="14">
        <v>0</v>
      </c>
      <c r="Z46" s="9">
        <f t="shared" si="0"/>
        <v>1.8986450572013853</v>
      </c>
      <c r="AA46" s="29"/>
      <c r="AC46" s="3">
        <v>59.630883410585781</v>
      </c>
      <c r="AD46" s="31" t="s">
        <v>110</v>
      </c>
      <c r="AE46" s="3">
        <v>16.006161724219403</v>
      </c>
      <c r="AF46" s="31" t="s">
        <v>110</v>
      </c>
      <c r="AG46" s="70"/>
      <c r="AH46" s="70"/>
    </row>
    <row r="47" spans="1:34" x14ac:dyDescent="0.25">
      <c r="A47" s="28">
        <v>173</v>
      </c>
      <c r="B47" s="22">
        <v>0</v>
      </c>
      <c r="C47" s="64"/>
      <c r="D47" s="23"/>
      <c r="E47" s="61"/>
      <c r="F47" s="29"/>
      <c r="G47" s="29"/>
      <c r="H47" s="29"/>
      <c r="I47" s="29"/>
      <c r="J47" s="29"/>
      <c r="K47" s="29"/>
      <c r="L47" s="22"/>
      <c r="M47" s="32"/>
      <c r="N47" s="4">
        <v>335</v>
      </c>
      <c r="O47" s="5">
        <v>0.1</v>
      </c>
      <c r="P47" s="29"/>
      <c r="Q47" s="29"/>
      <c r="R47" s="20"/>
      <c r="S47" s="20"/>
      <c r="T47" s="24">
        <v>8.0150880813598633</v>
      </c>
      <c r="U47" s="9">
        <v>0.25124999999999997</v>
      </c>
      <c r="V47" s="9">
        <v>1</v>
      </c>
      <c r="W47" s="9">
        <v>2.0137908804416655</v>
      </c>
      <c r="X47" s="9">
        <v>0</v>
      </c>
      <c r="Y47" s="14">
        <v>0</v>
      </c>
      <c r="Z47" s="9">
        <f t="shared" si="0"/>
        <v>2.0137908804416655</v>
      </c>
      <c r="AA47" s="29"/>
      <c r="AC47" s="3">
        <v>61.644674291027449</v>
      </c>
      <c r="AD47" s="31" t="s">
        <v>110</v>
      </c>
      <c r="AE47" s="3">
        <v>18.019952604661068</v>
      </c>
      <c r="AF47" s="31" t="s">
        <v>110</v>
      </c>
      <c r="AG47" s="70"/>
      <c r="AH47" s="70"/>
    </row>
    <row r="48" spans="1:34" x14ac:dyDescent="0.25">
      <c r="A48" s="28">
        <v>174</v>
      </c>
      <c r="B48" s="22">
        <v>0</v>
      </c>
      <c r="C48" s="64"/>
      <c r="D48" s="23"/>
      <c r="E48" s="61"/>
      <c r="F48" s="29"/>
      <c r="G48" s="29"/>
      <c r="H48" s="29"/>
      <c r="I48" s="29"/>
      <c r="J48" s="29"/>
      <c r="K48" s="29"/>
      <c r="L48" s="22"/>
      <c r="M48" s="33"/>
      <c r="N48" s="4">
        <v>350</v>
      </c>
      <c r="O48" s="5">
        <v>0.11</v>
      </c>
      <c r="P48" s="29"/>
      <c r="Q48" s="29"/>
      <c r="R48" s="20"/>
      <c r="S48" s="20"/>
      <c r="T48" s="24">
        <v>8.4006519317626953</v>
      </c>
      <c r="U48" s="9">
        <v>0.26137500000000002</v>
      </c>
      <c r="V48" s="9">
        <v>1</v>
      </c>
      <c r="W48" s="9">
        <v>2.1957203986644749</v>
      </c>
      <c r="X48" s="9">
        <v>0</v>
      </c>
      <c r="Y48" s="14">
        <v>0</v>
      </c>
      <c r="Z48" s="9">
        <f t="shared" si="0"/>
        <v>2.1957203986644749</v>
      </c>
      <c r="AA48" s="29"/>
      <c r="AC48" s="3">
        <v>63.840394689691927</v>
      </c>
      <c r="AD48" s="31" t="s">
        <v>110</v>
      </c>
      <c r="AE48" s="3">
        <v>20.215673003325541</v>
      </c>
      <c r="AF48" s="31" t="s">
        <v>110</v>
      </c>
      <c r="AG48" s="70"/>
      <c r="AH48" s="70"/>
    </row>
    <row r="49" spans="1:34" x14ac:dyDescent="0.25">
      <c r="A49" s="28">
        <v>175</v>
      </c>
      <c r="B49" s="22">
        <v>0</v>
      </c>
      <c r="C49" s="64"/>
      <c r="D49" s="23"/>
      <c r="E49" s="65">
        <v>14.69583333325</v>
      </c>
      <c r="F49" s="27">
        <v>17.483481716750003</v>
      </c>
      <c r="G49" s="27">
        <v>18.162798047749998</v>
      </c>
      <c r="H49" s="27">
        <v>14.759650682774998</v>
      </c>
      <c r="I49" s="27">
        <v>13.9222883704</v>
      </c>
      <c r="J49" s="27">
        <v>11.683616290749999</v>
      </c>
      <c r="K49" s="27">
        <v>15.195801313</v>
      </c>
      <c r="L49" s="22"/>
      <c r="M49" s="23"/>
      <c r="N49" s="4">
        <v>365</v>
      </c>
      <c r="O49" s="5">
        <v>0.12</v>
      </c>
      <c r="P49" s="29"/>
      <c r="Q49" s="29"/>
      <c r="R49" s="20"/>
      <c r="S49" s="20"/>
      <c r="T49" s="24">
        <v>7.2363605499267578</v>
      </c>
      <c r="U49" s="9">
        <v>0.27149999999999996</v>
      </c>
      <c r="V49" s="9">
        <v>1</v>
      </c>
      <c r="W49" s="9">
        <v>1.9646718893051145</v>
      </c>
      <c r="X49" s="9">
        <v>0</v>
      </c>
      <c r="Y49" s="14">
        <v>0</v>
      </c>
      <c r="Z49" s="9">
        <f t="shared" si="0"/>
        <v>1.9646718893051145</v>
      </c>
      <c r="AA49" s="29"/>
      <c r="AC49" s="3">
        <v>65.805066578997042</v>
      </c>
      <c r="AD49" s="24">
        <v>68.328327504299992</v>
      </c>
      <c r="AE49" s="3">
        <v>22.180344892630657</v>
      </c>
      <c r="AF49" s="24">
        <v>34.573720638137502</v>
      </c>
      <c r="AG49" s="70"/>
      <c r="AH49" s="70"/>
    </row>
    <row r="50" spans="1:34" x14ac:dyDescent="0.25">
      <c r="A50" s="28">
        <v>176</v>
      </c>
      <c r="B50" s="22">
        <v>0</v>
      </c>
      <c r="C50" s="62">
        <v>16.3</v>
      </c>
      <c r="D50" s="23"/>
      <c r="E50" s="61"/>
      <c r="F50" s="29"/>
      <c r="G50" s="29"/>
      <c r="H50" s="29"/>
      <c r="I50" s="29"/>
      <c r="J50" s="29"/>
      <c r="K50" s="29"/>
      <c r="L50" s="22"/>
      <c r="M50" s="68" t="s">
        <v>95</v>
      </c>
      <c r="N50" s="4">
        <v>380</v>
      </c>
      <c r="O50" s="5">
        <v>0.13</v>
      </c>
      <c r="P50" s="29"/>
      <c r="Q50" s="29"/>
      <c r="R50" s="20"/>
      <c r="S50" s="20"/>
      <c r="T50" s="24">
        <v>7.504798412322998</v>
      </c>
      <c r="U50" s="9">
        <v>0.28162500000000001</v>
      </c>
      <c r="V50" s="9">
        <v>1</v>
      </c>
      <c r="W50" s="9">
        <v>2.1135388528704646</v>
      </c>
      <c r="X50" s="9">
        <v>3.1205514663064875</v>
      </c>
      <c r="Y50" s="14">
        <v>0</v>
      </c>
      <c r="Z50" s="9">
        <f t="shared" si="0"/>
        <v>5.2340903191769517</v>
      </c>
      <c r="AA50" s="29"/>
      <c r="AC50" s="3">
        <v>54.739156898173988</v>
      </c>
      <c r="AD50" s="31" t="s">
        <v>110</v>
      </c>
      <c r="AE50" s="3">
        <v>11.11443521180761</v>
      </c>
      <c r="AF50" s="31" t="s">
        <v>110</v>
      </c>
      <c r="AG50" s="70"/>
      <c r="AH50" s="70"/>
    </row>
    <row r="51" spans="1:34" x14ac:dyDescent="0.25">
      <c r="A51" s="28">
        <v>177</v>
      </c>
      <c r="B51" s="22">
        <v>0</v>
      </c>
      <c r="C51" s="64"/>
      <c r="D51" s="23"/>
      <c r="E51" s="61"/>
      <c r="F51" s="29"/>
      <c r="G51" s="29"/>
      <c r="H51" s="29"/>
      <c r="I51" s="29"/>
      <c r="J51" s="29"/>
      <c r="K51" s="29"/>
      <c r="L51" s="22"/>
      <c r="M51" s="35"/>
      <c r="N51" s="4">
        <v>395</v>
      </c>
      <c r="O51" s="5">
        <v>0.14000000000000001</v>
      </c>
      <c r="P51" s="29"/>
      <c r="Q51" s="29"/>
      <c r="R51" s="20"/>
      <c r="S51" s="20"/>
      <c r="T51" s="24">
        <v>7.4486021995544434</v>
      </c>
      <c r="U51" s="9">
        <v>0.29175000000000001</v>
      </c>
      <c r="V51" s="9">
        <v>1</v>
      </c>
      <c r="W51" s="9">
        <v>2.1731296917200091</v>
      </c>
      <c r="X51" s="9">
        <v>0</v>
      </c>
      <c r="Y51" s="14">
        <v>0</v>
      </c>
      <c r="Z51" s="9">
        <f t="shared" si="0"/>
        <v>2.1731296917200091</v>
      </c>
      <c r="AA51" s="29"/>
      <c r="AC51" s="3">
        <v>56.912286589893995</v>
      </c>
      <c r="AD51" s="31" t="s">
        <v>110</v>
      </c>
      <c r="AE51" s="3">
        <v>13.287564903527619</v>
      </c>
      <c r="AF51" s="31" t="s">
        <v>110</v>
      </c>
      <c r="AG51" s="70"/>
      <c r="AH51" s="70"/>
    </row>
    <row r="52" spans="1:34" x14ac:dyDescent="0.25">
      <c r="A52" s="28">
        <v>178</v>
      </c>
      <c r="B52" s="22">
        <v>0</v>
      </c>
      <c r="C52" s="64"/>
      <c r="D52" s="23"/>
      <c r="E52" s="61"/>
      <c r="F52" s="29"/>
      <c r="G52" s="29"/>
      <c r="H52" s="29"/>
      <c r="I52" s="29"/>
      <c r="J52" s="29"/>
      <c r="K52" s="29"/>
      <c r="L52" s="22"/>
      <c r="M52" s="34"/>
      <c r="N52" s="4">
        <v>410</v>
      </c>
      <c r="O52" s="5">
        <v>0.15</v>
      </c>
      <c r="P52" s="29"/>
      <c r="Q52" s="29"/>
      <c r="R52" s="20"/>
      <c r="S52" s="20"/>
      <c r="T52" s="24">
        <v>9.4698448181152344</v>
      </c>
      <c r="U52" s="9">
        <v>0.29885624999999999</v>
      </c>
      <c r="V52" s="9">
        <v>1</v>
      </c>
      <c r="W52" s="9">
        <v>2.8301223104238509</v>
      </c>
      <c r="X52" s="9">
        <v>0</v>
      </c>
      <c r="Y52" s="14">
        <v>0</v>
      </c>
      <c r="Z52" s="9">
        <f t="shared" si="0"/>
        <v>2.8301223104238509</v>
      </c>
      <c r="AA52" s="29"/>
      <c r="AC52" s="3">
        <v>59.742408900317848</v>
      </c>
      <c r="AD52" s="31" t="s">
        <v>110</v>
      </c>
      <c r="AE52" s="3">
        <v>16.11768721395147</v>
      </c>
      <c r="AF52" s="31" t="s">
        <v>110</v>
      </c>
      <c r="AG52" s="70"/>
      <c r="AH52" s="70"/>
    </row>
    <row r="53" spans="1:34" x14ac:dyDescent="0.25">
      <c r="A53" s="28">
        <v>179</v>
      </c>
      <c r="B53" s="22">
        <v>0</v>
      </c>
      <c r="C53" s="64"/>
      <c r="D53" s="23"/>
      <c r="E53" s="61"/>
      <c r="F53" s="29"/>
      <c r="G53" s="29"/>
      <c r="H53" s="29"/>
      <c r="I53" s="29"/>
      <c r="J53" s="29"/>
      <c r="K53" s="29"/>
      <c r="L53" s="22"/>
      <c r="M53" s="35"/>
      <c r="N53" s="4">
        <v>425</v>
      </c>
      <c r="O53" s="5">
        <v>0.16</v>
      </c>
      <c r="P53" s="29"/>
      <c r="Q53" s="29"/>
      <c r="R53" s="20"/>
      <c r="S53" s="20"/>
      <c r="T53" s="24">
        <v>9.6373958587646484</v>
      </c>
      <c r="U53" s="9">
        <v>0.30575999999999998</v>
      </c>
      <c r="V53" s="9">
        <v>1</v>
      </c>
      <c r="W53" s="9">
        <v>2.9467301577758787</v>
      </c>
      <c r="X53" s="9">
        <v>0</v>
      </c>
      <c r="Y53" s="14">
        <v>0</v>
      </c>
      <c r="Z53" s="9">
        <f t="shared" si="0"/>
        <v>2.9467301577758787</v>
      </c>
      <c r="AA53" s="29"/>
      <c r="AC53" s="3">
        <v>62.68913905809373</v>
      </c>
      <c r="AD53" s="31" t="s">
        <v>110</v>
      </c>
      <c r="AE53" s="3">
        <v>19.064417371727348</v>
      </c>
      <c r="AF53" s="31" t="s">
        <v>110</v>
      </c>
      <c r="AG53" s="70"/>
      <c r="AH53" s="70"/>
    </row>
    <row r="54" spans="1:34" x14ac:dyDescent="0.25">
      <c r="A54" s="28">
        <v>180</v>
      </c>
      <c r="B54" s="22">
        <v>0</v>
      </c>
      <c r="C54" s="64"/>
      <c r="D54" s="23"/>
      <c r="E54" s="61"/>
      <c r="F54" s="29"/>
      <c r="G54" s="29"/>
      <c r="H54" s="29"/>
      <c r="I54" s="29"/>
      <c r="J54" s="29"/>
      <c r="K54" s="29"/>
      <c r="L54" s="22"/>
      <c r="M54" s="34"/>
      <c r="N54" s="4">
        <v>440</v>
      </c>
      <c r="O54" s="5">
        <v>0.18</v>
      </c>
      <c r="P54" s="29"/>
      <c r="Q54" s="29"/>
      <c r="R54" s="20"/>
      <c r="S54" s="20"/>
      <c r="T54" s="24">
        <v>8.2309751510620117</v>
      </c>
      <c r="U54" s="9">
        <v>0.32228249999999997</v>
      </c>
      <c r="V54" s="9">
        <v>1</v>
      </c>
      <c r="W54" s="9">
        <v>2.6526992491221426</v>
      </c>
      <c r="X54" s="9">
        <v>0</v>
      </c>
      <c r="Y54" s="14">
        <v>0</v>
      </c>
      <c r="Z54" s="9">
        <f t="shared" si="0"/>
        <v>2.6526992491221426</v>
      </c>
      <c r="AA54" s="29"/>
      <c r="AC54" s="3">
        <v>65.341838307215866</v>
      </c>
      <c r="AD54" s="31" t="s">
        <v>110</v>
      </c>
      <c r="AE54" s="3">
        <v>21.717116620849492</v>
      </c>
      <c r="AF54" s="31" t="s">
        <v>110</v>
      </c>
      <c r="AG54" s="70"/>
      <c r="AH54" s="70"/>
    </row>
    <row r="55" spans="1:34" x14ac:dyDescent="0.25">
      <c r="A55" s="28">
        <v>181</v>
      </c>
      <c r="B55" s="22">
        <v>0</v>
      </c>
      <c r="C55" s="64"/>
      <c r="D55" s="23"/>
      <c r="E55" s="61"/>
      <c r="F55" s="29"/>
      <c r="G55" s="29"/>
      <c r="H55" s="29"/>
      <c r="I55" s="29"/>
      <c r="J55" s="29"/>
      <c r="K55" s="29"/>
      <c r="L55" s="22"/>
      <c r="M55" s="26" t="s">
        <v>96</v>
      </c>
      <c r="N55" s="4">
        <v>455</v>
      </c>
      <c r="O55" s="5">
        <v>0.2</v>
      </c>
      <c r="P55" s="29"/>
      <c r="Q55" s="29"/>
      <c r="R55" s="20"/>
      <c r="S55" s="20"/>
      <c r="T55" s="24">
        <v>8.5658292770385742</v>
      </c>
      <c r="U55" s="9">
        <v>0.33840000000000003</v>
      </c>
      <c r="V55" s="9">
        <v>1</v>
      </c>
      <c r="W55" s="9">
        <v>2.8986766273498539</v>
      </c>
      <c r="X55" s="9">
        <v>0</v>
      </c>
      <c r="Y55" s="14">
        <v>0</v>
      </c>
      <c r="Z55" s="9">
        <f t="shared" si="0"/>
        <v>2.8986766273498539</v>
      </c>
      <c r="AA55" s="29"/>
      <c r="AC55" s="3">
        <v>68.240514934565724</v>
      </c>
      <c r="AD55" s="31" t="s">
        <v>110</v>
      </c>
      <c r="AE55" s="3">
        <v>25.300423168736845</v>
      </c>
      <c r="AF55" s="31" t="s">
        <v>110</v>
      </c>
      <c r="AG55" s="70"/>
      <c r="AH55" s="70"/>
    </row>
    <row r="56" spans="1:34" x14ac:dyDescent="0.25">
      <c r="A56" s="28">
        <v>182</v>
      </c>
      <c r="B56" s="22">
        <v>0</v>
      </c>
      <c r="C56" s="64"/>
      <c r="D56" s="23"/>
      <c r="E56" s="65">
        <v>15.175000000000001</v>
      </c>
      <c r="F56" s="27">
        <v>19.502109912750001</v>
      </c>
      <c r="G56" s="27">
        <v>18.341264794749996</v>
      </c>
      <c r="H56" s="27">
        <v>16.177657124974999</v>
      </c>
      <c r="I56" s="27">
        <v>15.055978731925</v>
      </c>
      <c r="J56" s="27">
        <v>11.943639716649999</v>
      </c>
      <c r="K56" s="27">
        <v>15.185040170899999</v>
      </c>
      <c r="L56" s="22"/>
      <c r="M56" s="34"/>
      <c r="N56" s="4">
        <v>470</v>
      </c>
      <c r="O56" s="5">
        <v>0.22</v>
      </c>
      <c r="P56" s="29"/>
      <c r="Q56" s="29"/>
      <c r="R56" s="20"/>
      <c r="S56" s="20"/>
      <c r="T56" s="24">
        <v>8.4658403396606445</v>
      </c>
      <c r="U56" s="9">
        <v>0.3541125</v>
      </c>
      <c r="V56" s="9">
        <v>1</v>
      </c>
      <c r="W56" s="9">
        <v>2.9978598872780799</v>
      </c>
      <c r="X56" s="9">
        <v>0</v>
      </c>
      <c r="Y56" s="14">
        <v>0</v>
      </c>
      <c r="Z56" s="9">
        <f t="shared" si="0"/>
        <v>2.9978598872780799</v>
      </c>
      <c r="AA56" s="29"/>
      <c r="AC56" s="3">
        <v>71.238374821843806</v>
      </c>
      <c r="AD56" s="24">
        <v>56.764273348574989</v>
      </c>
      <c r="AE56" s="3">
        <v>28.982912976552424</v>
      </c>
      <c r="AF56" s="24">
        <v>35.863662846899999</v>
      </c>
      <c r="AG56" s="70"/>
      <c r="AH56" s="70"/>
    </row>
    <row r="57" spans="1:34" x14ac:dyDescent="0.25">
      <c r="A57" s="28">
        <v>183</v>
      </c>
      <c r="B57" s="22">
        <v>0</v>
      </c>
      <c r="C57" s="62">
        <v>18.2</v>
      </c>
      <c r="D57" s="23"/>
      <c r="E57" s="66"/>
      <c r="F57" s="28"/>
      <c r="G57" s="28"/>
      <c r="H57" s="28"/>
      <c r="I57" s="28"/>
      <c r="J57" s="28"/>
      <c r="K57" s="28"/>
      <c r="L57" s="22"/>
      <c r="M57" s="68" t="s">
        <v>97</v>
      </c>
      <c r="N57" s="4">
        <v>485</v>
      </c>
      <c r="O57" s="5">
        <v>0.24</v>
      </c>
      <c r="P57" s="29"/>
      <c r="Q57" s="74"/>
      <c r="R57" s="20"/>
      <c r="S57" s="20"/>
      <c r="T57" s="24">
        <v>5.6200227737426758</v>
      </c>
      <c r="U57" s="9">
        <v>0.37335000000000002</v>
      </c>
      <c r="V57" s="9">
        <v>1</v>
      </c>
      <c r="W57" s="9">
        <v>2.098235502576828</v>
      </c>
      <c r="X57" s="9">
        <v>2.2037031068779758</v>
      </c>
      <c r="Y57" s="14">
        <v>0</v>
      </c>
      <c r="Z57" s="9">
        <f t="shared" si="0"/>
        <v>4.3019386094548038</v>
      </c>
      <c r="AA57" s="29"/>
      <c r="AC57" s="3">
        <v>57.340313431298611</v>
      </c>
      <c r="AD57" s="31" t="s">
        <v>110</v>
      </c>
      <c r="AE57" s="3">
        <v>15.769481506544727</v>
      </c>
      <c r="AF57" s="31" t="s">
        <v>110</v>
      </c>
      <c r="AG57" s="70"/>
      <c r="AH57" s="70"/>
    </row>
    <row r="58" spans="1:34" x14ac:dyDescent="0.25">
      <c r="A58" s="28">
        <v>184</v>
      </c>
      <c r="B58" s="38">
        <v>4</v>
      </c>
      <c r="C58" s="64"/>
      <c r="D58" s="23"/>
      <c r="E58" s="65">
        <v>21.725000000000001</v>
      </c>
      <c r="F58" s="27">
        <v>20.739738048750002</v>
      </c>
      <c r="G58" s="27">
        <v>18.583055296024998</v>
      </c>
      <c r="H58" s="27">
        <v>16.333697986924999</v>
      </c>
      <c r="I58" s="27">
        <v>15.200669214000001</v>
      </c>
      <c r="J58" s="27">
        <v>12.025036773250001</v>
      </c>
      <c r="K58" s="27">
        <v>15.134338694275</v>
      </c>
      <c r="L58" s="22"/>
      <c r="M58" s="34"/>
      <c r="N58" s="4">
        <v>500</v>
      </c>
      <c r="O58" s="5">
        <v>0.26</v>
      </c>
      <c r="P58" s="29"/>
      <c r="Q58" s="74"/>
      <c r="R58" s="20"/>
      <c r="S58" s="20"/>
      <c r="T58" s="24">
        <v>6.3305130004882812</v>
      </c>
      <c r="U58" s="9">
        <v>0.39258749999999998</v>
      </c>
      <c r="V58" s="9">
        <v>1</v>
      </c>
      <c r="W58" s="9">
        <v>2.4852802725791929</v>
      </c>
      <c r="X58" s="9">
        <v>2.8119999999999998</v>
      </c>
      <c r="Y58" s="14">
        <v>0</v>
      </c>
      <c r="Z58" s="9">
        <f t="shared" si="0"/>
        <v>5.2972802725791928</v>
      </c>
      <c r="AA58" s="29"/>
      <c r="AC58" s="3">
        <v>58.637593703877805</v>
      </c>
      <c r="AD58" s="24">
        <v>42.0328948509</v>
      </c>
      <c r="AE58" s="3">
        <v>17.751391699661422</v>
      </c>
      <c r="AF58" s="24">
        <v>23.520603005237501</v>
      </c>
      <c r="AG58" s="70"/>
      <c r="AH58" s="70"/>
    </row>
    <row r="59" spans="1:34" x14ac:dyDescent="0.25">
      <c r="A59" s="28">
        <v>185</v>
      </c>
      <c r="B59" s="22">
        <v>0</v>
      </c>
      <c r="C59" s="64"/>
      <c r="D59" s="23"/>
      <c r="E59" s="61"/>
      <c r="F59" s="29"/>
      <c r="G59" s="29"/>
      <c r="H59" s="29"/>
      <c r="I59" s="29"/>
      <c r="J59" s="29"/>
      <c r="K59" s="29"/>
      <c r="L59" s="22"/>
      <c r="M59" s="34"/>
      <c r="N59" s="4">
        <v>520</v>
      </c>
      <c r="O59" s="5">
        <v>0.28000000000000003</v>
      </c>
      <c r="P59" s="29"/>
      <c r="Q59" s="74"/>
      <c r="R59" s="20"/>
      <c r="S59" s="20"/>
      <c r="T59" s="24">
        <v>4.5404281616210938</v>
      </c>
      <c r="U59" s="9">
        <v>0.411825</v>
      </c>
      <c r="V59" s="9">
        <v>1</v>
      </c>
      <c r="W59" s="9">
        <v>1.8698618276596068</v>
      </c>
      <c r="X59" s="9">
        <v>0</v>
      </c>
      <c r="Y59" s="14">
        <v>0</v>
      </c>
      <c r="Z59" s="9">
        <f t="shared" si="0"/>
        <v>1.8698618276596068</v>
      </c>
      <c r="AA59" s="29"/>
      <c r="AC59" s="3">
        <v>60.50745553153741</v>
      </c>
      <c r="AD59" s="31" t="s">
        <v>110</v>
      </c>
      <c r="AE59" s="3">
        <v>20.534093421371033</v>
      </c>
      <c r="AF59" s="31" t="s">
        <v>110</v>
      </c>
      <c r="AG59" s="70"/>
      <c r="AH59" s="70"/>
    </row>
    <row r="60" spans="1:34" x14ac:dyDescent="0.25">
      <c r="A60" s="28">
        <v>186</v>
      </c>
      <c r="B60" s="22">
        <v>0</v>
      </c>
      <c r="C60" s="64"/>
      <c r="D60" s="23"/>
      <c r="E60" s="66"/>
      <c r="F60" s="28"/>
      <c r="G60" s="28"/>
      <c r="H60" s="28"/>
      <c r="I60" s="28"/>
      <c r="J60" s="28"/>
      <c r="K60" s="28"/>
      <c r="L60" s="22"/>
      <c r="M60" s="35"/>
      <c r="N60" s="4">
        <v>540</v>
      </c>
      <c r="O60" s="5">
        <v>0.3</v>
      </c>
      <c r="P60" s="29"/>
      <c r="Q60" s="74"/>
      <c r="R60" s="20"/>
      <c r="S60" s="20"/>
      <c r="T60" s="24">
        <v>7.9481420516967773</v>
      </c>
      <c r="U60" s="9">
        <v>0.43106249999999996</v>
      </c>
      <c r="V60" s="9">
        <v>1</v>
      </c>
      <c r="W60" s="9">
        <v>3.4261459831595418</v>
      </c>
      <c r="X60" s="9">
        <v>0</v>
      </c>
      <c r="Y60" s="14">
        <v>0</v>
      </c>
      <c r="Z60" s="9">
        <f t="shared" si="0"/>
        <v>3.4261459831595418</v>
      </c>
      <c r="AA60" s="29"/>
      <c r="AC60" s="3">
        <v>63.933601514696953</v>
      </c>
      <c r="AD60" s="31" t="s">
        <v>110</v>
      </c>
      <c r="AE60" s="3">
        <v>24.873079298580578</v>
      </c>
      <c r="AF60" s="31" t="s">
        <v>110</v>
      </c>
      <c r="AG60" s="70"/>
      <c r="AH60" s="70"/>
    </row>
    <row r="61" spans="1:34" x14ac:dyDescent="0.25">
      <c r="A61" s="28">
        <v>187</v>
      </c>
      <c r="B61" s="22">
        <v>0</v>
      </c>
      <c r="C61" s="64"/>
      <c r="D61" s="23"/>
      <c r="E61" s="66"/>
      <c r="F61" s="28"/>
      <c r="G61" s="28"/>
      <c r="H61" s="28"/>
      <c r="I61" s="28"/>
      <c r="J61" s="28"/>
      <c r="K61" s="28"/>
      <c r="L61" s="22"/>
      <c r="M61" s="35"/>
      <c r="N61" s="4">
        <v>560</v>
      </c>
      <c r="O61" s="5">
        <v>0.32</v>
      </c>
      <c r="P61" s="29"/>
      <c r="Q61" s="74"/>
      <c r="R61" s="20"/>
      <c r="S61" s="20"/>
      <c r="T61" s="24">
        <v>8.8120498657226562</v>
      </c>
      <c r="U61" s="9">
        <v>0.45029999999999998</v>
      </c>
      <c r="V61" s="9">
        <v>1</v>
      </c>
      <c r="W61" s="9">
        <v>3.968066054534912</v>
      </c>
      <c r="X61" s="9">
        <v>0</v>
      </c>
      <c r="Y61" s="14">
        <v>0</v>
      </c>
      <c r="Z61" s="9">
        <f t="shared" si="0"/>
        <v>3.968066054534912</v>
      </c>
      <c r="AA61" s="29"/>
      <c r="AC61" s="3">
        <v>67.901667569231861</v>
      </c>
      <c r="AD61" s="31" t="s">
        <v>110</v>
      </c>
      <c r="AE61" s="3">
        <v>29.753985247165488</v>
      </c>
      <c r="AF61" s="31" t="s">
        <v>110</v>
      </c>
      <c r="AG61" s="70"/>
      <c r="AH61" s="70"/>
    </row>
    <row r="62" spans="1:34" x14ac:dyDescent="0.25">
      <c r="A62" s="28">
        <v>188</v>
      </c>
      <c r="B62" s="38">
        <v>5</v>
      </c>
      <c r="C62" s="64"/>
      <c r="D62" s="23"/>
      <c r="E62" s="66"/>
      <c r="F62" s="28"/>
      <c r="G62" s="28"/>
      <c r="H62" s="28"/>
      <c r="I62" s="28"/>
      <c r="J62" s="28"/>
      <c r="K62" s="28"/>
      <c r="L62" s="22"/>
      <c r="M62" s="34"/>
      <c r="N62" s="4">
        <v>580</v>
      </c>
      <c r="O62" s="5">
        <v>0.34</v>
      </c>
      <c r="P62" s="29"/>
      <c r="Q62" s="74"/>
      <c r="R62" s="20"/>
      <c r="S62" s="20"/>
      <c r="T62" s="24">
        <v>5.8325839042663574</v>
      </c>
      <c r="U62" s="9">
        <v>0.46953749999999994</v>
      </c>
      <c r="V62" s="9">
        <v>1</v>
      </c>
      <c r="W62" s="9">
        <v>2.7386168649494644</v>
      </c>
      <c r="X62" s="9">
        <v>3.093967039316893</v>
      </c>
      <c r="Y62" s="14">
        <v>0</v>
      </c>
      <c r="Z62" s="9">
        <f t="shared" si="0"/>
        <v>5.8325839042663574</v>
      </c>
      <c r="AA62" s="29"/>
      <c r="AC62" s="3">
        <v>68.77528443418133</v>
      </c>
      <c r="AD62" s="31" t="s">
        <v>110</v>
      </c>
      <c r="AE62" s="3">
        <v>31.540442006164952</v>
      </c>
      <c r="AF62" s="31" t="s">
        <v>110</v>
      </c>
      <c r="AG62" s="70"/>
      <c r="AH62" s="70"/>
    </row>
    <row r="63" spans="1:34" x14ac:dyDescent="0.25">
      <c r="A63" s="28">
        <v>189</v>
      </c>
      <c r="B63" s="22">
        <v>0</v>
      </c>
      <c r="C63" s="64"/>
      <c r="D63" s="23"/>
      <c r="E63" s="65">
        <v>18.908333333249999</v>
      </c>
      <c r="F63" s="27">
        <v>18.842801565250003</v>
      </c>
      <c r="G63" s="27">
        <v>18.682075147999996</v>
      </c>
      <c r="H63" s="27">
        <v>16.249701499624997</v>
      </c>
      <c r="I63" s="27">
        <v>15.22138285135</v>
      </c>
      <c r="J63" s="27">
        <v>12.046033048575</v>
      </c>
      <c r="K63" s="27">
        <v>15.2239790198</v>
      </c>
      <c r="L63" s="22"/>
      <c r="M63" s="34"/>
      <c r="N63" s="4">
        <v>600</v>
      </c>
      <c r="O63" s="5">
        <v>0.36</v>
      </c>
      <c r="P63" s="29"/>
      <c r="Q63" s="74"/>
      <c r="R63" s="20"/>
      <c r="S63" s="20"/>
      <c r="T63" s="24">
        <v>4.9198784828186035</v>
      </c>
      <c r="U63" s="9">
        <v>0.48877499999999996</v>
      </c>
      <c r="V63" s="9">
        <v>1</v>
      </c>
      <c r="W63" s="9">
        <v>2.4047136054396629</v>
      </c>
      <c r="X63" s="9">
        <v>4.1032960683106356E-2</v>
      </c>
      <c r="Y63" s="14">
        <v>0</v>
      </c>
      <c r="Z63" s="9">
        <f t="shared" si="0"/>
        <v>2.4457465661227693</v>
      </c>
      <c r="AA63" s="29"/>
      <c r="AC63" s="3">
        <v>71.179998039620997</v>
      </c>
      <c r="AD63" s="24">
        <v>51.903634207499991</v>
      </c>
      <c r="AE63" s="3">
        <v>34.857995505654614</v>
      </c>
      <c r="AF63" s="24">
        <v>37.431824899874997</v>
      </c>
      <c r="AG63" s="70"/>
      <c r="AH63" s="70"/>
    </row>
    <row r="64" spans="1:34" x14ac:dyDescent="0.25">
      <c r="A64" s="28">
        <v>190</v>
      </c>
      <c r="B64" s="22">
        <v>0</v>
      </c>
      <c r="C64" s="62">
        <v>0</v>
      </c>
      <c r="D64" s="23"/>
      <c r="E64" s="66"/>
      <c r="F64" s="28"/>
      <c r="G64" s="28"/>
      <c r="H64" s="28"/>
      <c r="I64" s="28"/>
      <c r="J64" s="28"/>
      <c r="K64" s="28"/>
      <c r="L64" s="22"/>
      <c r="M64" s="26" t="s">
        <v>124</v>
      </c>
      <c r="N64" s="4">
        <v>620</v>
      </c>
      <c r="O64" s="69">
        <v>0.38</v>
      </c>
      <c r="P64" s="29"/>
      <c r="Q64" s="75">
        <v>44</v>
      </c>
      <c r="R64" s="20"/>
      <c r="S64" s="20"/>
      <c r="T64" s="24">
        <v>6.9451150894165039</v>
      </c>
      <c r="U64" s="9">
        <v>0.50801249999999998</v>
      </c>
      <c r="V64" s="9">
        <v>1</v>
      </c>
      <c r="W64" s="9">
        <v>3.5282052793622016</v>
      </c>
      <c r="X64" s="9">
        <v>0</v>
      </c>
      <c r="Y64" s="14">
        <v>0</v>
      </c>
      <c r="Z64" s="9">
        <f t="shared" si="0"/>
        <v>3.5282052793622016</v>
      </c>
      <c r="AA64" s="29"/>
      <c r="AC64" s="3">
        <v>74.708203318983195</v>
      </c>
      <c r="AD64" s="31" t="s">
        <v>110</v>
      </c>
      <c r="AE64" s="3">
        <v>39.29904067906682</v>
      </c>
      <c r="AF64" s="31" t="s">
        <v>110</v>
      </c>
      <c r="AG64" s="70"/>
      <c r="AH64" s="70"/>
    </row>
    <row r="65" spans="1:34" x14ac:dyDescent="0.25">
      <c r="A65" s="28">
        <v>191</v>
      </c>
      <c r="B65" s="22">
        <v>0</v>
      </c>
      <c r="C65" s="64"/>
      <c r="D65" s="23"/>
      <c r="E65" s="66"/>
      <c r="F65" s="28"/>
      <c r="G65" s="28"/>
      <c r="H65" s="28"/>
      <c r="I65" s="28"/>
      <c r="J65" s="28"/>
      <c r="K65" s="28"/>
      <c r="L65" s="22"/>
      <c r="M65" s="32" t="s">
        <v>125</v>
      </c>
      <c r="N65" s="4">
        <v>640</v>
      </c>
      <c r="O65" s="5">
        <v>0.39</v>
      </c>
      <c r="P65" s="29"/>
      <c r="Q65" s="74"/>
      <c r="R65" s="20"/>
      <c r="S65" s="20"/>
      <c r="T65" s="24">
        <v>8.4624147415161133</v>
      </c>
      <c r="U65" s="9">
        <v>0.51763124999999999</v>
      </c>
      <c r="V65" s="9">
        <v>1</v>
      </c>
      <c r="W65" s="9">
        <v>4.3804103206694123</v>
      </c>
      <c r="X65" s="9">
        <v>0</v>
      </c>
      <c r="Y65" s="14">
        <v>0</v>
      </c>
      <c r="Z65" s="9">
        <f t="shared" si="0"/>
        <v>4.3804103206694123</v>
      </c>
      <c r="AA65" s="29"/>
      <c r="AC65" s="3">
        <v>79.088613639652607</v>
      </c>
      <c r="AD65" s="31" t="s">
        <v>110</v>
      </c>
      <c r="AE65" s="3">
        <v>44.592290893786235</v>
      </c>
      <c r="AF65" s="31" t="s">
        <v>110</v>
      </c>
      <c r="AG65" s="70"/>
      <c r="AH65" s="70"/>
    </row>
    <row r="66" spans="1:34" x14ac:dyDescent="0.25">
      <c r="A66" s="28">
        <v>192</v>
      </c>
      <c r="B66" s="22">
        <v>0</v>
      </c>
      <c r="C66" s="64"/>
      <c r="D66" s="23"/>
      <c r="E66" s="66"/>
      <c r="F66" s="28"/>
      <c r="G66" s="28"/>
      <c r="H66" s="28"/>
      <c r="I66" s="28"/>
      <c r="J66" s="28"/>
      <c r="K66" s="28"/>
      <c r="L66" s="22"/>
      <c r="M66" s="33"/>
      <c r="N66" s="4">
        <v>660</v>
      </c>
      <c r="O66" s="5">
        <v>0.4</v>
      </c>
      <c r="P66" s="29"/>
      <c r="Q66" s="74"/>
      <c r="R66" s="20"/>
      <c r="S66" s="20"/>
      <c r="T66" s="24">
        <v>7.8463726043701172</v>
      </c>
      <c r="U66" s="9">
        <v>0.52725</v>
      </c>
      <c r="V66" s="9">
        <v>1</v>
      </c>
      <c r="W66" s="9">
        <v>4.1369999556541446</v>
      </c>
      <c r="X66" s="9">
        <v>0</v>
      </c>
      <c r="Y66" s="14">
        <v>0</v>
      </c>
      <c r="Z66" s="9">
        <f t="shared" si="0"/>
        <v>4.1369999556541446</v>
      </c>
      <c r="AA66" s="29"/>
      <c r="AC66" s="3">
        <v>83.225613595306754</v>
      </c>
      <c r="AD66" s="31" t="s">
        <v>110</v>
      </c>
      <c r="AE66" s="3">
        <v>49.642130743490384</v>
      </c>
      <c r="AF66" s="31" t="s">
        <v>110</v>
      </c>
      <c r="AG66" s="70"/>
      <c r="AH66" s="70"/>
    </row>
    <row r="67" spans="1:34" x14ac:dyDescent="0.25">
      <c r="A67" s="28">
        <v>193</v>
      </c>
      <c r="B67" s="22">
        <v>0</v>
      </c>
      <c r="C67" s="64"/>
      <c r="D67" s="23"/>
      <c r="E67" s="66"/>
      <c r="F67" s="28"/>
      <c r="G67" s="28"/>
      <c r="H67" s="28"/>
      <c r="I67" s="28"/>
      <c r="J67" s="28"/>
      <c r="K67" s="28"/>
      <c r="L67" s="22"/>
      <c r="M67" s="32"/>
      <c r="N67" s="4">
        <v>680</v>
      </c>
      <c r="O67" s="5">
        <v>0.4</v>
      </c>
      <c r="P67" s="29"/>
      <c r="Q67" s="74"/>
      <c r="R67" s="20"/>
      <c r="S67" s="20"/>
      <c r="T67" s="24">
        <v>10.083926200866699</v>
      </c>
      <c r="U67" s="9">
        <v>0.52725</v>
      </c>
      <c r="V67" s="9">
        <v>0.9130485246998733</v>
      </c>
      <c r="W67" s="9">
        <v>4.8544508253309511</v>
      </c>
      <c r="X67" s="9">
        <v>0</v>
      </c>
      <c r="Y67" s="14">
        <v>0</v>
      </c>
      <c r="Z67" s="9">
        <f t="shared" si="0"/>
        <v>4.8544508253309511</v>
      </c>
      <c r="AA67" s="29"/>
      <c r="AC67" s="3">
        <v>88.080064420637711</v>
      </c>
      <c r="AD67" s="31" t="s">
        <v>110</v>
      </c>
      <c r="AE67" s="3">
        <v>55.409421462871336</v>
      </c>
      <c r="AF67" s="31" t="s">
        <v>110</v>
      </c>
      <c r="AG67" s="70"/>
      <c r="AH67" s="70"/>
    </row>
    <row r="68" spans="1:34" x14ac:dyDescent="0.25">
      <c r="A68" s="28">
        <v>194</v>
      </c>
      <c r="B68" s="22">
        <v>0</v>
      </c>
      <c r="C68" s="64"/>
      <c r="D68" s="23"/>
      <c r="E68" s="66"/>
      <c r="F68" s="28"/>
      <c r="G68" s="28"/>
      <c r="H68" s="28"/>
      <c r="I68" s="28"/>
      <c r="J68" s="28"/>
      <c r="K68" s="28"/>
      <c r="L68" s="22"/>
      <c r="M68" s="32"/>
      <c r="N68" s="4">
        <v>700</v>
      </c>
      <c r="O68" s="5">
        <v>0.41</v>
      </c>
      <c r="P68" s="29"/>
      <c r="Q68" s="74"/>
      <c r="R68" s="20"/>
      <c r="S68" s="20"/>
      <c r="T68" s="24">
        <v>6.5245518684387207</v>
      </c>
      <c r="U68" s="9">
        <v>0.53686875000000001</v>
      </c>
      <c r="V68" s="9">
        <v>0.79932943543600488</v>
      </c>
      <c r="W68" s="9">
        <v>2.7999135324005495</v>
      </c>
      <c r="X68" s="9">
        <v>0</v>
      </c>
      <c r="Y68" s="14">
        <v>0</v>
      </c>
      <c r="Z68" s="9">
        <f t="shared" si="0"/>
        <v>2.7999135324005495</v>
      </c>
      <c r="AA68" s="29"/>
      <c r="AC68" s="3">
        <v>90.879977953038264</v>
      </c>
      <c r="AD68" s="31" t="s">
        <v>110</v>
      </c>
      <c r="AE68" s="3">
        <v>59.12217488932189</v>
      </c>
      <c r="AF68" s="31" t="s">
        <v>110</v>
      </c>
      <c r="AG68" s="70"/>
      <c r="AH68" s="70"/>
    </row>
    <row r="69" spans="1:34" x14ac:dyDescent="0.25">
      <c r="A69" s="28">
        <v>195</v>
      </c>
      <c r="B69" s="22">
        <v>0</v>
      </c>
      <c r="C69" s="64"/>
      <c r="D69" s="23"/>
      <c r="E69" s="66"/>
      <c r="F69" s="28"/>
      <c r="G69" s="28"/>
      <c r="H69" s="28"/>
      <c r="I69" s="28"/>
      <c r="J69" s="28"/>
      <c r="K69" s="28"/>
      <c r="L69" s="22"/>
      <c r="M69" s="33"/>
      <c r="N69" s="4">
        <v>720</v>
      </c>
      <c r="O69" s="5">
        <v>0.41</v>
      </c>
      <c r="P69" s="29"/>
      <c r="Q69" s="74"/>
      <c r="R69" s="20"/>
      <c r="S69" s="20"/>
      <c r="T69" s="24">
        <v>6.3653764724731445</v>
      </c>
      <c r="U69" s="9">
        <v>0.53686875000000001</v>
      </c>
      <c r="V69" s="9">
        <v>0.74284024710500995</v>
      </c>
      <c r="W69" s="9">
        <v>2.5385612455477187</v>
      </c>
      <c r="X69" s="9">
        <v>0</v>
      </c>
      <c r="Y69" s="14">
        <v>0</v>
      </c>
      <c r="Z69" s="9">
        <f t="shared" ref="Z69:Z132" si="1">W69+X69</f>
        <v>2.5385612455477187</v>
      </c>
      <c r="AA69" s="29"/>
      <c r="AC69" s="3">
        <v>93.418539198585989</v>
      </c>
      <c r="AD69" s="31" t="s">
        <v>110</v>
      </c>
      <c r="AE69" s="3">
        <v>62.573576028919611</v>
      </c>
      <c r="AF69" s="31" t="s">
        <v>110</v>
      </c>
      <c r="AG69" s="70"/>
      <c r="AH69" s="70"/>
    </row>
    <row r="70" spans="1:34" x14ac:dyDescent="0.25">
      <c r="A70" s="28">
        <v>196</v>
      </c>
      <c r="B70" s="22">
        <v>0</v>
      </c>
      <c r="C70" s="64"/>
      <c r="D70" s="23"/>
      <c r="E70" s="65">
        <v>9.4750000000000014</v>
      </c>
      <c r="F70" s="27">
        <v>13.439264388500002</v>
      </c>
      <c r="G70" s="27">
        <v>17.774433280749996</v>
      </c>
      <c r="H70" s="27">
        <v>15.327005982524998</v>
      </c>
      <c r="I70" s="27">
        <v>14.684360602449999</v>
      </c>
      <c r="J70" s="27">
        <v>11.761609411824999</v>
      </c>
      <c r="K70" s="27">
        <v>15.7</v>
      </c>
      <c r="L70" s="22"/>
      <c r="M70" s="23"/>
      <c r="N70" s="4">
        <v>740</v>
      </c>
      <c r="O70" s="5">
        <v>0.42</v>
      </c>
      <c r="P70" s="29"/>
      <c r="Q70" s="74"/>
      <c r="R70" s="20"/>
      <c r="S70" s="20"/>
      <c r="T70" s="24">
        <v>7.2740755081176758</v>
      </c>
      <c r="U70" s="9">
        <v>0.5464874999999999</v>
      </c>
      <c r="V70" s="9">
        <v>0.6955466237461736</v>
      </c>
      <c r="W70" s="9">
        <v>2.7649309147551215</v>
      </c>
      <c r="X70" s="9">
        <v>0</v>
      </c>
      <c r="Y70" s="14">
        <v>0</v>
      </c>
      <c r="Z70" s="9">
        <f t="shared" si="1"/>
        <v>2.7649309147551215</v>
      </c>
      <c r="AA70" s="29"/>
      <c r="AC70" s="3">
        <v>96.183470113341116</v>
      </c>
      <c r="AD70" s="24">
        <v>87.755257890675011</v>
      </c>
      <c r="AE70" s="3">
        <v>66.251346837724725</v>
      </c>
      <c r="AF70" s="24">
        <v>76.087489163024998</v>
      </c>
      <c r="AG70" s="70"/>
      <c r="AH70" s="70"/>
    </row>
    <row r="71" spans="1:34" x14ac:dyDescent="0.25">
      <c r="A71" s="28">
        <v>197</v>
      </c>
      <c r="B71" s="22">
        <v>0</v>
      </c>
      <c r="C71" s="62">
        <v>15.8</v>
      </c>
      <c r="D71" s="23"/>
      <c r="E71" s="66"/>
      <c r="F71" s="28"/>
      <c r="G71" s="28"/>
      <c r="H71" s="28"/>
      <c r="I71" s="28"/>
      <c r="J71" s="28"/>
      <c r="K71" s="28"/>
      <c r="L71" s="22"/>
      <c r="M71" s="33"/>
      <c r="N71" s="4">
        <v>760</v>
      </c>
      <c r="O71" s="5">
        <v>0.42</v>
      </c>
      <c r="P71" s="29"/>
      <c r="Q71" s="74"/>
      <c r="R71" s="20"/>
      <c r="S71" s="20"/>
      <c r="T71" s="24">
        <v>6.2617835998535156</v>
      </c>
      <c r="U71" s="9">
        <v>0.5464874999999999</v>
      </c>
      <c r="V71" s="9">
        <v>0.64205623938288081</v>
      </c>
      <c r="W71" s="9">
        <v>2.1971077609530356</v>
      </c>
      <c r="X71" s="9">
        <v>1.011705188236105</v>
      </c>
      <c r="Y71" s="14">
        <v>0</v>
      </c>
      <c r="Z71" s="9">
        <f t="shared" si="1"/>
        <v>3.2088129491891406</v>
      </c>
      <c r="AA71" s="29"/>
      <c r="AC71" s="3">
        <v>83.592283062530257</v>
      </c>
      <c r="AD71" s="31" t="s">
        <v>110</v>
      </c>
      <c r="AE71" s="3">
        <v>54.404993940508859</v>
      </c>
      <c r="AF71" s="31" t="s">
        <v>110</v>
      </c>
      <c r="AG71" s="70"/>
      <c r="AH71" s="70"/>
    </row>
    <row r="72" spans="1:34" x14ac:dyDescent="0.25">
      <c r="A72" s="28">
        <v>198</v>
      </c>
      <c r="B72" s="22">
        <v>0</v>
      </c>
      <c r="C72" s="64"/>
      <c r="D72" s="23"/>
      <c r="E72" s="65">
        <v>15.625</v>
      </c>
      <c r="F72" s="27">
        <v>14.639841016000002</v>
      </c>
      <c r="G72" s="27">
        <v>15.916655237999997</v>
      </c>
      <c r="H72" s="27">
        <v>15.375936149499998</v>
      </c>
      <c r="I72" s="27">
        <v>14.565481488750001</v>
      </c>
      <c r="J72" s="27">
        <v>11.994681921</v>
      </c>
      <c r="K72" s="27">
        <v>15.7</v>
      </c>
      <c r="L72" s="22"/>
      <c r="M72" s="23"/>
      <c r="N72" s="4">
        <v>780</v>
      </c>
      <c r="O72" s="5">
        <v>0.43</v>
      </c>
      <c r="P72" s="29"/>
      <c r="Q72" s="74"/>
      <c r="R72" s="20"/>
      <c r="S72" s="20"/>
      <c r="T72" s="24">
        <v>7.9158258438110352</v>
      </c>
      <c r="U72" s="9">
        <v>0.55610624999999991</v>
      </c>
      <c r="V72" s="9">
        <v>0.95060601408147383</v>
      </c>
      <c r="W72" s="9">
        <v>4.1846059127360586</v>
      </c>
      <c r="X72" s="9">
        <v>0</v>
      </c>
      <c r="Y72" s="14">
        <v>0</v>
      </c>
      <c r="Z72" s="9">
        <f t="shared" si="1"/>
        <v>4.1846059127360586</v>
      </c>
      <c r="AA72" s="29"/>
      <c r="AC72" s="3">
        <v>87.776888975266317</v>
      </c>
      <c r="AD72" s="24">
        <v>80.355071635499996</v>
      </c>
      <c r="AE72" s="3">
        <v>59.334434006839921</v>
      </c>
      <c r="AF72" s="24">
        <v>70.431922012800001</v>
      </c>
      <c r="AG72" s="70"/>
      <c r="AH72" s="70"/>
    </row>
    <row r="73" spans="1:34" x14ac:dyDescent="0.25">
      <c r="A73" s="28">
        <v>199</v>
      </c>
      <c r="B73" s="22">
        <v>0</v>
      </c>
      <c r="C73" s="64"/>
      <c r="D73" s="23"/>
      <c r="E73" s="65">
        <v>13.9125</v>
      </c>
      <c r="F73" s="27">
        <v>13.753550605000001</v>
      </c>
      <c r="G73" s="27">
        <v>18.288815888499997</v>
      </c>
      <c r="H73" s="27">
        <v>15.717090955674998</v>
      </c>
      <c r="I73" s="27">
        <v>14.90680850465</v>
      </c>
      <c r="J73" s="27">
        <v>12.076020104649999</v>
      </c>
      <c r="K73" s="27">
        <v>15.180290650450001</v>
      </c>
      <c r="L73" s="22"/>
      <c r="M73" s="68" t="s">
        <v>126</v>
      </c>
      <c r="N73" s="4">
        <v>800</v>
      </c>
      <c r="O73" s="5">
        <v>0.43</v>
      </c>
      <c r="P73" s="29"/>
      <c r="Q73" s="74"/>
      <c r="R73" s="20"/>
      <c r="S73" s="20"/>
      <c r="T73" s="24">
        <v>7.6306653022766113</v>
      </c>
      <c r="U73" s="9">
        <v>0.55025249999999992</v>
      </c>
      <c r="V73" s="9">
        <v>0.86263274141095581</v>
      </c>
      <c r="W73" s="9">
        <v>3.6220160222572271</v>
      </c>
      <c r="X73" s="9">
        <v>0</v>
      </c>
      <c r="Y73" s="14">
        <v>0</v>
      </c>
      <c r="Z73" s="9">
        <f t="shared" si="1"/>
        <v>3.6220160222572271</v>
      </c>
      <c r="AA73" s="29"/>
      <c r="AC73" s="3">
        <v>91.398904997523545</v>
      </c>
      <c r="AD73" s="24">
        <v>77.442746498475003</v>
      </c>
      <c r="AE73" s="3">
        <v>63.701284182692149</v>
      </c>
      <c r="AF73" s="24">
        <v>69.107532011412502</v>
      </c>
      <c r="AG73" s="70"/>
      <c r="AH73" s="70"/>
    </row>
    <row r="74" spans="1:34" x14ac:dyDescent="0.25">
      <c r="A74" s="28">
        <v>200</v>
      </c>
      <c r="B74" s="22">
        <v>0</v>
      </c>
      <c r="C74" s="62">
        <v>0</v>
      </c>
      <c r="D74" s="23"/>
      <c r="E74" s="66"/>
      <c r="F74" s="28"/>
      <c r="G74" s="28"/>
      <c r="H74" s="28"/>
      <c r="I74" s="28"/>
      <c r="J74" s="28"/>
      <c r="K74" s="28"/>
      <c r="L74" s="22"/>
      <c r="M74" s="32" t="s">
        <v>125</v>
      </c>
      <c r="N74" s="4">
        <v>820</v>
      </c>
      <c r="O74" s="69">
        <v>0.43</v>
      </c>
      <c r="P74" s="29"/>
      <c r="Q74" s="74"/>
      <c r="R74" s="20"/>
      <c r="S74" s="20"/>
      <c r="T74" s="24">
        <v>8.7047395706176758</v>
      </c>
      <c r="U74" s="9">
        <v>0.54439875000000004</v>
      </c>
      <c r="V74" s="9">
        <v>0.79069204492726031</v>
      </c>
      <c r="W74" s="9">
        <v>3.7469704762903526</v>
      </c>
      <c r="X74" s="9">
        <v>0</v>
      </c>
      <c r="Y74" s="14">
        <v>0</v>
      </c>
      <c r="Z74" s="9">
        <f t="shared" si="1"/>
        <v>3.7469704762903526</v>
      </c>
      <c r="AA74" s="29"/>
      <c r="AC74" s="3">
        <v>95.145875473813902</v>
      </c>
      <c r="AD74" s="31" t="s">
        <v>110</v>
      </c>
      <c r="AE74" s="3">
        <v>68.1930888125775</v>
      </c>
      <c r="AF74" s="31" t="s">
        <v>110</v>
      </c>
      <c r="AG74" s="70"/>
      <c r="AH74" s="70"/>
    </row>
    <row r="75" spans="1:34" x14ac:dyDescent="0.25">
      <c r="A75" s="28">
        <v>201</v>
      </c>
      <c r="B75" s="22">
        <v>0</v>
      </c>
      <c r="C75" s="64"/>
      <c r="D75" s="23"/>
      <c r="E75" s="66"/>
      <c r="F75" s="28"/>
      <c r="G75" s="28"/>
      <c r="H75" s="28"/>
      <c r="I75" s="28"/>
      <c r="J75" s="28"/>
      <c r="K75" s="28"/>
      <c r="L75" s="22"/>
      <c r="M75" s="32"/>
      <c r="N75" s="4">
        <v>840</v>
      </c>
      <c r="O75" s="5">
        <v>0.43</v>
      </c>
      <c r="P75" s="29"/>
      <c r="Q75" s="74"/>
      <c r="R75" s="20"/>
      <c r="S75" s="20"/>
      <c r="T75" s="24">
        <v>8.2755603790283203</v>
      </c>
      <c r="U75" s="9">
        <v>0.53854500000000005</v>
      </c>
      <c r="V75" s="9">
        <v>0.71871597254064601</v>
      </c>
      <c r="W75" s="9">
        <v>3.2031457939563532</v>
      </c>
      <c r="X75" s="9">
        <v>0</v>
      </c>
      <c r="Y75" s="14">
        <v>0</v>
      </c>
      <c r="Z75" s="9">
        <f t="shared" si="1"/>
        <v>3.2031457939563532</v>
      </c>
      <c r="AA75" s="29"/>
      <c r="AC75" s="3">
        <v>98.349021267770254</v>
      </c>
      <c r="AD75" s="31" t="s">
        <v>110</v>
      </c>
      <c r="AE75" s="3">
        <v>72.141068760128846</v>
      </c>
      <c r="AF75" s="31" t="s">
        <v>110</v>
      </c>
      <c r="AG75" s="70"/>
      <c r="AH75" s="70"/>
    </row>
    <row r="76" spans="1:34" x14ac:dyDescent="0.25">
      <c r="A76" s="28">
        <v>202</v>
      </c>
      <c r="B76" s="22">
        <v>0</v>
      </c>
      <c r="C76" s="64"/>
      <c r="D76" s="23"/>
      <c r="E76" s="66"/>
      <c r="F76" s="28"/>
      <c r="G76" s="28"/>
      <c r="H76" s="28"/>
      <c r="I76" s="28"/>
      <c r="J76" s="28"/>
      <c r="K76" s="28"/>
      <c r="L76" s="22"/>
      <c r="M76" s="23"/>
      <c r="N76" s="4">
        <v>860</v>
      </c>
      <c r="O76" s="5">
        <v>0.44</v>
      </c>
      <c r="P76" s="29"/>
      <c r="Q76" s="74"/>
      <c r="R76" s="20"/>
      <c r="S76" s="20"/>
      <c r="T76" s="24">
        <v>7.1199173927307129</v>
      </c>
      <c r="U76" s="9">
        <v>0.54190500000000008</v>
      </c>
      <c r="V76" s="9">
        <v>0.66117805256137385</v>
      </c>
      <c r="W76" s="9">
        <v>2.5510357332929314</v>
      </c>
      <c r="X76" s="9">
        <v>0</v>
      </c>
      <c r="Y76" s="14">
        <v>0</v>
      </c>
      <c r="Z76" s="9">
        <f t="shared" si="1"/>
        <v>2.5510357332929314</v>
      </c>
      <c r="AA76" s="29"/>
      <c r="AC76" s="3">
        <v>100.90005700106319</v>
      </c>
      <c r="AD76" s="31" t="s">
        <v>110</v>
      </c>
      <c r="AE76" s="3">
        <v>75.436938647016774</v>
      </c>
      <c r="AF76" s="31" t="s">
        <v>110</v>
      </c>
      <c r="AG76" s="70"/>
      <c r="AH76" s="70"/>
    </row>
    <row r="77" spans="1:34" x14ac:dyDescent="0.25">
      <c r="A77" s="28">
        <v>203</v>
      </c>
      <c r="B77" s="22">
        <v>0</v>
      </c>
      <c r="C77" s="64"/>
      <c r="D77" s="23"/>
      <c r="E77" s="65">
        <v>9.4124999999999979</v>
      </c>
      <c r="F77" s="27">
        <v>12.028403998025002</v>
      </c>
      <c r="G77" s="27">
        <v>17.463151881999998</v>
      </c>
      <c r="H77" s="27">
        <v>15.302654050299999</v>
      </c>
      <c r="I77" s="27">
        <v>14.497178765875001</v>
      </c>
      <c r="J77" s="27">
        <v>11.953486886349999</v>
      </c>
      <c r="K77" s="27">
        <v>15.7</v>
      </c>
      <c r="L77" s="22"/>
      <c r="M77" s="32"/>
      <c r="N77" s="4">
        <v>880</v>
      </c>
      <c r="O77" s="5">
        <v>0.45</v>
      </c>
      <c r="P77" s="29"/>
      <c r="Q77" s="74"/>
      <c r="R77" s="20"/>
      <c r="S77" s="20"/>
      <c r="T77" s="24">
        <v>8.3709468841552734</v>
      </c>
      <c r="U77" s="9">
        <v>0.54506250000000001</v>
      </c>
      <c r="V77" s="9">
        <v>0.61958988028694939</v>
      </c>
      <c r="W77" s="9">
        <v>2.826996077547602</v>
      </c>
      <c r="X77" s="9">
        <v>0</v>
      </c>
      <c r="Y77" s="14">
        <v>0</v>
      </c>
      <c r="Z77" s="9">
        <f t="shared" si="1"/>
        <v>2.826996077547602</v>
      </c>
      <c r="AA77" s="29"/>
      <c r="AC77" s="3">
        <v>103.72705307861079</v>
      </c>
      <c r="AD77" s="24">
        <v>93.088489055024993</v>
      </c>
      <c r="AE77" s="3">
        <v>79.008768878159373</v>
      </c>
      <c r="AF77" s="24">
        <v>86.716000464684996</v>
      </c>
      <c r="AG77" s="70"/>
      <c r="AH77" s="70"/>
    </row>
    <row r="78" spans="1:34" x14ac:dyDescent="0.25">
      <c r="A78" s="28">
        <v>204</v>
      </c>
      <c r="B78" s="22">
        <v>0</v>
      </c>
      <c r="C78" s="62">
        <v>18.899999999999999</v>
      </c>
      <c r="D78" s="23"/>
      <c r="E78" s="66"/>
      <c r="F78" s="28"/>
      <c r="G78" s="28"/>
      <c r="H78" s="28"/>
      <c r="I78" s="28"/>
      <c r="J78" s="28"/>
      <c r="K78" s="28"/>
      <c r="L78" s="22"/>
      <c r="M78" s="68" t="s">
        <v>99</v>
      </c>
      <c r="N78" s="4">
        <v>900</v>
      </c>
      <c r="O78" s="69">
        <v>0.35</v>
      </c>
      <c r="P78" s="29"/>
      <c r="Q78" s="75">
        <v>84</v>
      </c>
      <c r="R78" s="24">
        <v>16.8</v>
      </c>
      <c r="S78" s="20"/>
      <c r="T78" s="24">
        <v>9.4066486358642578</v>
      </c>
      <c r="U78" s="9">
        <v>0.45393749999999994</v>
      </c>
      <c r="V78" s="9">
        <v>0.57373169384564049</v>
      </c>
      <c r="W78" s="9">
        <v>2.4498518689119391</v>
      </c>
      <c r="X78" s="9">
        <v>1.6230254235983956</v>
      </c>
      <c r="Y78" s="14">
        <v>0</v>
      </c>
      <c r="Z78" s="9">
        <f t="shared" si="1"/>
        <v>4.0728772925103343</v>
      </c>
      <c r="AA78" s="29"/>
      <c r="AC78" s="3">
        <v>88.89993037112113</v>
      </c>
      <c r="AD78" s="31" t="s">
        <v>110</v>
      </c>
      <c r="AE78" s="3">
        <v>64.926480324264702</v>
      </c>
      <c r="AF78" s="31" t="s">
        <v>110</v>
      </c>
      <c r="AG78" s="70"/>
      <c r="AH78" s="70"/>
    </row>
    <row r="79" spans="1:34" x14ac:dyDescent="0.25">
      <c r="A79" s="28">
        <v>205</v>
      </c>
      <c r="B79" s="22">
        <v>0</v>
      </c>
      <c r="C79" s="64"/>
      <c r="D79" s="23"/>
      <c r="E79" s="66"/>
      <c r="F79" s="28"/>
      <c r="G79" s="28"/>
      <c r="H79" s="28"/>
      <c r="I79" s="28"/>
      <c r="J79" s="28"/>
      <c r="K79" s="28"/>
      <c r="L79" s="22"/>
      <c r="M79" s="23"/>
      <c r="N79" s="4">
        <v>910</v>
      </c>
      <c r="O79" s="5">
        <v>0.47</v>
      </c>
      <c r="P79" s="29"/>
      <c r="Q79" s="74"/>
      <c r="R79" s="20"/>
      <c r="S79" s="20"/>
      <c r="T79" s="24">
        <v>5.0736746788024902</v>
      </c>
      <c r="U79" s="9">
        <v>0.56328749999999994</v>
      </c>
      <c r="V79" s="9">
        <v>0.87956205641079865</v>
      </c>
      <c r="W79" s="9">
        <v>2.5137334071419524</v>
      </c>
      <c r="X79" s="9">
        <v>0</v>
      </c>
      <c r="Y79" s="14">
        <v>0</v>
      </c>
      <c r="Z79" s="9">
        <f t="shared" si="1"/>
        <v>2.5137334071419524</v>
      </c>
      <c r="AA79" s="29"/>
      <c r="AC79" s="3">
        <v>91.413663778263086</v>
      </c>
      <c r="AD79" s="31" t="s">
        <v>110</v>
      </c>
      <c r="AE79" s="3">
        <v>67.812630808204162</v>
      </c>
      <c r="AF79" s="31" t="s">
        <v>110</v>
      </c>
      <c r="AG79" s="70"/>
      <c r="AH79" s="70"/>
    </row>
    <row r="80" spans="1:34" x14ac:dyDescent="0.25">
      <c r="A80" s="28">
        <v>206</v>
      </c>
      <c r="B80" s="22">
        <v>0</v>
      </c>
      <c r="C80" s="64"/>
      <c r="D80" s="23"/>
      <c r="E80" s="65">
        <v>14.774999999999999</v>
      </c>
      <c r="F80" s="27">
        <v>13.518513773000002</v>
      </c>
      <c r="G80" s="27">
        <v>17.385485403249998</v>
      </c>
      <c r="H80" s="27">
        <v>15.574811152749998</v>
      </c>
      <c r="I80" s="27">
        <v>14.61591355655</v>
      </c>
      <c r="J80" s="27">
        <v>11.80929768345</v>
      </c>
      <c r="K80" s="27">
        <v>15.260998701249999</v>
      </c>
      <c r="L80" s="22"/>
      <c r="M80" s="23"/>
      <c r="N80" s="4">
        <v>920</v>
      </c>
      <c r="O80" s="5">
        <v>0.48</v>
      </c>
      <c r="P80" s="29"/>
      <c r="Q80" s="74"/>
      <c r="R80" s="20"/>
      <c r="S80" s="20"/>
      <c r="T80" s="24">
        <v>8.3813533782958984</v>
      </c>
      <c r="U80" s="9">
        <v>0.57240000000000002</v>
      </c>
      <c r="V80" s="9">
        <v>0.83219902845110783</v>
      </c>
      <c r="W80" s="9">
        <v>3.9924637488907129</v>
      </c>
      <c r="X80" s="9">
        <v>0</v>
      </c>
      <c r="Y80" s="14">
        <v>0</v>
      </c>
      <c r="Z80" s="9">
        <f t="shared" si="1"/>
        <v>3.9924637488907129</v>
      </c>
      <c r="AA80" s="29"/>
      <c r="AC80" s="3">
        <v>95.406127527153799</v>
      </c>
      <c r="AD80" s="24">
        <v>79.990937858999999</v>
      </c>
      <c r="AE80" s="3">
        <v>72.177511633892379</v>
      </c>
      <c r="AF80" s="24">
        <v>75.471662581925003</v>
      </c>
      <c r="AG80" s="70"/>
      <c r="AH80" s="70"/>
    </row>
    <row r="81" spans="1:34" x14ac:dyDescent="0.25">
      <c r="A81" s="28">
        <v>207</v>
      </c>
      <c r="B81" s="22">
        <v>0</v>
      </c>
      <c r="C81" s="62">
        <v>0</v>
      </c>
      <c r="D81" s="23"/>
      <c r="E81" s="66"/>
      <c r="F81" s="28"/>
      <c r="G81" s="28"/>
      <c r="H81" s="28"/>
      <c r="I81" s="28"/>
      <c r="J81" s="28"/>
      <c r="K81" s="28"/>
      <c r="L81" s="22"/>
      <c r="M81" s="32"/>
      <c r="N81" s="4">
        <v>930</v>
      </c>
      <c r="O81" s="5">
        <v>0.5</v>
      </c>
      <c r="P81" s="29"/>
      <c r="Q81" s="74"/>
      <c r="R81" s="20"/>
      <c r="S81" s="20"/>
      <c r="T81" s="27">
        <v>6.7502274513244629</v>
      </c>
      <c r="U81" s="9">
        <v>0.59062500000000007</v>
      </c>
      <c r="V81" s="9">
        <v>0.75561405715627628</v>
      </c>
      <c r="W81" s="9">
        <v>3.0125222374410536</v>
      </c>
      <c r="X81" s="9">
        <v>0</v>
      </c>
      <c r="Y81" s="14">
        <v>0</v>
      </c>
      <c r="Z81" s="9">
        <f t="shared" si="1"/>
        <v>3.0125222374410536</v>
      </c>
      <c r="AA81" s="29"/>
      <c r="AC81" s="3">
        <v>98.418649764594846</v>
      </c>
      <c r="AD81" s="31" t="s">
        <v>110</v>
      </c>
      <c r="AE81" s="3">
        <v>75.56245094813093</v>
      </c>
      <c r="AF81" s="31" t="s">
        <v>110</v>
      </c>
      <c r="AG81" s="70"/>
      <c r="AH81" s="70"/>
    </row>
    <row r="82" spans="1:34" x14ac:dyDescent="0.25">
      <c r="A82" s="28">
        <v>208</v>
      </c>
      <c r="B82" s="22">
        <v>0</v>
      </c>
      <c r="C82" s="64"/>
      <c r="D82" s="23"/>
      <c r="E82" s="66"/>
      <c r="F82" s="28"/>
      <c r="G82" s="28"/>
      <c r="H82" s="28"/>
      <c r="I82" s="28"/>
      <c r="J82" s="28"/>
      <c r="K82" s="28"/>
      <c r="L82" s="22"/>
      <c r="M82" s="32"/>
      <c r="N82" s="4">
        <v>940</v>
      </c>
      <c r="O82" s="5">
        <v>0.52</v>
      </c>
      <c r="P82" s="29"/>
      <c r="Q82" s="74"/>
      <c r="R82" s="20"/>
      <c r="S82" s="20"/>
      <c r="T82" s="27">
        <v>5.9733052253723145</v>
      </c>
      <c r="U82" s="9">
        <v>0.60885</v>
      </c>
      <c r="V82" s="9">
        <v>0.70009162080683418</v>
      </c>
      <c r="W82" s="9">
        <v>2.5461260313736243</v>
      </c>
      <c r="X82" s="9">
        <v>0</v>
      </c>
      <c r="Y82" s="14">
        <v>0</v>
      </c>
      <c r="Z82" s="9">
        <f t="shared" si="1"/>
        <v>2.5461260313736243</v>
      </c>
      <c r="AA82" s="29"/>
      <c r="AC82" s="3">
        <v>100.96477579596846</v>
      </c>
      <c r="AD82" s="31" t="s">
        <v>110</v>
      </c>
      <c r="AE82" s="3">
        <v>78.480994056302052</v>
      </c>
      <c r="AF82" s="31" t="s">
        <v>110</v>
      </c>
      <c r="AG82" s="70"/>
      <c r="AH82" s="70"/>
    </row>
    <row r="83" spans="1:34" x14ac:dyDescent="0.25">
      <c r="A83" s="28">
        <v>209</v>
      </c>
      <c r="B83" s="22">
        <v>0</v>
      </c>
      <c r="C83" s="64"/>
      <c r="D83" s="23"/>
      <c r="E83" s="66"/>
      <c r="F83" s="28"/>
      <c r="G83" s="28"/>
      <c r="H83" s="28"/>
      <c r="I83" s="28"/>
      <c r="J83" s="28"/>
      <c r="K83" s="28"/>
      <c r="L83" s="22"/>
      <c r="M83" s="23"/>
      <c r="N83" s="4">
        <v>950</v>
      </c>
      <c r="O83" s="5">
        <v>0.54</v>
      </c>
      <c r="P83" s="29"/>
      <c r="Q83" s="74"/>
      <c r="R83" s="20"/>
      <c r="S83" s="20"/>
      <c r="T83" s="27">
        <v>7.6955480575561523</v>
      </c>
      <c r="U83" s="9">
        <v>0.62707500000000005</v>
      </c>
      <c r="V83" s="9">
        <v>0.65483448059604421</v>
      </c>
      <c r="W83" s="9">
        <v>3.1600254531787813</v>
      </c>
      <c r="X83" s="9">
        <v>0</v>
      </c>
      <c r="Y83" s="14">
        <v>0</v>
      </c>
      <c r="Z83" s="9">
        <f t="shared" si="1"/>
        <v>3.1600254531787813</v>
      </c>
      <c r="AA83" s="29"/>
      <c r="AC83" s="3">
        <v>104.12480124914724</v>
      </c>
      <c r="AD83" s="31" t="s">
        <v>110</v>
      </c>
      <c r="AE83" s="3">
        <v>82.013436586278331</v>
      </c>
      <c r="AF83" s="31" t="s">
        <v>110</v>
      </c>
      <c r="AG83" s="70"/>
      <c r="AH83" s="70"/>
    </row>
    <row r="84" spans="1:34" x14ac:dyDescent="0.25">
      <c r="A84" s="28">
        <v>210</v>
      </c>
      <c r="B84" s="22">
        <v>0</v>
      </c>
      <c r="C84" s="64"/>
      <c r="D84" s="23"/>
      <c r="E84" s="65">
        <v>9.4749999999999979</v>
      </c>
      <c r="F84" s="27">
        <v>12.487825710525001</v>
      </c>
      <c r="G84" s="27">
        <v>17.172196886999998</v>
      </c>
      <c r="H84" s="27">
        <v>15.135329182299998</v>
      </c>
      <c r="I84" s="27">
        <v>14.657009624024999</v>
      </c>
      <c r="J84" s="27">
        <v>11.999364268199999</v>
      </c>
      <c r="K84" s="27">
        <v>15.286278155249999</v>
      </c>
      <c r="L84" s="22"/>
      <c r="M84" s="32"/>
      <c r="N84" s="4">
        <v>955</v>
      </c>
      <c r="O84" s="5">
        <v>0.56000000000000005</v>
      </c>
      <c r="P84" s="29"/>
      <c r="Q84" s="74"/>
      <c r="R84" s="20"/>
      <c r="S84" s="20"/>
      <c r="T84" s="27">
        <v>8.2677621841430664</v>
      </c>
      <c r="U84" s="9">
        <v>0.6453000000000001</v>
      </c>
      <c r="V84" s="9">
        <v>0.59126726947145591</v>
      </c>
      <c r="W84" s="9">
        <v>3.1545214126125498</v>
      </c>
      <c r="X84" s="9">
        <v>0</v>
      </c>
      <c r="Y84" s="14">
        <v>0</v>
      </c>
      <c r="Z84" s="9">
        <f t="shared" si="1"/>
        <v>3.1545214126125498</v>
      </c>
      <c r="AA84" s="29"/>
      <c r="AC84" s="3">
        <v>107.27932266175979</v>
      </c>
      <c r="AD84" s="24">
        <v>92.991313506524989</v>
      </c>
      <c r="AE84" s="3">
        <v>85.354166537289629</v>
      </c>
      <c r="AF84" s="24">
        <v>89.271258316734986</v>
      </c>
      <c r="AG84" s="70"/>
      <c r="AH84" s="70"/>
    </row>
    <row r="85" spans="1:34" x14ac:dyDescent="0.25">
      <c r="A85" s="28">
        <v>211</v>
      </c>
      <c r="B85" s="22">
        <v>0</v>
      </c>
      <c r="C85" s="62">
        <v>15.7</v>
      </c>
      <c r="D85" s="23"/>
      <c r="E85" s="61"/>
      <c r="F85" s="29"/>
      <c r="G85" s="29"/>
      <c r="H85" s="29"/>
      <c r="I85" s="29"/>
      <c r="J85" s="29"/>
      <c r="K85" s="29"/>
      <c r="L85" s="22"/>
      <c r="M85" s="68" t="s">
        <v>101</v>
      </c>
      <c r="N85" s="4">
        <v>960</v>
      </c>
      <c r="O85" s="5">
        <v>0.57999999999999996</v>
      </c>
      <c r="P85" s="29"/>
      <c r="Q85" s="75">
        <v>93</v>
      </c>
      <c r="R85" s="20"/>
      <c r="S85" s="20"/>
      <c r="T85" s="27">
        <v>7.9065761566162109</v>
      </c>
      <c r="U85" s="9">
        <v>0.66352500000000003</v>
      </c>
      <c r="V85" s="9">
        <v>0.53203592719962378</v>
      </c>
      <c r="W85" s="9">
        <v>2.7911727040454517</v>
      </c>
      <c r="X85" s="9">
        <v>9.2523854202120503E-2</v>
      </c>
      <c r="Y85" s="14">
        <v>0</v>
      </c>
      <c r="Z85" s="9">
        <f t="shared" si="1"/>
        <v>2.8836965582475722</v>
      </c>
      <c r="AA85" s="29"/>
      <c r="AC85" s="3">
        <v>94.463019220007368</v>
      </c>
      <c r="AD85" s="31" t="s">
        <v>110</v>
      </c>
      <c r="AE85" s="3">
        <v>72.724071633935949</v>
      </c>
      <c r="AF85" s="31" t="s">
        <v>110</v>
      </c>
      <c r="AG85" s="70"/>
      <c r="AH85" s="70"/>
    </row>
    <row r="86" spans="1:34" x14ac:dyDescent="0.25">
      <c r="A86" s="28">
        <v>212</v>
      </c>
      <c r="B86" s="22">
        <v>0</v>
      </c>
      <c r="C86" s="64"/>
      <c r="D86" s="23"/>
      <c r="E86" s="65">
        <v>20.625</v>
      </c>
      <c r="F86" s="27">
        <v>13.142335329000003</v>
      </c>
      <c r="G86" s="27">
        <v>16.724954204999996</v>
      </c>
      <c r="H86" s="27">
        <v>14.707017070899997</v>
      </c>
      <c r="I86" s="27">
        <v>14.618760195025001</v>
      </c>
      <c r="J86" s="27">
        <v>11.801112485674999</v>
      </c>
      <c r="K86" s="27">
        <v>15.20862596415</v>
      </c>
      <c r="L86" s="22"/>
      <c r="M86" s="23" t="s">
        <v>125</v>
      </c>
      <c r="N86" s="4">
        <v>965</v>
      </c>
      <c r="O86" s="69">
        <v>0.6</v>
      </c>
      <c r="P86" s="29"/>
      <c r="Q86" s="74"/>
      <c r="R86" s="20"/>
      <c r="S86" s="20"/>
      <c r="T86" s="27">
        <v>6.3176097869873047</v>
      </c>
      <c r="U86" s="9">
        <v>0.68174999999999997</v>
      </c>
      <c r="V86" s="9">
        <v>0.78822353738605977</v>
      </c>
      <c r="W86" s="9">
        <v>3.3949027944889854</v>
      </c>
      <c r="X86" s="9">
        <v>0</v>
      </c>
      <c r="Y86" s="14">
        <v>0</v>
      </c>
      <c r="Z86" s="9">
        <f t="shared" si="1"/>
        <v>3.3949027944889854</v>
      </c>
      <c r="AA86" s="29"/>
      <c r="AC86" s="3">
        <v>97.857922014496353</v>
      </c>
      <c r="AD86" s="24">
        <v>76.929449031299981</v>
      </c>
      <c r="AE86" s="3">
        <v>76.305182966823679</v>
      </c>
      <c r="AF86" s="24">
        <v>73.236913303639994</v>
      </c>
      <c r="AG86" s="70"/>
      <c r="AH86" s="70"/>
    </row>
    <row r="87" spans="1:34" x14ac:dyDescent="0.25">
      <c r="A87" s="28">
        <v>213</v>
      </c>
      <c r="B87" s="22">
        <v>0</v>
      </c>
      <c r="C87" s="64"/>
      <c r="D87" s="23"/>
      <c r="E87" s="61"/>
      <c r="F87" s="29"/>
      <c r="G87" s="29"/>
      <c r="H87" s="29"/>
      <c r="I87" s="29"/>
      <c r="J87" s="29"/>
      <c r="K87" s="29"/>
      <c r="L87" s="22"/>
      <c r="M87" s="23"/>
      <c r="N87" s="4">
        <v>970</v>
      </c>
      <c r="O87" s="5">
        <v>0.61</v>
      </c>
      <c r="P87" s="29"/>
      <c r="Q87" s="74"/>
      <c r="R87" s="20"/>
      <c r="S87" s="20"/>
      <c r="T87" s="27">
        <v>8.6835775375366211</v>
      </c>
      <c r="U87" s="9">
        <v>0.69086250000000005</v>
      </c>
      <c r="V87" s="9">
        <v>0.72394188863980324</v>
      </c>
      <c r="W87" s="9">
        <v>4.3430418354086662</v>
      </c>
      <c r="X87" s="9">
        <v>0</v>
      </c>
      <c r="Y87" s="14">
        <v>0</v>
      </c>
      <c r="Z87" s="9">
        <f t="shared" si="1"/>
        <v>4.3430418354086662</v>
      </c>
      <c r="AA87" s="29"/>
      <c r="AC87" s="3">
        <v>102.20096384990502</v>
      </c>
      <c r="AD87" s="31" t="s">
        <v>110</v>
      </c>
      <c r="AE87" s="3">
        <v>80.834433340631094</v>
      </c>
      <c r="AF87" s="31" t="s">
        <v>110</v>
      </c>
      <c r="AG87" s="70"/>
      <c r="AH87" s="70"/>
    </row>
    <row r="88" spans="1:34" x14ac:dyDescent="0.25">
      <c r="A88" s="28">
        <v>214</v>
      </c>
      <c r="B88" s="22">
        <v>0</v>
      </c>
      <c r="C88" s="62">
        <v>16</v>
      </c>
      <c r="D88" s="23"/>
      <c r="E88" s="66"/>
      <c r="F88" s="28"/>
      <c r="G88" s="28"/>
      <c r="H88" s="28"/>
      <c r="I88" s="28"/>
      <c r="J88" s="28"/>
      <c r="K88" s="28"/>
      <c r="L88" s="22"/>
      <c r="M88" s="32"/>
      <c r="N88" s="4">
        <v>975</v>
      </c>
      <c r="O88" s="5">
        <v>0.62</v>
      </c>
      <c r="P88" s="29"/>
      <c r="Q88" s="74"/>
      <c r="R88" s="24">
        <v>16.8</v>
      </c>
      <c r="S88" s="20"/>
      <c r="T88" s="27">
        <v>8.1385078430175781</v>
      </c>
      <c r="U88" s="9">
        <v>0.69997500000000001</v>
      </c>
      <c r="V88" s="9">
        <v>0.64165997401463271</v>
      </c>
      <c r="W88" s="9">
        <v>3.655377757879704</v>
      </c>
      <c r="X88" s="9">
        <v>0</v>
      </c>
      <c r="Y88" s="14">
        <v>0</v>
      </c>
      <c r="Z88" s="9">
        <f t="shared" si="1"/>
        <v>3.655377757879704</v>
      </c>
      <c r="AA88" s="29"/>
      <c r="AC88" s="3">
        <v>89.856341607784728</v>
      </c>
      <c r="AD88" s="31" t="s">
        <v>110</v>
      </c>
      <c r="AE88" s="3">
        <v>68.676019636909544</v>
      </c>
      <c r="AF88" s="31" t="s">
        <v>110</v>
      </c>
      <c r="AG88" s="70"/>
      <c r="AH88" s="70"/>
    </row>
    <row r="89" spans="1:34" x14ac:dyDescent="0.25">
      <c r="A89" s="28">
        <v>215</v>
      </c>
      <c r="B89" s="22">
        <v>0</v>
      </c>
      <c r="C89" s="64"/>
      <c r="D89" s="23"/>
      <c r="E89" s="66"/>
      <c r="F89" s="28"/>
      <c r="G89" s="28"/>
      <c r="H89" s="28"/>
      <c r="I89" s="28"/>
      <c r="J89" s="28"/>
      <c r="K89" s="28"/>
      <c r="L89" s="22"/>
      <c r="M89" s="23"/>
      <c r="N89" s="4">
        <v>980</v>
      </c>
      <c r="O89" s="5">
        <v>0.63</v>
      </c>
      <c r="P89" s="29"/>
      <c r="Q89" s="74"/>
      <c r="R89" s="20"/>
      <c r="S89" s="20"/>
      <c r="T89" s="27">
        <v>7.1104187965393066</v>
      </c>
      <c r="U89" s="9">
        <v>0.70908749999999998</v>
      </c>
      <c r="V89" s="9">
        <v>0.88499836807109822</v>
      </c>
      <c r="W89" s="9">
        <v>4.4620813151889314</v>
      </c>
      <c r="X89" s="9">
        <v>0</v>
      </c>
      <c r="Y89" s="14">
        <v>0</v>
      </c>
      <c r="Z89" s="9">
        <f t="shared" si="1"/>
        <v>4.4620813151889314</v>
      </c>
      <c r="AA89" s="29"/>
      <c r="AC89" s="3">
        <v>94.318422922973653</v>
      </c>
      <c r="AD89" s="31" t="s">
        <v>110</v>
      </c>
      <c r="AE89" s="3">
        <v>73.324309490497214</v>
      </c>
      <c r="AF89" s="31" t="s">
        <v>110</v>
      </c>
      <c r="AG89" s="70"/>
      <c r="AH89" s="70"/>
    </row>
    <row r="90" spans="1:34" x14ac:dyDescent="0.25">
      <c r="A90" s="28">
        <v>216</v>
      </c>
      <c r="B90" s="22">
        <v>0</v>
      </c>
      <c r="C90" s="64"/>
      <c r="D90" s="23"/>
      <c r="E90" s="66"/>
      <c r="F90" s="28"/>
      <c r="G90" s="28"/>
      <c r="H90" s="28"/>
      <c r="I90" s="28"/>
      <c r="J90" s="28"/>
      <c r="K90" s="28"/>
      <c r="L90" s="22"/>
      <c r="M90" s="23"/>
      <c r="N90" s="4">
        <v>985</v>
      </c>
      <c r="O90" s="5">
        <v>0.64</v>
      </c>
      <c r="P90" s="29"/>
      <c r="Q90" s="74"/>
      <c r="R90" s="20"/>
      <c r="S90" s="20"/>
      <c r="T90" s="27">
        <v>5.481086254119873</v>
      </c>
      <c r="U90" s="9">
        <v>0.71820000000000006</v>
      </c>
      <c r="V90" s="9">
        <v>0.80042278743267248</v>
      </c>
      <c r="W90" s="9">
        <v>3.1508772277228778</v>
      </c>
      <c r="X90" s="9">
        <v>0</v>
      </c>
      <c r="Y90" s="14">
        <v>0</v>
      </c>
      <c r="Z90" s="9">
        <f t="shared" si="1"/>
        <v>3.1508772277228778</v>
      </c>
      <c r="AA90" s="29"/>
      <c r="AC90" s="3">
        <v>97.469300150696526</v>
      </c>
      <c r="AD90" s="31" t="s">
        <v>110</v>
      </c>
      <c r="AE90" s="3">
        <v>76.661395256618832</v>
      </c>
      <c r="AF90" s="31" t="s">
        <v>110</v>
      </c>
      <c r="AG90" s="70"/>
      <c r="AH90" s="70"/>
    </row>
    <row r="91" spans="1:34" x14ac:dyDescent="0.25">
      <c r="A91" s="28">
        <v>217</v>
      </c>
      <c r="B91" s="22">
        <v>0</v>
      </c>
      <c r="C91" s="64"/>
      <c r="D91" s="23"/>
      <c r="E91" s="65">
        <v>10.887499999999999</v>
      </c>
      <c r="F91" s="27">
        <v>12.768261927950002</v>
      </c>
      <c r="G91" s="27">
        <v>16.642555776749997</v>
      </c>
      <c r="H91" s="27">
        <v>14.585272086024998</v>
      </c>
      <c r="I91" s="27">
        <v>14.383330128800001</v>
      </c>
      <c r="J91" s="27">
        <v>11.707131735199999</v>
      </c>
      <c r="K91" s="27">
        <v>15.1319644915</v>
      </c>
      <c r="L91" s="22"/>
      <c r="M91" s="23"/>
      <c r="N91" s="4">
        <v>990</v>
      </c>
      <c r="O91" s="5">
        <v>0.65</v>
      </c>
      <c r="P91" s="29"/>
      <c r="Q91" s="74"/>
      <c r="R91" s="20"/>
      <c r="S91" s="20"/>
      <c r="T91" s="27">
        <v>5.3234491348266602</v>
      </c>
      <c r="U91" s="9">
        <v>0.72731250000000003</v>
      </c>
      <c r="V91" s="9">
        <v>0.74186702752560363</v>
      </c>
      <c r="W91" s="9">
        <v>2.87236899106201</v>
      </c>
      <c r="X91" s="9">
        <v>0</v>
      </c>
      <c r="Y91" s="14">
        <v>0</v>
      </c>
      <c r="Z91" s="9">
        <f t="shared" si="1"/>
        <v>2.87236899106201</v>
      </c>
      <c r="AA91" s="29"/>
      <c r="AC91" s="3">
        <v>100.34166914175853</v>
      </c>
      <c r="AD91" s="24">
        <v>93.270349473825007</v>
      </c>
      <c r="AE91" s="3">
        <v>79.71997278607958</v>
      </c>
      <c r="AF91" s="24">
        <v>90.590806675140001</v>
      </c>
      <c r="AG91" s="70"/>
      <c r="AH91" s="70"/>
    </row>
    <row r="92" spans="1:34" x14ac:dyDescent="0.25">
      <c r="A92" s="28">
        <v>218</v>
      </c>
      <c r="B92" s="22">
        <v>0</v>
      </c>
      <c r="C92" s="62">
        <v>14.1</v>
      </c>
      <c r="D92" s="23"/>
      <c r="E92" s="65">
        <v>18.808333333500002</v>
      </c>
      <c r="F92" s="27">
        <v>16.503089357250001</v>
      </c>
      <c r="G92" s="27">
        <v>16.827586044999997</v>
      </c>
      <c r="H92" s="27">
        <v>14.781159581474999</v>
      </c>
      <c r="I92" s="27">
        <v>14.69443860725</v>
      </c>
      <c r="J92" s="27">
        <v>12.084797121575001</v>
      </c>
      <c r="K92" s="27">
        <v>15.395983009</v>
      </c>
      <c r="L92" s="22"/>
      <c r="M92" s="68" t="s">
        <v>103</v>
      </c>
      <c r="N92" s="4">
        <v>995</v>
      </c>
      <c r="O92" s="5">
        <v>0.66</v>
      </c>
      <c r="P92" s="29"/>
      <c r="Q92" s="75">
        <v>116</v>
      </c>
      <c r="R92" s="20"/>
      <c r="S92" s="20"/>
      <c r="T92" s="27">
        <v>7.1555318832397461</v>
      </c>
      <c r="U92" s="9">
        <v>0.736425</v>
      </c>
      <c r="V92" s="9">
        <v>0.68914987237989656</v>
      </c>
      <c r="W92" s="9">
        <v>3.6314839131314458</v>
      </c>
      <c r="X92" s="9">
        <v>0</v>
      </c>
      <c r="Y92" s="14">
        <v>0</v>
      </c>
      <c r="Z92" s="9">
        <f t="shared" si="1"/>
        <v>3.6314839131314458</v>
      </c>
      <c r="AA92" s="29"/>
      <c r="AC92" s="3">
        <v>89.873153054889983</v>
      </c>
      <c r="AD92" s="24">
        <v>69.041863894575002</v>
      </c>
      <c r="AE92" s="3">
        <v>69.437665237609778</v>
      </c>
      <c r="AF92" s="24">
        <v>66.693354451611256</v>
      </c>
      <c r="AG92" s="70"/>
      <c r="AH92" s="70"/>
    </row>
    <row r="93" spans="1:34" x14ac:dyDescent="0.25">
      <c r="A93" s="28">
        <v>219</v>
      </c>
      <c r="B93" s="38">
        <v>42</v>
      </c>
      <c r="C93" s="64"/>
      <c r="D93" s="23"/>
      <c r="E93" s="66"/>
      <c r="F93" s="28"/>
      <c r="G93" s="28"/>
      <c r="H93" s="28"/>
      <c r="I93" s="28"/>
      <c r="J93" s="28"/>
      <c r="K93" s="28"/>
      <c r="L93" s="22"/>
      <c r="M93" s="23"/>
      <c r="N93" s="4">
        <v>1000</v>
      </c>
      <c r="O93" s="69">
        <v>0.67</v>
      </c>
      <c r="P93" s="29"/>
      <c r="Q93" s="29"/>
      <c r="R93" s="20"/>
      <c r="S93" s="20"/>
      <c r="T93" s="27">
        <v>6.510465145111084</v>
      </c>
      <c r="U93" s="9">
        <v>0.74553750000000008</v>
      </c>
      <c r="V93" s="9">
        <v>0.89236721448704359</v>
      </c>
      <c r="W93" s="9">
        <v>4.33136833422056</v>
      </c>
      <c r="X93" s="9">
        <v>2.179096810890524</v>
      </c>
      <c r="Y93" s="14">
        <v>0</v>
      </c>
      <c r="Z93" s="9">
        <f t="shared" si="1"/>
        <v>6.510465145111084</v>
      </c>
      <c r="AA93" s="29"/>
      <c r="AC93" s="3">
        <v>55.96652138911054</v>
      </c>
      <c r="AD93" s="31" t="s">
        <v>110</v>
      </c>
      <c r="AE93" s="3">
        <v>35.717242110229087</v>
      </c>
      <c r="AF93" s="31" t="s">
        <v>110</v>
      </c>
      <c r="AG93" s="70"/>
      <c r="AH93" s="70"/>
    </row>
    <row r="94" spans="1:34" x14ac:dyDescent="0.25">
      <c r="A94" s="28">
        <v>220</v>
      </c>
      <c r="B94" s="22">
        <v>0</v>
      </c>
      <c r="C94" s="64"/>
      <c r="D94" s="23"/>
      <c r="E94" s="66"/>
      <c r="F94" s="28"/>
      <c r="G94" s="28"/>
      <c r="H94" s="28"/>
      <c r="I94" s="28"/>
      <c r="J94" s="28"/>
      <c r="K94" s="28"/>
      <c r="L94" s="22"/>
      <c r="M94" s="23"/>
      <c r="N94" s="4">
        <v>1005</v>
      </c>
      <c r="O94" s="5">
        <v>0.67</v>
      </c>
      <c r="P94" s="29"/>
      <c r="Q94" s="29"/>
      <c r="R94" s="20"/>
      <c r="S94" s="20"/>
      <c r="T94" s="27">
        <v>6.2485437393188477</v>
      </c>
      <c r="U94" s="9">
        <v>0.74553750000000008</v>
      </c>
      <c r="V94" s="9">
        <v>1</v>
      </c>
      <c r="W94" s="9">
        <v>4.6585236780524255</v>
      </c>
      <c r="X94" s="9">
        <v>1.5829031891094765</v>
      </c>
      <c r="Y94" s="14">
        <v>0</v>
      </c>
      <c r="Z94" s="9">
        <f t="shared" si="1"/>
        <v>6.241426867161902</v>
      </c>
      <c r="AA94" s="29"/>
      <c r="AC94" s="3">
        <v>60.625045067162965</v>
      </c>
      <c r="AD94" s="31" t="s">
        <v>110</v>
      </c>
      <c r="AE94" s="3">
        <v>40.561974326680264</v>
      </c>
      <c r="AF94" s="31" t="s">
        <v>110</v>
      </c>
      <c r="AG94" s="70"/>
      <c r="AH94" s="70"/>
    </row>
    <row r="95" spans="1:34" x14ac:dyDescent="0.25">
      <c r="A95" s="28">
        <v>221</v>
      </c>
      <c r="B95" s="22">
        <v>0</v>
      </c>
      <c r="C95" s="64"/>
      <c r="D95" s="23"/>
      <c r="E95" s="66"/>
      <c r="F95" s="28"/>
      <c r="G95" s="28"/>
      <c r="H95" s="28"/>
      <c r="I95" s="28"/>
      <c r="J95" s="28"/>
      <c r="K95" s="28"/>
      <c r="L95" s="22"/>
      <c r="M95" s="23"/>
      <c r="N95" s="4">
        <v>1010</v>
      </c>
      <c r="O95" s="5">
        <v>0.68</v>
      </c>
      <c r="P95" s="29"/>
      <c r="Q95" s="29"/>
      <c r="R95" s="20"/>
      <c r="S95" s="20"/>
      <c r="T95" s="27">
        <v>5.1188092231750488</v>
      </c>
      <c r="U95" s="9">
        <v>0.75465000000000004</v>
      </c>
      <c r="V95" s="9">
        <v>1</v>
      </c>
      <c r="W95" s="9">
        <v>3.8629093802690506</v>
      </c>
      <c r="X95" s="9">
        <v>0</v>
      </c>
      <c r="Y95" s="14">
        <v>0</v>
      </c>
      <c r="Z95" s="9">
        <f t="shared" si="1"/>
        <v>3.8629093802690506</v>
      </c>
      <c r="AA95" s="29"/>
      <c r="AC95" s="3">
        <v>64.487954447432017</v>
      </c>
      <c r="AD95" s="31" t="s">
        <v>110</v>
      </c>
      <c r="AE95" s="3">
        <v>44.611092245348068</v>
      </c>
      <c r="AF95" s="31" t="s">
        <v>110</v>
      </c>
      <c r="AG95" s="70"/>
      <c r="AH95" s="70"/>
    </row>
    <row r="96" spans="1:34" x14ac:dyDescent="0.25">
      <c r="A96" s="28">
        <v>222</v>
      </c>
      <c r="B96" s="22">
        <v>0</v>
      </c>
      <c r="C96" s="64"/>
      <c r="D96" s="23"/>
      <c r="E96" s="66"/>
      <c r="F96" s="28"/>
      <c r="G96" s="28"/>
      <c r="H96" s="28"/>
      <c r="I96" s="28"/>
      <c r="J96" s="28"/>
      <c r="K96" s="28"/>
      <c r="L96" s="22"/>
      <c r="M96" s="23"/>
      <c r="N96" s="4">
        <v>1015</v>
      </c>
      <c r="O96" s="5">
        <v>0.68</v>
      </c>
      <c r="P96" s="29"/>
      <c r="Q96" s="29"/>
      <c r="R96" s="20"/>
      <c r="S96" s="20"/>
      <c r="T96" s="27">
        <v>5.9741659164428711</v>
      </c>
      <c r="U96" s="9">
        <v>0.75465000000000004</v>
      </c>
      <c r="V96" s="9">
        <v>1</v>
      </c>
      <c r="W96" s="9">
        <v>4.5084043088436125</v>
      </c>
      <c r="X96" s="9">
        <v>0</v>
      </c>
      <c r="Y96" s="14">
        <v>0</v>
      </c>
      <c r="Z96" s="9">
        <f t="shared" si="1"/>
        <v>4.5084043088436125</v>
      </c>
      <c r="AA96" s="29"/>
      <c r="AC96" s="3">
        <v>68.996358756275626</v>
      </c>
      <c r="AD96" s="31" t="s">
        <v>110</v>
      </c>
      <c r="AE96" s="3">
        <v>49.305705092590436</v>
      </c>
      <c r="AF96" s="31" t="s">
        <v>110</v>
      </c>
      <c r="AG96" s="70"/>
      <c r="AH96" s="70"/>
    </row>
    <row r="97" spans="1:34" x14ac:dyDescent="0.25">
      <c r="A97" s="28">
        <v>223</v>
      </c>
      <c r="B97" s="22">
        <v>0</v>
      </c>
      <c r="C97" s="64"/>
      <c r="D97" s="23"/>
      <c r="E97" s="66"/>
      <c r="F97" s="28"/>
      <c r="G97" s="28"/>
      <c r="H97" s="28"/>
      <c r="I97" s="28"/>
      <c r="J97" s="28"/>
      <c r="K97" s="28"/>
      <c r="L97" s="22"/>
      <c r="M97" s="23"/>
      <c r="N97" s="4">
        <v>1020</v>
      </c>
      <c r="O97" s="5">
        <v>0.69</v>
      </c>
      <c r="P97" s="29"/>
      <c r="Q97" s="29"/>
      <c r="R97" s="20"/>
      <c r="S97" s="20"/>
      <c r="T97" s="27">
        <v>4.0110526084899902</v>
      </c>
      <c r="U97" s="9">
        <v>0.76376250000000001</v>
      </c>
      <c r="V97" s="9">
        <v>1</v>
      </c>
      <c r="W97" s="9">
        <v>3.0634915678918362</v>
      </c>
      <c r="X97" s="9">
        <v>0</v>
      </c>
      <c r="Y97" s="14">
        <v>0</v>
      </c>
      <c r="Z97" s="9">
        <f t="shared" si="1"/>
        <v>3.0634915678918362</v>
      </c>
      <c r="AA97" s="29"/>
      <c r="AC97" s="3">
        <v>72.059850324167456</v>
      </c>
      <c r="AD97" s="31" t="s">
        <v>110</v>
      </c>
      <c r="AE97" s="3">
        <v>52.555405198881026</v>
      </c>
      <c r="AF97" s="31" t="s">
        <v>110</v>
      </c>
      <c r="AG97" s="70"/>
      <c r="AH97" s="70"/>
    </row>
    <row r="98" spans="1:34" x14ac:dyDescent="0.25">
      <c r="A98" s="28">
        <v>224</v>
      </c>
      <c r="B98" s="22">
        <v>0</v>
      </c>
      <c r="C98" s="64"/>
      <c r="D98" s="23"/>
      <c r="E98" s="65">
        <v>16.3125</v>
      </c>
      <c r="F98" s="27">
        <v>21.302740740000001</v>
      </c>
      <c r="G98" s="27">
        <v>17.209532564749999</v>
      </c>
      <c r="H98" s="27">
        <v>14.906489335574998</v>
      </c>
      <c r="I98" s="27">
        <v>14.369065829450001</v>
      </c>
      <c r="J98" s="27">
        <v>11.802336773724999</v>
      </c>
      <c r="K98" s="27">
        <v>15.540592005000001</v>
      </c>
      <c r="L98" s="22"/>
      <c r="M98" s="23"/>
      <c r="N98" s="4">
        <v>1025</v>
      </c>
      <c r="O98" s="5">
        <v>0.69</v>
      </c>
      <c r="P98" s="29"/>
      <c r="Q98" s="29"/>
      <c r="R98" s="20"/>
      <c r="S98" s="20"/>
      <c r="T98" s="27">
        <v>6.4615507125854492</v>
      </c>
      <c r="U98" s="9">
        <v>0.76376250000000001</v>
      </c>
      <c r="V98" s="9">
        <v>1</v>
      </c>
      <c r="W98" s="9">
        <v>4.935090126121044</v>
      </c>
      <c r="X98" s="9">
        <v>0</v>
      </c>
      <c r="Y98" s="14">
        <v>0</v>
      </c>
      <c r="Z98" s="9">
        <f t="shared" si="1"/>
        <v>4.935090126121044</v>
      </c>
      <c r="AA98" s="29"/>
      <c r="AC98" s="3">
        <v>76.994940450288496</v>
      </c>
      <c r="AD98" s="24">
        <v>56.864830925025004</v>
      </c>
      <c r="AE98" s="3">
        <v>57.676703863400824</v>
      </c>
      <c r="AF98" s="24">
        <v>55.828659071293757</v>
      </c>
      <c r="AG98" s="70"/>
      <c r="AH98" s="70"/>
    </row>
    <row r="99" spans="1:34" x14ac:dyDescent="0.25">
      <c r="A99" s="28">
        <v>225</v>
      </c>
      <c r="B99" s="22">
        <v>0</v>
      </c>
      <c r="C99" s="64"/>
      <c r="D99" s="23"/>
      <c r="E99" s="66"/>
      <c r="F99" s="28"/>
      <c r="G99" s="28"/>
      <c r="H99" s="28"/>
      <c r="I99" s="28"/>
      <c r="J99" s="28"/>
      <c r="K99" s="28"/>
      <c r="L99" s="22"/>
      <c r="M99" s="23"/>
      <c r="N99" s="4">
        <v>1030</v>
      </c>
      <c r="O99" s="5">
        <v>0.7</v>
      </c>
      <c r="P99" s="29"/>
      <c r="Q99" s="29"/>
      <c r="R99" s="20"/>
      <c r="S99" s="20"/>
      <c r="T99" s="27">
        <v>6.6274981498718262</v>
      </c>
      <c r="U99" s="9">
        <v>0.77287499999999998</v>
      </c>
      <c r="V99" s="9">
        <v>1</v>
      </c>
      <c r="W99" s="9">
        <v>5.1222276325821872</v>
      </c>
      <c r="X99" s="9">
        <v>0</v>
      </c>
      <c r="Y99" s="14">
        <v>0</v>
      </c>
      <c r="Z99" s="9">
        <f t="shared" si="1"/>
        <v>5.1222276325821872</v>
      </c>
      <c r="AA99" s="29"/>
      <c r="AC99" s="3">
        <v>82.117168082870677</v>
      </c>
      <c r="AD99" s="31" t="s">
        <v>110</v>
      </c>
      <c r="AE99" s="3">
        <v>62.985140034381764</v>
      </c>
      <c r="AF99" s="31" t="s">
        <v>110</v>
      </c>
      <c r="AG99" s="70"/>
      <c r="AH99" s="70"/>
    </row>
    <row r="100" spans="1:34" x14ac:dyDescent="0.25">
      <c r="A100" s="28">
        <v>226</v>
      </c>
      <c r="B100" s="22">
        <v>0</v>
      </c>
      <c r="C100" s="62">
        <v>0</v>
      </c>
      <c r="D100" s="23"/>
      <c r="E100" s="66"/>
      <c r="F100" s="28"/>
      <c r="G100" s="28"/>
      <c r="H100" s="28"/>
      <c r="I100" s="28"/>
      <c r="J100" s="28"/>
      <c r="K100" s="28"/>
      <c r="L100" s="22"/>
      <c r="M100" s="32"/>
      <c r="N100" s="4">
        <v>1035</v>
      </c>
      <c r="O100" s="5">
        <v>0.7</v>
      </c>
      <c r="P100" s="29"/>
      <c r="Q100" s="29"/>
      <c r="R100" s="20"/>
      <c r="S100" s="20"/>
      <c r="T100" s="27">
        <v>7.1851387023925781</v>
      </c>
      <c r="U100" s="9">
        <v>0.77287499999999998</v>
      </c>
      <c r="V100" s="9">
        <v>1</v>
      </c>
      <c r="W100" s="9">
        <v>5.5532140746116641</v>
      </c>
      <c r="X100" s="9">
        <v>0</v>
      </c>
      <c r="Y100" s="14">
        <v>0</v>
      </c>
      <c r="Z100" s="9">
        <f t="shared" si="1"/>
        <v>5.5532140746116641</v>
      </c>
      <c r="AA100" s="29"/>
      <c r="AC100" s="3">
        <v>87.670382157482337</v>
      </c>
      <c r="AD100" s="31" t="s">
        <v>110</v>
      </c>
      <c r="AE100" s="3">
        <v>68.724562647392176</v>
      </c>
      <c r="AF100" s="31" t="s">
        <v>110</v>
      </c>
      <c r="AG100" s="70"/>
      <c r="AH100" s="70"/>
    </row>
    <row r="101" spans="1:34" x14ac:dyDescent="0.25">
      <c r="A101" s="28">
        <v>227</v>
      </c>
      <c r="B101" s="38">
        <v>8.6</v>
      </c>
      <c r="C101" s="64"/>
      <c r="D101" s="23"/>
      <c r="E101" s="66"/>
      <c r="F101" s="28"/>
      <c r="G101" s="28"/>
      <c r="H101" s="28"/>
      <c r="I101" s="28"/>
      <c r="J101" s="28"/>
      <c r="K101" s="28"/>
      <c r="L101" s="22"/>
      <c r="M101" s="68" t="s">
        <v>119</v>
      </c>
      <c r="N101" s="4">
        <v>1040</v>
      </c>
      <c r="O101" s="5">
        <v>0.71</v>
      </c>
      <c r="P101" s="29"/>
      <c r="Q101" s="29"/>
      <c r="R101" s="20"/>
      <c r="S101" s="20"/>
      <c r="T101" s="27">
        <v>5.2429423332214355</v>
      </c>
      <c r="U101" s="9">
        <v>0.78198749999999995</v>
      </c>
      <c r="V101" s="9">
        <v>0.94787122924968215</v>
      </c>
      <c r="W101" s="9">
        <v>3.8861918194962457</v>
      </c>
      <c r="X101" s="9">
        <v>1.3567505137251898</v>
      </c>
      <c r="Y101" s="14">
        <v>0</v>
      </c>
      <c r="Z101" s="9">
        <f t="shared" si="1"/>
        <v>5.2429423332214355</v>
      </c>
      <c r="AA101" s="29"/>
      <c r="AC101" s="3">
        <v>85.325873976978585</v>
      </c>
      <c r="AD101" s="31" t="s">
        <v>110</v>
      </c>
      <c r="AE101" s="3">
        <v>66.566263005287169</v>
      </c>
      <c r="AF101" s="31" t="s">
        <v>110</v>
      </c>
      <c r="AG101" s="70"/>
      <c r="AH101" s="70"/>
    </row>
    <row r="102" spans="1:34" x14ac:dyDescent="0.25">
      <c r="A102" s="28">
        <v>228</v>
      </c>
      <c r="B102" s="38">
        <v>55.9</v>
      </c>
      <c r="C102" s="64"/>
      <c r="D102" s="23"/>
      <c r="E102" s="66"/>
      <c r="F102" s="28"/>
      <c r="G102" s="28"/>
      <c r="H102" s="28"/>
      <c r="I102" s="28"/>
      <c r="J102" s="28"/>
      <c r="K102" s="28"/>
      <c r="L102" s="22"/>
      <c r="M102" s="32"/>
      <c r="N102" s="4">
        <v>1045</v>
      </c>
      <c r="O102" s="5">
        <v>0.71</v>
      </c>
      <c r="P102" s="29"/>
      <c r="Q102" s="29"/>
      <c r="R102" s="20"/>
      <c r="S102" s="20"/>
      <c r="T102" s="27">
        <v>0.63815367221832275</v>
      </c>
      <c r="U102" s="9">
        <v>0.78198749999999995</v>
      </c>
      <c r="V102" s="9">
        <v>0.99277838497663151</v>
      </c>
      <c r="W102" s="9">
        <v>0.49542440524550696</v>
      </c>
      <c r="X102" s="9">
        <v>0.14272926697281579</v>
      </c>
      <c r="Y102" s="14">
        <v>0</v>
      </c>
      <c r="Z102" s="9">
        <f t="shared" si="1"/>
        <v>0.63815367221832275</v>
      </c>
      <c r="AA102" s="29"/>
      <c r="AC102" s="3">
        <v>31.000727649196904</v>
      </c>
      <c r="AD102" s="31" t="s">
        <v>110</v>
      </c>
      <c r="AE102" s="3">
        <v>12.427325215904238</v>
      </c>
      <c r="AF102" s="31" t="s">
        <v>110</v>
      </c>
      <c r="AG102" s="70"/>
      <c r="AH102" s="70"/>
    </row>
    <row r="103" spans="1:34" x14ac:dyDescent="0.25">
      <c r="A103" s="28">
        <v>229</v>
      </c>
      <c r="B103" s="38">
        <v>30</v>
      </c>
      <c r="C103" s="64"/>
      <c r="D103" s="23"/>
      <c r="E103" s="66"/>
      <c r="F103" s="28"/>
      <c r="G103" s="28"/>
      <c r="H103" s="28"/>
      <c r="I103" s="28"/>
      <c r="J103" s="28"/>
      <c r="K103" s="28"/>
      <c r="L103" s="22"/>
      <c r="M103" s="23"/>
      <c r="N103" s="4">
        <v>1050</v>
      </c>
      <c r="O103" s="5">
        <v>0.72</v>
      </c>
      <c r="P103" s="29"/>
      <c r="Q103" s="29"/>
      <c r="R103" s="20"/>
      <c r="S103" s="20"/>
      <c r="T103" s="27">
        <v>1.1880297660827637</v>
      </c>
      <c r="U103" s="9">
        <v>0.79110000000000003</v>
      </c>
      <c r="V103" s="9">
        <v>1</v>
      </c>
      <c r="W103" s="9">
        <v>0.93985034794807432</v>
      </c>
      <c r="X103" s="9">
        <v>0.24817941813468936</v>
      </c>
      <c r="Y103" s="14">
        <v>0</v>
      </c>
      <c r="Z103" s="9">
        <f t="shared" si="1"/>
        <v>1.1880297660827637</v>
      </c>
      <c r="AA103" s="29"/>
      <c r="AC103" s="3">
        <v>4.3013281483068511</v>
      </c>
      <c r="AD103" s="31" t="s">
        <v>110</v>
      </c>
      <c r="AE103" s="3">
        <v>4.3013281483068511</v>
      </c>
      <c r="AF103" s="31" t="s">
        <v>110</v>
      </c>
      <c r="AG103" s="70"/>
      <c r="AH103" s="70"/>
    </row>
    <row r="104" spans="1:34" x14ac:dyDescent="0.25">
      <c r="A104" s="28">
        <v>230</v>
      </c>
      <c r="B104" s="38">
        <v>0.76</v>
      </c>
      <c r="C104" s="64"/>
      <c r="D104" s="23"/>
      <c r="E104" s="66"/>
      <c r="F104" s="28"/>
      <c r="G104" s="28"/>
      <c r="H104" s="28"/>
      <c r="I104" s="28"/>
      <c r="J104" s="28"/>
      <c r="K104" s="28"/>
      <c r="L104" s="22"/>
      <c r="M104" s="23"/>
      <c r="N104" s="4">
        <v>1050</v>
      </c>
      <c r="O104" s="5">
        <v>0.72</v>
      </c>
      <c r="P104" s="29"/>
      <c r="Q104" s="29"/>
      <c r="R104" s="20"/>
      <c r="S104" s="20"/>
      <c r="T104" s="27">
        <v>3.9197099208831787</v>
      </c>
      <c r="U104" s="9">
        <v>0.79110000000000003</v>
      </c>
      <c r="V104" s="9">
        <v>1</v>
      </c>
      <c r="W104" s="9">
        <v>3.1008825184106827</v>
      </c>
      <c r="X104" s="9">
        <v>0.81882740247249597</v>
      </c>
      <c r="Y104" s="14">
        <v>0</v>
      </c>
      <c r="Z104" s="9">
        <f t="shared" si="1"/>
        <v>3.9197099208831787</v>
      </c>
      <c r="AA104" s="29"/>
      <c r="AC104" s="3">
        <v>5.3024479180281556</v>
      </c>
      <c r="AD104" s="31" t="s">
        <v>110</v>
      </c>
      <c r="AE104" s="3">
        <v>5.3024479180281556</v>
      </c>
      <c r="AF104" s="31" t="s">
        <v>110</v>
      </c>
      <c r="AG104" s="70"/>
      <c r="AH104" s="70"/>
    </row>
    <row r="105" spans="1:34" x14ac:dyDescent="0.25">
      <c r="A105" s="28">
        <v>231</v>
      </c>
      <c r="B105" s="22">
        <v>0</v>
      </c>
      <c r="C105" s="64"/>
      <c r="D105" s="23"/>
      <c r="E105" s="66"/>
      <c r="F105" s="28"/>
      <c r="G105" s="28"/>
      <c r="H105" s="28"/>
      <c r="I105" s="28"/>
      <c r="J105" s="28"/>
      <c r="K105" s="28"/>
      <c r="L105" s="22"/>
      <c r="M105" s="23"/>
      <c r="N105" s="4">
        <v>1050</v>
      </c>
      <c r="O105" s="5">
        <v>0.73</v>
      </c>
      <c r="P105" s="29"/>
      <c r="Q105" s="29"/>
      <c r="R105" s="20"/>
      <c r="S105" s="20"/>
      <c r="T105" s="27">
        <v>5.1879348754882812</v>
      </c>
      <c r="U105" s="9">
        <v>0.80021249999999999</v>
      </c>
      <c r="V105" s="9">
        <v>1</v>
      </c>
      <c r="W105" s="9">
        <v>4.1514503365516662</v>
      </c>
      <c r="X105" s="9">
        <v>1.0364845389366151</v>
      </c>
      <c r="Y105" s="14">
        <v>0</v>
      </c>
      <c r="Z105" s="9">
        <f t="shared" si="1"/>
        <v>5.1879348754882812</v>
      </c>
      <c r="AA105" s="29"/>
      <c r="AC105" s="3">
        <v>9.4538982545798227</v>
      </c>
      <c r="AD105" s="31" t="s">
        <v>110</v>
      </c>
      <c r="AE105" s="3">
        <v>9.4538982545798227</v>
      </c>
      <c r="AF105" s="31" t="s">
        <v>110</v>
      </c>
      <c r="AG105" s="70"/>
      <c r="AH105" s="70"/>
    </row>
    <row r="106" spans="1:34" x14ac:dyDescent="0.25">
      <c r="A106" s="28">
        <v>232</v>
      </c>
      <c r="B106" s="22">
        <v>0</v>
      </c>
      <c r="C106" s="64"/>
      <c r="D106" s="23"/>
      <c r="E106" s="65">
        <v>25.625</v>
      </c>
      <c r="F106" s="27">
        <v>25.939282013500002</v>
      </c>
      <c r="G106" s="27">
        <v>22.726997517999997</v>
      </c>
      <c r="H106" s="27">
        <v>19.051176750499998</v>
      </c>
      <c r="I106" s="27">
        <v>16.945091867750001</v>
      </c>
      <c r="J106" s="27">
        <v>12.488370880474999</v>
      </c>
      <c r="K106" s="27">
        <v>16</v>
      </c>
      <c r="L106" s="22"/>
      <c r="M106" s="68" t="s">
        <v>119</v>
      </c>
      <c r="N106" s="4">
        <v>1050</v>
      </c>
      <c r="O106" s="69">
        <v>0.73</v>
      </c>
      <c r="P106" s="29"/>
      <c r="Q106" s="29"/>
      <c r="R106" s="20"/>
      <c r="S106" s="20"/>
      <c r="T106" s="27">
        <v>5.5760006904602051</v>
      </c>
      <c r="U106" s="9">
        <v>0.80021249999999999</v>
      </c>
      <c r="V106" s="9">
        <v>1</v>
      </c>
      <c r="W106" s="9">
        <v>4.4619854525148872</v>
      </c>
      <c r="X106" s="9">
        <v>0.86674552920350667</v>
      </c>
      <c r="Y106" s="14">
        <v>0</v>
      </c>
      <c r="Z106" s="9">
        <f t="shared" si="1"/>
        <v>5.3287309817183939</v>
      </c>
      <c r="AA106" s="29"/>
      <c r="AC106" s="3">
        <v>13.915883707094711</v>
      </c>
      <c r="AD106" s="24">
        <v>0</v>
      </c>
      <c r="AE106" s="3">
        <v>13.915883707094711</v>
      </c>
      <c r="AF106" s="24">
        <v>0</v>
      </c>
      <c r="AG106" s="70"/>
      <c r="AH106" s="70"/>
    </row>
    <row r="107" spans="1:34" x14ac:dyDescent="0.25">
      <c r="A107" s="28">
        <v>233</v>
      </c>
      <c r="B107" s="22">
        <v>0</v>
      </c>
      <c r="C107" s="64"/>
      <c r="D107" s="23"/>
      <c r="E107" s="66"/>
      <c r="F107" s="28"/>
      <c r="G107" s="28"/>
      <c r="H107" s="28"/>
      <c r="I107" s="28"/>
      <c r="J107" s="28"/>
      <c r="K107" s="28"/>
      <c r="L107" s="22"/>
      <c r="M107" s="23"/>
      <c r="N107" s="4">
        <v>1050</v>
      </c>
      <c r="O107" s="5">
        <v>0.74</v>
      </c>
      <c r="P107" s="29"/>
      <c r="Q107" s="29"/>
      <c r="R107" s="20"/>
      <c r="S107" s="20"/>
      <c r="T107" s="27">
        <v>5.023158073425293</v>
      </c>
      <c r="U107" s="9">
        <v>0.80932499999999996</v>
      </c>
      <c r="V107" s="9">
        <v>1</v>
      </c>
      <c r="W107" s="9">
        <v>4.0653674077749251</v>
      </c>
      <c r="X107" s="9">
        <v>0</v>
      </c>
      <c r="Y107" s="14">
        <v>0</v>
      </c>
      <c r="Z107" s="9">
        <f t="shared" si="1"/>
        <v>4.0653674077749251</v>
      </c>
      <c r="AA107" s="29"/>
      <c r="AC107" s="3">
        <v>17.981251114869636</v>
      </c>
      <c r="AD107" s="31" t="s">
        <v>110</v>
      </c>
      <c r="AE107" s="3">
        <v>17.981251114869636</v>
      </c>
      <c r="AF107" s="31" t="s">
        <v>110</v>
      </c>
      <c r="AG107" s="70"/>
      <c r="AH107" s="70"/>
    </row>
    <row r="108" spans="1:34" x14ac:dyDescent="0.25">
      <c r="A108" s="28">
        <v>234</v>
      </c>
      <c r="B108" s="22">
        <v>0</v>
      </c>
      <c r="C108" s="64"/>
      <c r="D108" s="23"/>
      <c r="E108" s="66"/>
      <c r="F108" s="28"/>
      <c r="G108" s="28"/>
      <c r="H108" s="28"/>
      <c r="I108" s="28"/>
      <c r="J108" s="28"/>
      <c r="K108" s="28"/>
      <c r="L108" s="22"/>
      <c r="M108" s="23"/>
      <c r="N108" s="4">
        <v>1050</v>
      </c>
      <c r="O108" s="5">
        <v>0.74</v>
      </c>
      <c r="P108" s="29"/>
      <c r="Q108" s="29"/>
      <c r="R108" s="20"/>
      <c r="S108" s="20"/>
      <c r="T108" s="27">
        <v>7.2308754920959473</v>
      </c>
      <c r="U108" s="9">
        <v>0.80932499999999996</v>
      </c>
      <c r="V108" s="9">
        <v>1</v>
      </c>
      <c r="W108" s="9">
        <v>5.8521283076405526</v>
      </c>
      <c r="X108" s="9">
        <v>0</v>
      </c>
      <c r="Y108" s="14">
        <v>0</v>
      </c>
      <c r="Z108" s="9">
        <f t="shared" si="1"/>
        <v>5.8521283076405526</v>
      </c>
      <c r="AA108" s="29"/>
      <c r="AC108" s="3">
        <v>23.833379422510188</v>
      </c>
      <c r="AD108" s="31" t="s">
        <v>110</v>
      </c>
      <c r="AE108" s="3">
        <v>23.833379422510188</v>
      </c>
      <c r="AF108" s="31" t="s">
        <v>110</v>
      </c>
      <c r="AG108" s="70"/>
      <c r="AH108" s="70"/>
    </row>
    <row r="109" spans="1:34" x14ac:dyDescent="0.25">
      <c r="A109" s="28">
        <v>235</v>
      </c>
      <c r="B109" s="22">
        <v>0</v>
      </c>
      <c r="C109" s="64"/>
      <c r="D109" s="23"/>
      <c r="E109" s="66"/>
      <c r="F109" s="28"/>
      <c r="G109" s="28"/>
      <c r="H109" s="28"/>
      <c r="I109" s="28"/>
      <c r="J109" s="28"/>
      <c r="K109" s="28"/>
      <c r="L109" s="22"/>
      <c r="M109" s="32"/>
      <c r="N109" s="4">
        <v>1050</v>
      </c>
      <c r="O109" s="5">
        <v>0.75</v>
      </c>
      <c r="P109" s="29"/>
      <c r="Q109" s="29"/>
      <c r="R109" s="20"/>
      <c r="S109" s="20"/>
      <c r="T109" s="27">
        <v>6.3770761489868164</v>
      </c>
      <c r="U109" s="9">
        <v>0.81843749999999993</v>
      </c>
      <c r="V109" s="9">
        <v>1</v>
      </c>
      <c r="W109" s="9">
        <v>5.2192382606863967</v>
      </c>
      <c r="X109" s="9">
        <v>0</v>
      </c>
      <c r="Y109" s="14">
        <v>0</v>
      </c>
      <c r="Z109" s="9">
        <f t="shared" si="1"/>
        <v>5.2192382606863967</v>
      </c>
      <c r="AA109" s="29"/>
      <c r="AC109" s="3">
        <v>29.052617683196583</v>
      </c>
      <c r="AD109" s="31" t="s">
        <v>110</v>
      </c>
      <c r="AE109" s="3">
        <v>29.052617683196583</v>
      </c>
      <c r="AF109" s="31" t="s">
        <v>110</v>
      </c>
      <c r="AG109" s="70"/>
      <c r="AH109" s="70"/>
    </row>
    <row r="110" spans="1:34" x14ac:dyDescent="0.25">
      <c r="A110" s="28">
        <v>236</v>
      </c>
      <c r="B110" s="22">
        <v>0</v>
      </c>
      <c r="C110" s="64"/>
      <c r="D110" s="23"/>
      <c r="E110" s="66"/>
      <c r="F110" s="28"/>
      <c r="G110" s="28"/>
      <c r="H110" s="28"/>
      <c r="I110" s="28"/>
      <c r="J110" s="28"/>
      <c r="K110" s="28"/>
      <c r="L110" s="22"/>
      <c r="M110" s="23"/>
      <c r="N110" s="4">
        <v>1050</v>
      </c>
      <c r="O110" s="5">
        <v>0.76</v>
      </c>
      <c r="P110" s="29"/>
      <c r="Q110" s="29"/>
      <c r="R110" s="20"/>
      <c r="S110" s="20"/>
      <c r="T110" s="27">
        <v>5.6761913299560547</v>
      </c>
      <c r="U110" s="9">
        <v>0.82755000000000001</v>
      </c>
      <c r="V110" s="9">
        <v>1</v>
      </c>
      <c r="W110" s="9">
        <v>4.6973321351051327</v>
      </c>
      <c r="X110" s="9">
        <v>0</v>
      </c>
      <c r="Y110" s="14">
        <v>0</v>
      </c>
      <c r="Z110" s="9">
        <f t="shared" si="1"/>
        <v>4.6973321351051327</v>
      </c>
      <c r="AA110" s="29"/>
      <c r="AC110" s="3">
        <v>33.749949818301715</v>
      </c>
      <c r="AD110" s="31" t="s">
        <v>110</v>
      </c>
      <c r="AE110" s="3">
        <v>33.749949818301715</v>
      </c>
      <c r="AF110" s="31" t="s">
        <v>110</v>
      </c>
      <c r="AG110" s="70"/>
      <c r="AH110" s="70"/>
    </row>
    <row r="111" spans="1:34" x14ac:dyDescent="0.25">
      <c r="A111" s="28">
        <v>237</v>
      </c>
      <c r="B111" s="22">
        <v>0</v>
      </c>
      <c r="C111" s="64"/>
      <c r="D111" s="23"/>
      <c r="E111" s="66"/>
      <c r="F111" s="28"/>
      <c r="G111" s="28"/>
      <c r="H111" s="28"/>
      <c r="I111" s="28"/>
      <c r="J111" s="28"/>
      <c r="K111" s="28"/>
      <c r="L111" s="22"/>
      <c r="M111" s="23"/>
      <c r="N111" s="4">
        <v>1050</v>
      </c>
      <c r="O111" s="5">
        <v>0.77</v>
      </c>
      <c r="P111" s="29"/>
      <c r="Q111" s="29"/>
      <c r="R111" s="20"/>
      <c r="S111" s="20"/>
      <c r="T111" s="27">
        <v>5.1983861923217773</v>
      </c>
      <c r="U111" s="9">
        <v>0.83666250000000009</v>
      </c>
      <c r="V111" s="9">
        <v>1</v>
      </c>
      <c r="W111" s="9">
        <v>4.3492947876334194</v>
      </c>
      <c r="X111" s="9">
        <v>0</v>
      </c>
      <c r="Y111" s="14">
        <v>0</v>
      </c>
      <c r="Z111" s="9">
        <f t="shared" si="1"/>
        <v>4.3492947876334194</v>
      </c>
      <c r="AA111" s="29"/>
      <c r="AC111" s="3">
        <v>38.099244605935134</v>
      </c>
      <c r="AD111" s="31" t="s">
        <v>110</v>
      </c>
      <c r="AE111" s="3">
        <v>38.099244605935134</v>
      </c>
      <c r="AF111" s="31" t="s">
        <v>110</v>
      </c>
      <c r="AG111" s="70"/>
      <c r="AH111" s="70"/>
    </row>
    <row r="112" spans="1:34" x14ac:dyDescent="0.25">
      <c r="A112" s="28">
        <v>238</v>
      </c>
      <c r="B112" s="22">
        <v>0</v>
      </c>
      <c r="C112" s="64"/>
      <c r="D112" s="23"/>
      <c r="E112" s="66"/>
      <c r="F112" s="28"/>
      <c r="G112" s="28"/>
      <c r="H112" s="28"/>
      <c r="I112" s="28"/>
      <c r="J112" s="28"/>
      <c r="K112" s="28"/>
      <c r="L112" s="22"/>
      <c r="M112" s="68" t="s">
        <v>106</v>
      </c>
      <c r="N112" s="4">
        <v>1050</v>
      </c>
      <c r="O112" s="5">
        <v>0.78</v>
      </c>
      <c r="P112" s="29"/>
      <c r="Q112" s="29"/>
      <c r="R112" s="20"/>
      <c r="S112" s="20"/>
      <c r="T112" s="27">
        <v>4.8408083915710449</v>
      </c>
      <c r="U112" s="9">
        <v>0.84577499999999994</v>
      </c>
      <c r="V112" s="9">
        <v>1</v>
      </c>
      <c r="W112" s="9">
        <v>4.0942347173810001</v>
      </c>
      <c r="X112" s="9">
        <v>0</v>
      </c>
      <c r="Y112" s="14">
        <v>0</v>
      </c>
      <c r="Z112" s="9">
        <f t="shared" si="1"/>
        <v>4.0942347173810001</v>
      </c>
      <c r="AA112" s="29"/>
      <c r="AC112" s="3">
        <v>42.193479323316133</v>
      </c>
      <c r="AD112" s="31" t="s">
        <v>110</v>
      </c>
      <c r="AE112" s="3">
        <v>42.193479323316133</v>
      </c>
      <c r="AF112" s="31" t="s">
        <v>110</v>
      </c>
      <c r="AG112" s="70"/>
      <c r="AH112" s="70"/>
    </row>
    <row r="113" spans="1:34" x14ac:dyDescent="0.25">
      <c r="A113" s="28">
        <v>239</v>
      </c>
      <c r="B113" s="22">
        <v>0</v>
      </c>
      <c r="C113" s="64"/>
      <c r="D113" s="23"/>
      <c r="E113" s="65">
        <v>14.525</v>
      </c>
      <c r="F113" s="27">
        <v>20.320208474000001</v>
      </c>
      <c r="G113" s="27">
        <v>21.206813224499996</v>
      </c>
      <c r="H113" s="27">
        <v>17.940977175249998</v>
      </c>
      <c r="I113" s="27">
        <v>17.152027441000001</v>
      </c>
      <c r="J113" s="27">
        <v>13.492066961175</v>
      </c>
      <c r="K113" s="27">
        <v>15.279761177499999</v>
      </c>
      <c r="L113" s="22"/>
      <c r="M113" s="23"/>
      <c r="N113" s="4">
        <v>1050</v>
      </c>
      <c r="O113" s="5">
        <v>0.79</v>
      </c>
      <c r="P113" s="29"/>
      <c r="Q113" s="29"/>
      <c r="R113" s="20"/>
      <c r="S113" s="20"/>
      <c r="T113" s="27">
        <v>5.8619394302368164</v>
      </c>
      <c r="U113" s="9">
        <v>0.85488750000000002</v>
      </c>
      <c r="V113" s="9">
        <v>1</v>
      </c>
      <c r="W113" s="9">
        <v>5.0112987446665764</v>
      </c>
      <c r="X113" s="9">
        <v>0</v>
      </c>
      <c r="Y113" s="14">
        <v>0</v>
      </c>
      <c r="Z113" s="9">
        <f t="shared" si="1"/>
        <v>5.0112987446665764</v>
      </c>
      <c r="AA113" s="29"/>
      <c r="AC113" s="3">
        <v>47.204778067982708</v>
      </c>
      <c r="AD113" s="24">
        <v>41.398372224749998</v>
      </c>
      <c r="AE113" s="3">
        <v>47.204778067982708</v>
      </c>
      <c r="AF113" s="24">
        <v>41.398372224749991</v>
      </c>
      <c r="AG113" s="70"/>
      <c r="AH113" s="70"/>
    </row>
    <row r="114" spans="1:34" x14ac:dyDescent="0.25">
      <c r="A114" s="28">
        <v>240</v>
      </c>
      <c r="B114" s="22">
        <v>0</v>
      </c>
      <c r="C114" s="62">
        <v>0</v>
      </c>
      <c r="D114" s="23"/>
      <c r="E114" s="66"/>
      <c r="F114" s="28"/>
      <c r="G114" s="28"/>
      <c r="H114" s="28"/>
      <c r="I114" s="28"/>
      <c r="J114" s="28"/>
      <c r="K114" s="28"/>
      <c r="L114" s="22"/>
      <c r="M114" s="23"/>
      <c r="N114" s="4">
        <v>1050</v>
      </c>
      <c r="O114" s="5">
        <v>0.8</v>
      </c>
      <c r="P114" s="29"/>
      <c r="Q114" s="29"/>
      <c r="R114" s="24">
        <v>22.4</v>
      </c>
      <c r="S114" s="20"/>
      <c r="T114" s="27">
        <v>4.7452034950256348</v>
      </c>
      <c r="U114" s="9">
        <v>0.86399999999999999</v>
      </c>
      <c r="V114" s="9">
        <v>1</v>
      </c>
      <c r="W114" s="9">
        <v>4.0998558197021486</v>
      </c>
      <c r="X114" s="9">
        <v>0</v>
      </c>
      <c r="Y114" s="14">
        <v>0</v>
      </c>
      <c r="Z114" s="9">
        <f t="shared" si="1"/>
        <v>4.0998558197021486</v>
      </c>
      <c r="AA114" s="29"/>
      <c r="AC114" s="3">
        <v>51.304633887684858</v>
      </c>
      <c r="AD114" s="31" t="s">
        <v>110</v>
      </c>
      <c r="AE114" s="3">
        <v>51.304633887684858</v>
      </c>
      <c r="AF114" s="31" t="s">
        <v>110</v>
      </c>
      <c r="AG114" s="70"/>
      <c r="AH114" s="70"/>
    </row>
    <row r="115" spans="1:34" x14ac:dyDescent="0.25">
      <c r="A115" s="28">
        <v>241</v>
      </c>
      <c r="B115" s="22">
        <v>0</v>
      </c>
      <c r="C115" s="64"/>
      <c r="D115" s="23"/>
      <c r="E115" s="66"/>
      <c r="F115" s="28"/>
      <c r="G115" s="28"/>
      <c r="H115" s="28"/>
      <c r="I115" s="28"/>
      <c r="J115" s="28"/>
      <c r="K115" s="28"/>
      <c r="L115" s="22"/>
      <c r="M115" s="23"/>
      <c r="N115" s="4">
        <v>1050</v>
      </c>
      <c r="O115" s="5">
        <v>0.81</v>
      </c>
      <c r="P115" s="29"/>
      <c r="Q115" s="29"/>
      <c r="R115" s="20"/>
      <c r="S115" s="20"/>
      <c r="T115" s="27">
        <v>5.8414783477783203</v>
      </c>
      <c r="U115" s="9">
        <v>0.86399999999999999</v>
      </c>
      <c r="V115" s="9">
        <v>1</v>
      </c>
      <c r="W115" s="9">
        <v>5.0470372924804687</v>
      </c>
      <c r="X115" s="9">
        <v>0</v>
      </c>
      <c r="Y115" s="14">
        <v>0</v>
      </c>
      <c r="Z115" s="9">
        <f t="shared" si="1"/>
        <v>5.0470372924804687</v>
      </c>
      <c r="AA115" s="29"/>
      <c r="AC115" s="3">
        <v>56.351671180165326</v>
      </c>
      <c r="AD115" s="31" t="s">
        <v>110</v>
      </c>
      <c r="AE115" s="3">
        <v>56.351671180165326</v>
      </c>
      <c r="AF115" s="31" t="s">
        <v>110</v>
      </c>
      <c r="AG115" s="70"/>
      <c r="AH115" s="70"/>
    </row>
    <row r="116" spans="1:34" x14ac:dyDescent="0.25">
      <c r="A116" s="28">
        <v>242</v>
      </c>
      <c r="B116" s="22">
        <v>0</v>
      </c>
      <c r="C116" s="64"/>
      <c r="D116" s="23"/>
      <c r="E116" s="66"/>
      <c r="F116" s="28"/>
      <c r="G116" s="28"/>
      <c r="H116" s="28"/>
      <c r="I116" s="28"/>
      <c r="J116" s="28"/>
      <c r="K116" s="28"/>
      <c r="L116" s="22"/>
      <c r="M116" s="23"/>
      <c r="N116" s="4">
        <v>1050</v>
      </c>
      <c r="O116" s="5">
        <v>0.81</v>
      </c>
      <c r="P116" s="29"/>
      <c r="Q116" s="29"/>
      <c r="R116" s="20"/>
      <c r="S116" s="20"/>
      <c r="T116" s="27">
        <v>5.8819212913513184</v>
      </c>
      <c r="U116" s="9">
        <v>0.86399999999999999</v>
      </c>
      <c r="V116" s="9">
        <v>1</v>
      </c>
      <c r="W116" s="9">
        <v>5.0819799957275391</v>
      </c>
      <c r="X116" s="9">
        <v>0</v>
      </c>
      <c r="Y116" s="14">
        <v>0</v>
      </c>
      <c r="Z116" s="9">
        <f t="shared" si="1"/>
        <v>5.0819799957275391</v>
      </c>
      <c r="AA116" s="29"/>
      <c r="AC116" s="3">
        <v>61.433651175892862</v>
      </c>
      <c r="AD116" s="31" t="s">
        <v>110</v>
      </c>
      <c r="AE116" s="3">
        <v>61.433651175892862</v>
      </c>
      <c r="AF116" s="31" t="s">
        <v>110</v>
      </c>
      <c r="AG116" s="70"/>
      <c r="AH116" s="70"/>
    </row>
    <row r="117" spans="1:34" x14ac:dyDescent="0.25">
      <c r="A117" s="28">
        <v>243</v>
      </c>
      <c r="B117" s="22">
        <v>0</v>
      </c>
      <c r="C117" s="64"/>
      <c r="D117" s="23"/>
      <c r="E117" s="66"/>
      <c r="F117" s="28"/>
      <c r="G117" s="28"/>
      <c r="H117" s="28"/>
      <c r="I117" s="28"/>
      <c r="J117" s="28"/>
      <c r="K117" s="28"/>
      <c r="L117" s="22"/>
      <c r="M117" s="32"/>
      <c r="N117" s="4">
        <v>1050</v>
      </c>
      <c r="O117" s="5">
        <v>0.82</v>
      </c>
      <c r="P117" s="29"/>
      <c r="Q117" s="29"/>
      <c r="R117" s="20"/>
      <c r="S117" s="20"/>
      <c r="T117" s="27">
        <v>6.0894756317138672</v>
      </c>
      <c r="U117" s="9">
        <v>0.86399999999999999</v>
      </c>
      <c r="V117" s="9">
        <v>1</v>
      </c>
      <c r="W117" s="9">
        <v>5.2613069458007811</v>
      </c>
      <c r="X117" s="9">
        <v>0</v>
      </c>
      <c r="Y117" s="14">
        <v>0</v>
      </c>
      <c r="Z117" s="9">
        <f t="shared" si="1"/>
        <v>5.2613069458007811</v>
      </c>
      <c r="AA117" s="29"/>
      <c r="AC117" s="3">
        <v>66.694958121693645</v>
      </c>
      <c r="AD117" s="31" t="s">
        <v>110</v>
      </c>
      <c r="AE117" s="3">
        <v>66.694958121693645</v>
      </c>
      <c r="AF117" s="31" t="s">
        <v>110</v>
      </c>
      <c r="AG117" s="70"/>
      <c r="AH117" s="70"/>
    </row>
    <row r="118" spans="1:34" x14ac:dyDescent="0.25">
      <c r="A118" s="28">
        <v>244</v>
      </c>
      <c r="B118" s="38">
        <v>4.32</v>
      </c>
      <c r="C118" s="64"/>
      <c r="D118" s="23"/>
      <c r="E118" s="66"/>
      <c r="F118" s="28"/>
      <c r="G118" s="28"/>
      <c r="H118" s="28"/>
      <c r="I118" s="28"/>
      <c r="J118" s="28"/>
      <c r="K118" s="28"/>
      <c r="L118" s="22"/>
      <c r="M118" s="23"/>
      <c r="N118" s="4">
        <v>1050</v>
      </c>
      <c r="O118" s="5">
        <v>0.82</v>
      </c>
      <c r="P118" s="29"/>
      <c r="Q118" s="29"/>
      <c r="R118" s="20"/>
      <c r="S118" s="20"/>
      <c r="T118" s="27">
        <v>5.6503558158874512</v>
      </c>
      <c r="U118" s="9">
        <v>0.86399999999999999</v>
      </c>
      <c r="V118" s="9">
        <v>0.99525837016860563</v>
      </c>
      <c r="W118" s="9">
        <v>4.8587592270466198</v>
      </c>
      <c r="X118" s="9">
        <v>0.73872000000000027</v>
      </c>
      <c r="Y118" s="14">
        <v>0</v>
      </c>
      <c r="Z118" s="9">
        <f t="shared" si="1"/>
        <v>5.5974792270466196</v>
      </c>
      <c r="AA118" s="29"/>
      <c r="AC118" s="3">
        <v>67.972437348740257</v>
      </c>
      <c r="AD118" s="31" t="s">
        <v>110</v>
      </c>
      <c r="AE118" s="3">
        <v>67.972437348740257</v>
      </c>
      <c r="AF118" s="31" t="s">
        <v>110</v>
      </c>
      <c r="AG118" s="70"/>
      <c r="AH118" s="70"/>
    </row>
    <row r="119" spans="1:34" x14ac:dyDescent="0.25">
      <c r="A119" s="28">
        <v>245</v>
      </c>
      <c r="B119" s="22">
        <v>0</v>
      </c>
      <c r="C119" s="21"/>
      <c r="D119" s="23"/>
      <c r="E119" s="66"/>
      <c r="F119" s="28"/>
      <c r="G119" s="28"/>
      <c r="H119" s="28"/>
      <c r="I119" s="28"/>
      <c r="J119" s="28"/>
      <c r="K119" s="28"/>
      <c r="L119" s="22"/>
      <c r="M119" s="23"/>
      <c r="N119" s="4">
        <v>1050</v>
      </c>
      <c r="O119" s="5">
        <v>0.83</v>
      </c>
      <c r="P119" s="29"/>
      <c r="Q119" s="29"/>
      <c r="R119" s="20"/>
      <c r="S119" s="20"/>
      <c r="T119" s="27">
        <v>7.2837777137756348</v>
      </c>
      <c r="U119" s="9">
        <v>0.86399999999999999</v>
      </c>
      <c r="V119" s="9">
        <v>0.97175703097478494</v>
      </c>
      <c r="W119" s="9">
        <v>6.1154457454819449</v>
      </c>
      <c r="X119" s="9">
        <v>0</v>
      </c>
      <c r="Y119" s="14">
        <v>0</v>
      </c>
      <c r="Z119" s="9">
        <f t="shared" si="1"/>
        <v>6.1154457454819449</v>
      </c>
      <c r="AA119" s="29"/>
      <c r="AC119" s="3">
        <v>74.087883094222207</v>
      </c>
      <c r="AD119" s="31" t="s">
        <v>110</v>
      </c>
      <c r="AE119" s="3">
        <v>74.087883094222207</v>
      </c>
      <c r="AF119" s="31" t="s">
        <v>110</v>
      </c>
      <c r="AG119" s="70"/>
      <c r="AH119" s="70"/>
    </row>
    <row r="120" spans="1:34" x14ac:dyDescent="0.25">
      <c r="A120" s="28">
        <v>246</v>
      </c>
      <c r="B120" s="22">
        <v>0</v>
      </c>
      <c r="C120" s="21"/>
      <c r="D120" s="23"/>
      <c r="E120" s="65">
        <v>12.375</v>
      </c>
      <c r="F120" s="27">
        <v>15.104180357750002</v>
      </c>
      <c r="G120" s="27">
        <v>19.706217334499996</v>
      </c>
      <c r="H120" s="27">
        <v>16.772994913999998</v>
      </c>
      <c r="I120" s="27">
        <v>16.85220859575</v>
      </c>
      <c r="J120" s="27">
        <v>13.366574972475</v>
      </c>
      <c r="K120" s="27">
        <v>15.77772827325</v>
      </c>
      <c r="L120" s="22"/>
      <c r="M120" s="23"/>
      <c r="N120" s="4">
        <v>1050</v>
      </c>
      <c r="O120" s="5">
        <v>0.83</v>
      </c>
      <c r="P120" s="29"/>
      <c r="Q120" s="29"/>
      <c r="R120" s="20"/>
      <c r="S120" s="20"/>
      <c r="T120" s="27">
        <v>3.89805006980896</v>
      </c>
      <c r="U120" s="9">
        <v>0.86399999999999999</v>
      </c>
      <c r="V120" s="9">
        <v>0.85925331135012539</v>
      </c>
      <c r="W120" s="9">
        <v>2.8938923397722327</v>
      </c>
      <c r="X120" s="9">
        <v>0</v>
      </c>
      <c r="Y120" s="14">
        <v>0</v>
      </c>
      <c r="Z120" s="9">
        <f t="shared" si="1"/>
        <v>2.8938923397722327</v>
      </c>
      <c r="AA120" s="29"/>
      <c r="AC120" s="3">
        <v>76.981775433994443</v>
      </c>
      <c r="AD120" s="24">
        <v>68.277191027249998</v>
      </c>
      <c r="AE120" s="3">
        <v>76.981775433994443</v>
      </c>
      <c r="AF120" s="24">
        <v>68.277191027249998</v>
      </c>
      <c r="AG120" s="70"/>
      <c r="AH120" s="70"/>
    </row>
    <row r="121" spans="1:34" x14ac:dyDescent="0.25">
      <c r="A121" s="28">
        <v>247</v>
      </c>
      <c r="B121" s="22">
        <v>0</v>
      </c>
      <c r="C121" s="37">
        <v>11.4</v>
      </c>
      <c r="D121" s="23"/>
      <c r="E121" s="66"/>
      <c r="F121" s="28"/>
      <c r="G121" s="28"/>
      <c r="H121" s="28"/>
      <c r="I121" s="28"/>
      <c r="J121" s="28"/>
      <c r="K121" s="28"/>
      <c r="L121" s="22"/>
      <c r="M121" s="68" t="s">
        <v>106</v>
      </c>
      <c r="N121" s="4">
        <v>1050</v>
      </c>
      <c r="O121" s="69">
        <v>0.83</v>
      </c>
      <c r="P121" s="29"/>
      <c r="Q121" s="29"/>
      <c r="R121" s="20"/>
      <c r="S121" s="20"/>
      <c r="T121" s="27">
        <v>7.1620512008666992</v>
      </c>
      <c r="U121" s="9">
        <v>0.86399999999999999</v>
      </c>
      <c r="V121" s="9">
        <v>0.8060153846367345</v>
      </c>
      <c r="W121" s="9">
        <v>4.9876330637847381</v>
      </c>
      <c r="X121" s="9">
        <v>0</v>
      </c>
      <c r="Y121" s="14">
        <v>0</v>
      </c>
      <c r="Z121" s="9">
        <f t="shared" si="1"/>
        <v>4.9876330637847381</v>
      </c>
      <c r="AA121" s="29"/>
      <c r="AC121" s="3">
        <v>70.569408497779179</v>
      </c>
      <c r="AD121" s="31" t="s">
        <v>110</v>
      </c>
      <c r="AE121" s="3">
        <v>70.569408497779179</v>
      </c>
      <c r="AF121" s="31" t="s">
        <v>110</v>
      </c>
      <c r="AG121" s="70"/>
      <c r="AH121" s="70"/>
    </row>
    <row r="122" spans="1:34" x14ac:dyDescent="0.25">
      <c r="A122" s="28">
        <v>248</v>
      </c>
      <c r="B122" s="22">
        <v>0</v>
      </c>
      <c r="C122" s="21"/>
      <c r="D122" s="23"/>
      <c r="E122" s="66"/>
      <c r="F122" s="28"/>
      <c r="G122" s="28"/>
      <c r="H122" s="28"/>
      <c r="I122" s="28"/>
      <c r="J122" s="28"/>
      <c r="K122" s="28"/>
      <c r="L122" s="22"/>
      <c r="M122" s="23"/>
      <c r="N122" s="4">
        <v>1050</v>
      </c>
      <c r="O122" s="5">
        <v>0.83</v>
      </c>
      <c r="P122" s="29"/>
      <c r="Q122" s="29"/>
      <c r="R122" s="20"/>
      <c r="S122" s="20"/>
      <c r="T122" s="27">
        <v>5.6956048011779785</v>
      </c>
      <c r="U122" s="9">
        <v>0.86399999999999999</v>
      </c>
      <c r="V122" s="9">
        <v>0.92398145971071843</v>
      </c>
      <c r="W122" s="9">
        <v>4.5469151177424232</v>
      </c>
      <c r="X122" s="9">
        <v>0</v>
      </c>
      <c r="Y122" s="14">
        <v>0</v>
      </c>
      <c r="Z122" s="9">
        <f t="shared" si="1"/>
        <v>4.5469151177424232</v>
      </c>
      <c r="AA122" s="29"/>
      <c r="AC122" s="3">
        <v>75.116323615521608</v>
      </c>
      <c r="AD122" s="31" t="s">
        <v>110</v>
      </c>
      <c r="AE122" s="3">
        <v>75.116323615521608</v>
      </c>
      <c r="AF122" s="31" t="s">
        <v>110</v>
      </c>
      <c r="AG122" s="70"/>
      <c r="AH122" s="70"/>
    </row>
    <row r="123" spans="1:34" x14ac:dyDescent="0.25">
      <c r="A123" s="28">
        <v>249</v>
      </c>
      <c r="B123" s="38">
        <v>5.6</v>
      </c>
      <c r="C123" s="21"/>
      <c r="D123" s="23"/>
      <c r="E123" s="66"/>
      <c r="F123" s="28"/>
      <c r="G123" s="28"/>
      <c r="H123" s="28"/>
      <c r="I123" s="28"/>
      <c r="J123" s="28"/>
      <c r="K123" s="28"/>
      <c r="L123" s="22"/>
      <c r="M123" s="32"/>
      <c r="N123" s="4">
        <v>1050</v>
      </c>
      <c r="O123" s="5">
        <v>0.82</v>
      </c>
      <c r="P123" s="29"/>
      <c r="Q123" s="29"/>
      <c r="R123" s="20"/>
      <c r="S123" s="20"/>
      <c r="T123" s="27">
        <v>2.1091039180755615</v>
      </c>
      <c r="U123" s="9">
        <v>0.8448</v>
      </c>
      <c r="V123" s="9">
        <v>0.84033345025179285</v>
      </c>
      <c r="W123" s="9">
        <v>1.4972817635770463</v>
      </c>
      <c r="X123" s="9">
        <v>0.61182215449851518</v>
      </c>
      <c r="Y123" s="14">
        <v>0</v>
      </c>
      <c r="Z123" s="9">
        <f t="shared" si="1"/>
        <v>2.1091039180755615</v>
      </c>
      <c r="AA123" s="29"/>
      <c r="AC123" s="3">
        <v>71.971205379098663</v>
      </c>
      <c r="AD123" s="31" t="s">
        <v>110</v>
      </c>
      <c r="AE123" s="3">
        <v>71.971205379098663</v>
      </c>
      <c r="AF123" s="31" t="s">
        <v>110</v>
      </c>
      <c r="AG123" s="70"/>
      <c r="AH123" s="70"/>
    </row>
    <row r="124" spans="1:34" x14ac:dyDescent="0.25">
      <c r="A124" s="28">
        <v>250</v>
      </c>
      <c r="B124" s="22">
        <v>0</v>
      </c>
      <c r="C124" s="21"/>
      <c r="D124" s="23"/>
      <c r="E124" s="66"/>
      <c r="F124" s="28"/>
      <c r="G124" s="28"/>
      <c r="H124" s="28"/>
      <c r="I124" s="28"/>
      <c r="J124" s="28"/>
      <c r="K124" s="28"/>
      <c r="L124" s="22"/>
      <c r="M124" s="23"/>
      <c r="N124" s="4">
        <v>1050</v>
      </c>
      <c r="O124" s="5">
        <v>0.81</v>
      </c>
      <c r="P124" s="29"/>
      <c r="Q124" s="29"/>
      <c r="R124" s="20"/>
      <c r="S124" s="20"/>
      <c r="T124" s="27">
        <v>4.4087615013122559</v>
      </c>
      <c r="U124" s="9">
        <v>0.8256</v>
      </c>
      <c r="V124" s="9">
        <v>0.89819309204787023</v>
      </c>
      <c r="W124" s="9">
        <v>3.2693092295713235</v>
      </c>
      <c r="X124" s="9">
        <v>0.34577784550148505</v>
      </c>
      <c r="Y124" s="14">
        <v>0</v>
      </c>
      <c r="Z124" s="9">
        <f t="shared" si="1"/>
        <v>3.6150870750728084</v>
      </c>
      <c r="AA124" s="29"/>
      <c r="AC124" s="3">
        <v>75.240514608669983</v>
      </c>
      <c r="AD124" s="31" t="s">
        <v>110</v>
      </c>
      <c r="AE124" s="3">
        <v>75.240514608669983</v>
      </c>
      <c r="AF124" s="31" t="s">
        <v>110</v>
      </c>
      <c r="AG124" s="70"/>
      <c r="AH124" s="70"/>
    </row>
    <row r="125" spans="1:34" x14ac:dyDescent="0.25">
      <c r="A125" s="28">
        <v>251</v>
      </c>
      <c r="B125" s="22">
        <v>0</v>
      </c>
      <c r="C125" s="21"/>
      <c r="D125" s="23"/>
      <c r="E125" s="66"/>
      <c r="F125" s="28"/>
      <c r="G125" s="28"/>
      <c r="H125" s="28"/>
      <c r="I125" s="28"/>
      <c r="J125" s="28"/>
      <c r="K125" s="28"/>
      <c r="L125" s="22"/>
      <c r="M125" s="23"/>
      <c r="N125" s="4">
        <v>1050</v>
      </c>
      <c r="O125" s="5">
        <v>0.8</v>
      </c>
      <c r="P125" s="29"/>
      <c r="Q125" s="29"/>
      <c r="R125" s="20"/>
      <c r="S125" s="20"/>
      <c r="T125" s="27">
        <v>5.4102320671081543</v>
      </c>
      <c r="U125" s="9">
        <v>0.80639999999999989</v>
      </c>
      <c r="V125" s="9">
        <v>0.83804875192323769</v>
      </c>
      <c r="W125" s="9">
        <v>3.6562484298453657</v>
      </c>
      <c r="X125" s="9">
        <v>0</v>
      </c>
      <c r="Y125" s="14">
        <v>0</v>
      </c>
      <c r="Z125" s="9">
        <f t="shared" si="1"/>
        <v>3.6562484298453657</v>
      </c>
      <c r="AA125" s="29"/>
      <c r="AC125" s="3">
        <v>78.896763038515346</v>
      </c>
      <c r="AD125" s="31" t="s">
        <v>110</v>
      </c>
      <c r="AE125" s="3">
        <v>78.896763038515346</v>
      </c>
      <c r="AF125" s="31" t="s">
        <v>110</v>
      </c>
      <c r="AG125" s="70"/>
      <c r="AH125" s="70"/>
    </row>
    <row r="126" spans="1:34" x14ac:dyDescent="0.25">
      <c r="A126" s="28">
        <v>252</v>
      </c>
      <c r="B126" s="22">
        <v>0</v>
      </c>
      <c r="C126" s="21"/>
      <c r="D126" s="23"/>
      <c r="E126" s="66"/>
      <c r="F126" s="28"/>
      <c r="G126" s="28"/>
      <c r="H126" s="28"/>
      <c r="I126" s="28"/>
      <c r="J126" s="28"/>
      <c r="K126" s="28"/>
      <c r="L126" s="22"/>
      <c r="M126" s="32"/>
      <c r="N126" s="4">
        <v>1050</v>
      </c>
      <c r="O126" s="5">
        <v>0.79</v>
      </c>
      <c r="P126" s="29"/>
      <c r="Q126" s="29"/>
      <c r="R126" s="20"/>
      <c r="S126" s="20"/>
      <c r="T126" s="27">
        <v>1.4793562889099121</v>
      </c>
      <c r="U126" s="9">
        <v>0.77889750000000002</v>
      </c>
      <c r="V126" s="9">
        <v>0.77078602646560102</v>
      </c>
      <c r="W126" s="9">
        <v>0.88815123687238917</v>
      </c>
      <c r="X126" s="9">
        <v>0</v>
      </c>
      <c r="Y126" s="14">
        <v>0</v>
      </c>
      <c r="Z126" s="9">
        <f t="shared" si="1"/>
        <v>0.88815123687238917</v>
      </c>
      <c r="AA126" s="29"/>
      <c r="AC126" s="3">
        <v>79.784914275387735</v>
      </c>
      <c r="AD126" s="31" t="s">
        <v>110</v>
      </c>
      <c r="AE126" s="3">
        <v>79.784914275387735</v>
      </c>
      <c r="AF126" s="31" t="s">
        <v>110</v>
      </c>
      <c r="AG126" s="70"/>
      <c r="AH126" s="70"/>
    </row>
    <row r="127" spans="1:34" x14ac:dyDescent="0.25">
      <c r="A127" s="28">
        <v>253</v>
      </c>
      <c r="B127" s="22">
        <v>0</v>
      </c>
      <c r="C127" s="21"/>
      <c r="D127" s="23"/>
      <c r="E127" s="65">
        <v>14.4625</v>
      </c>
      <c r="F127" s="27">
        <v>14.828004617000001</v>
      </c>
      <c r="G127" s="27">
        <v>19.536598635749996</v>
      </c>
      <c r="H127" s="27">
        <v>16.383447225749997</v>
      </c>
      <c r="I127" s="27">
        <v>16.386949948999998</v>
      </c>
      <c r="J127" s="27">
        <v>13.620032148375</v>
      </c>
      <c r="K127" s="27">
        <v>16.676389347333334</v>
      </c>
      <c r="L127" s="22"/>
      <c r="M127" s="68" t="s">
        <v>120</v>
      </c>
      <c r="N127" s="4">
        <v>1050</v>
      </c>
      <c r="O127" s="69">
        <v>0.78</v>
      </c>
      <c r="P127" s="29"/>
      <c r="Q127" s="29"/>
      <c r="R127" s="20"/>
      <c r="S127" s="20"/>
      <c r="T127" s="27">
        <v>5.1724038124084473</v>
      </c>
      <c r="U127" s="9">
        <v>0.75180000000000002</v>
      </c>
      <c r="V127" s="9">
        <v>0.75444701833831829</v>
      </c>
      <c r="W127" s="9">
        <v>2.9337526237760212</v>
      </c>
      <c r="X127" s="9">
        <v>0</v>
      </c>
      <c r="Y127" s="14">
        <v>0</v>
      </c>
      <c r="Z127" s="9">
        <f t="shared" si="1"/>
        <v>2.9337526237760212</v>
      </c>
      <c r="AA127" s="29"/>
      <c r="AC127" s="3">
        <v>82.71866689916375</v>
      </c>
      <c r="AD127" s="24">
        <v>67.651967410500006</v>
      </c>
      <c r="AE127" s="3">
        <v>82.71866689916375</v>
      </c>
      <c r="AF127" s="24">
        <v>67.651967410499992</v>
      </c>
      <c r="AG127" s="70"/>
      <c r="AH127" s="70"/>
    </row>
    <row r="128" spans="1:34" x14ac:dyDescent="0.25">
      <c r="A128" s="28">
        <v>254</v>
      </c>
      <c r="B128" s="22">
        <v>0</v>
      </c>
      <c r="C128" s="37">
        <v>0</v>
      </c>
      <c r="D128" s="23"/>
      <c r="E128" s="66"/>
      <c r="F128" s="28"/>
      <c r="G128" s="28"/>
      <c r="H128" s="28"/>
      <c r="I128" s="28"/>
      <c r="J128" s="28"/>
      <c r="K128" s="28"/>
      <c r="L128" s="22"/>
      <c r="M128" s="23"/>
      <c r="N128" s="4">
        <v>1050</v>
      </c>
      <c r="O128" s="5">
        <v>0.78</v>
      </c>
      <c r="P128" s="29"/>
      <c r="Q128" s="29"/>
      <c r="R128" s="20"/>
      <c r="S128" s="20"/>
      <c r="T128" s="27">
        <v>4.6817221641540527</v>
      </c>
      <c r="U128" s="9">
        <v>0.73300500000000002</v>
      </c>
      <c r="V128" s="9">
        <v>0.70047579590089404</v>
      </c>
      <c r="W128" s="9">
        <v>2.4038408295022098</v>
      </c>
      <c r="X128" s="9">
        <v>0</v>
      </c>
      <c r="Y128" s="14">
        <v>0</v>
      </c>
      <c r="Z128" s="9">
        <f t="shared" si="1"/>
        <v>2.4038408295022098</v>
      </c>
      <c r="AA128" s="29"/>
      <c r="AC128" s="3">
        <v>85.122507728665965</v>
      </c>
      <c r="AD128" s="31" t="s">
        <v>110</v>
      </c>
      <c r="AE128" s="3">
        <v>85.122507728665965</v>
      </c>
      <c r="AF128" s="31" t="s">
        <v>110</v>
      </c>
      <c r="AG128" s="70"/>
      <c r="AH128" s="70"/>
    </row>
    <row r="129" spans="1:34" x14ac:dyDescent="0.25">
      <c r="A129" s="28">
        <v>255</v>
      </c>
      <c r="B129" s="38">
        <v>3.8</v>
      </c>
      <c r="C129" s="21"/>
      <c r="D129" s="23"/>
      <c r="E129" s="65">
        <v>14.625</v>
      </c>
      <c r="F129" s="27">
        <v>15.039408266250001</v>
      </c>
      <c r="G129" s="27">
        <v>18.783509312749999</v>
      </c>
      <c r="H129" s="27">
        <v>16.067109693999999</v>
      </c>
      <c r="I129" s="27">
        <v>16.369757088250001</v>
      </c>
      <c r="J129" s="27">
        <v>13.624810207924998</v>
      </c>
      <c r="K129" s="27">
        <v>15.998642683749999</v>
      </c>
      <c r="L129" s="22"/>
      <c r="M129" s="23"/>
      <c r="N129" s="4">
        <v>1050</v>
      </c>
      <c r="O129" s="5">
        <v>0.78</v>
      </c>
      <c r="P129" s="29"/>
      <c r="Q129" s="29"/>
      <c r="R129" s="20"/>
      <c r="S129" s="20"/>
      <c r="T129" s="27">
        <v>2.7936842441558838</v>
      </c>
      <c r="U129" s="9">
        <v>0.71421000000000001</v>
      </c>
      <c r="V129" s="9">
        <v>0.65625317567661579</v>
      </c>
      <c r="W129" s="9">
        <v>1.3094070146174113</v>
      </c>
      <c r="X129" s="9">
        <v>0.79420000000000002</v>
      </c>
      <c r="Y129" s="14">
        <v>0</v>
      </c>
      <c r="Z129" s="9">
        <f t="shared" si="1"/>
        <v>2.1036070146174115</v>
      </c>
      <c r="AA129" s="29"/>
      <c r="AC129" s="3">
        <v>83.426114743283378</v>
      </c>
      <c r="AD129" s="24">
        <v>69.982287027000012</v>
      </c>
      <c r="AE129" s="3">
        <v>83.426114743283378</v>
      </c>
      <c r="AF129" s="24">
        <v>69.982287026999998</v>
      </c>
      <c r="AG129" s="70"/>
      <c r="AH129" s="70"/>
    </row>
    <row r="130" spans="1:34" x14ac:dyDescent="0.25">
      <c r="A130" s="28">
        <v>256</v>
      </c>
      <c r="B130" s="38">
        <v>30</v>
      </c>
      <c r="C130" s="21"/>
      <c r="D130" s="23"/>
      <c r="E130" s="66"/>
      <c r="F130" s="28"/>
      <c r="G130" s="28"/>
      <c r="H130" s="28"/>
      <c r="I130" s="28"/>
      <c r="J130" s="28"/>
      <c r="K130" s="28"/>
      <c r="L130" s="22"/>
      <c r="M130" s="23"/>
      <c r="N130" s="4">
        <v>1050</v>
      </c>
      <c r="O130" s="5">
        <v>0.77</v>
      </c>
      <c r="P130" s="29"/>
      <c r="Q130" s="29"/>
      <c r="R130" s="20"/>
      <c r="S130" s="20"/>
      <c r="T130" s="27">
        <v>1.4331575632095337</v>
      </c>
      <c r="U130" s="9">
        <v>0.68792249999999999</v>
      </c>
      <c r="V130" s="9">
        <v>0.6874611249813285</v>
      </c>
      <c r="W130" s="9">
        <v>0.67776884003893589</v>
      </c>
      <c r="X130" s="9">
        <v>0.7553887231705978</v>
      </c>
      <c r="Y130" s="14">
        <v>0</v>
      </c>
      <c r="Z130" s="9">
        <f t="shared" si="1"/>
        <v>1.4331575632095337</v>
      </c>
      <c r="AA130" s="29"/>
      <c r="AC130" s="3">
        <v>56.687072306492908</v>
      </c>
      <c r="AD130" s="31" t="s">
        <v>110</v>
      </c>
      <c r="AE130" s="3">
        <v>56.687072306492908</v>
      </c>
      <c r="AF130" s="31" t="s">
        <v>110</v>
      </c>
      <c r="AG130" s="70"/>
      <c r="AH130" s="70"/>
    </row>
    <row r="131" spans="1:34" x14ac:dyDescent="0.25">
      <c r="A131" s="28">
        <v>257</v>
      </c>
      <c r="B131" s="22">
        <v>0</v>
      </c>
      <c r="C131" s="21"/>
      <c r="D131" s="23"/>
      <c r="E131" s="66"/>
      <c r="F131" s="28"/>
      <c r="G131" s="28"/>
      <c r="H131" s="28"/>
      <c r="I131" s="28"/>
      <c r="J131" s="28"/>
      <c r="K131" s="28"/>
      <c r="L131" s="22"/>
      <c r="M131" s="23"/>
      <c r="N131" s="4">
        <v>1050</v>
      </c>
      <c r="O131" s="5">
        <v>0.77</v>
      </c>
      <c r="P131" s="29"/>
      <c r="Q131" s="29"/>
      <c r="R131" s="20"/>
      <c r="S131" s="20"/>
      <c r="T131" s="39">
        <v>5.655970573425293</v>
      </c>
      <c r="U131" s="9">
        <v>0.66932999999999998</v>
      </c>
      <c r="V131" s="9">
        <v>1</v>
      </c>
      <c r="W131" s="9">
        <v>3.7857107839107513</v>
      </c>
      <c r="X131" s="9">
        <v>1.8277999999999992</v>
      </c>
      <c r="Y131" s="14">
        <v>0</v>
      </c>
      <c r="Z131" s="9">
        <f t="shared" si="1"/>
        <v>5.6135107839107503</v>
      </c>
      <c r="AA131" s="29"/>
      <c r="AC131" s="3">
        <v>60.472783090403659</v>
      </c>
      <c r="AD131" s="31" t="s">
        <v>110</v>
      </c>
      <c r="AE131" s="3">
        <v>60.472783090403659</v>
      </c>
      <c r="AF131" s="31" t="s">
        <v>110</v>
      </c>
      <c r="AG131" s="70"/>
      <c r="AH131" s="70"/>
    </row>
    <row r="132" spans="1:34" x14ac:dyDescent="0.25">
      <c r="A132" s="28">
        <v>258</v>
      </c>
      <c r="B132" s="22">
        <v>0</v>
      </c>
      <c r="C132" s="21"/>
      <c r="D132" s="23"/>
      <c r="E132" s="66"/>
      <c r="F132" s="28"/>
      <c r="G132" s="28"/>
      <c r="H132" s="28"/>
      <c r="I132" s="28"/>
      <c r="J132" s="28"/>
      <c r="K132" s="28"/>
      <c r="L132" s="22"/>
      <c r="M132" s="32"/>
      <c r="N132" s="4">
        <v>1050</v>
      </c>
      <c r="O132" s="5">
        <v>0.76</v>
      </c>
      <c r="P132" s="29"/>
      <c r="Q132" s="29"/>
      <c r="R132" s="20"/>
      <c r="S132" s="20"/>
      <c r="T132" s="27">
        <v>3.0997328758239746</v>
      </c>
      <c r="U132" s="9">
        <v>0.64364999999999994</v>
      </c>
      <c r="V132" s="9">
        <v>1</v>
      </c>
      <c r="W132" s="9">
        <v>1.9951430655241011</v>
      </c>
      <c r="X132" s="9">
        <v>0</v>
      </c>
      <c r="Y132" s="14">
        <v>0</v>
      </c>
      <c r="Z132" s="9">
        <f t="shared" si="1"/>
        <v>1.9951430655241011</v>
      </c>
      <c r="AA132" s="29"/>
      <c r="AC132" s="3">
        <v>62.467926155927763</v>
      </c>
      <c r="AD132" s="31" t="s">
        <v>110</v>
      </c>
      <c r="AE132" s="3">
        <v>62.467926155927763</v>
      </c>
      <c r="AF132" s="31" t="s">
        <v>110</v>
      </c>
      <c r="AG132" s="70"/>
      <c r="AH132" s="70"/>
    </row>
    <row r="133" spans="1:34" x14ac:dyDescent="0.25">
      <c r="A133" s="28">
        <v>259</v>
      </c>
      <c r="B133" s="22">
        <v>0</v>
      </c>
      <c r="C133" s="21"/>
      <c r="D133" s="23"/>
      <c r="E133" s="66"/>
      <c r="F133" s="28"/>
      <c r="G133" s="28"/>
      <c r="H133" s="28"/>
      <c r="I133" s="28"/>
      <c r="J133" s="28"/>
      <c r="K133" s="28"/>
      <c r="L133" s="22"/>
      <c r="M133" s="23"/>
      <c r="N133" s="4">
        <v>1050</v>
      </c>
      <c r="O133" s="5">
        <v>0.76</v>
      </c>
      <c r="P133" s="29"/>
      <c r="Q133" s="29"/>
      <c r="R133" s="20"/>
      <c r="S133" s="20"/>
      <c r="T133" s="27">
        <v>4.0919394493103027</v>
      </c>
      <c r="U133" s="9">
        <v>0.64364999999999994</v>
      </c>
      <c r="V133" s="9">
        <v>1</v>
      </c>
      <c r="W133" s="9">
        <v>2.6337768265485759</v>
      </c>
      <c r="X133" s="9">
        <v>0</v>
      </c>
      <c r="Y133" s="14">
        <v>0</v>
      </c>
      <c r="Z133" s="9">
        <f t="shared" ref="Z133:Z171" si="2">W133+X133</f>
        <v>2.6337768265485759</v>
      </c>
      <c r="AA133" s="29"/>
      <c r="AC133" s="3">
        <v>65.10170298247634</v>
      </c>
      <c r="AD133" s="31" t="s">
        <v>110</v>
      </c>
      <c r="AE133" s="3">
        <v>65.10170298247634</v>
      </c>
      <c r="AF133" s="31" t="s">
        <v>110</v>
      </c>
      <c r="AG133" s="70"/>
      <c r="AH133" s="70"/>
    </row>
    <row r="134" spans="1:34" x14ac:dyDescent="0.25">
      <c r="A134" s="28">
        <v>260</v>
      </c>
      <c r="B134" s="22">
        <v>0</v>
      </c>
      <c r="C134" s="21"/>
      <c r="D134" s="23"/>
      <c r="E134" s="66"/>
      <c r="F134" s="28"/>
      <c r="G134" s="28"/>
      <c r="H134" s="28"/>
      <c r="I134" s="28"/>
      <c r="J134" s="28"/>
      <c r="K134" s="28"/>
      <c r="L134" s="22"/>
      <c r="M134" s="23"/>
      <c r="N134" s="4">
        <v>1050</v>
      </c>
      <c r="O134" s="5">
        <v>0.75</v>
      </c>
      <c r="P134" s="29"/>
      <c r="Q134" s="29"/>
      <c r="R134" s="20"/>
      <c r="S134" s="20"/>
      <c r="T134" s="27">
        <v>4.1377253532409668</v>
      </c>
      <c r="U134" s="9">
        <v>0.63656249999999992</v>
      </c>
      <c r="V134" s="9">
        <v>1</v>
      </c>
      <c r="W134" s="9">
        <v>2.6339207951724526</v>
      </c>
      <c r="X134" s="9">
        <v>0</v>
      </c>
      <c r="Y134" s="14">
        <v>0</v>
      </c>
      <c r="Z134" s="9">
        <f t="shared" si="2"/>
        <v>2.6339207951724526</v>
      </c>
      <c r="AA134" s="29"/>
      <c r="AC134" s="3">
        <v>67.735623777648797</v>
      </c>
      <c r="AD134" s="31" t="s">
        <v>110</v>
      </c>
      <c r="AE134" s="3">
        <v>67.735623777648797</v>
      </c>
      <c r="AF134" s="31" t="s">
        <v>110</v>
      </c>
      <c r="AG134" s="70"/>
      <c r="AH134" s="70"/>
    </row>
    <row r="135" spans="1:34" x14ac:dyDescent="0.25">
      <c r="A135" s="28">
        <v>261</v>
      </c>
      <c r="B135" s="22">
        <v>0</v>
      </c>
      <c r="C135" s="21"/>
      <c r="D135" s="23"/>
      <c r="E135" s="65">
        <v>17.887499999999999</v>
      </c>
      <c r="F135" s="27">
        <v>19.714577122000001</v>
      </c>
      <c r="G135" s="27">
        <v>18.592852914749997</v>
      </c>
      <c r="H135" s="27">
        <v>15.561115768299999</v>
      </c>
      <c r="I135" s="27">
        <v>15.96823608075</v>
      </c>
      <c r="J135" s="27">
        <v>13.315813647775</v>
      </c>
      <c r="K135" s="27">
        <v>16.252548330749999</v>
      </c>
      <c r="L135" s="22"/>
      <c r="M135" s="68" t="s">
        <v>154</v>
      </c>
      <c r="N135" s="4">
        <v>1050</v>
      </c>
      <c r="O135" s="69">
        <v>0.75</v>
      </c>
      <c r="P135" s="29"/>
      <c r="Q135" s="29"/>
      <c r="R135" s="20"/>
      <c r="S135" s="20"/>
      <c r="T135" s="27">
        <v>5.0147743225097656</v>
      </c>
      <c r="U135" s="9">
        <v>0.63656249999999992</v>
      </c>
      <c r="V135" s="9">
        <v>0.97611360753751075</v>
      </c>
      <c r="W135" s="9">
        <v>3.1159667249048222</v>
      </c>
      <c r="X135" s="9">
        <v>0</v>
      </c>
      <c r="Y135" s="14">
        <v>0</v>
      </c>
      <c r="Z135" s="9">
        <f t="shared" si="2"/>
        <v>3.1159667249048222</v>
      </c>
      <c r="AA135" s="29"/>
      <c r="AC135" s="3">
        <v>70.85159050255362</v>
      </c>
      <c r="AD135" s="24">
        <v>53.152981430849998</v>
      </c>
      <c r="AE135" s="3">
        <v>70.85159050255362</v>
      </c>
      <c r="AF135" s="24">
        <v>53.152981430849998</v>
      </c>
      <c r="AG135" s="70"/>
      <c r="AH135" s="70"/>
    </row>
    <row r="136" spans="1:34" x14ac:dyDescent="0.25">
      <c r="A136" s="28">
        <v>262</v>
      </c>
      <c r="B136" s="22">
        <v>0</v>
      </c>
      <c r="C136" s="21"/>
      <c r="D136" s="23"/>
      <c r="E136" s="66"/>
      <c r="F136" s="28"/>
      <c r="G136" s="28"/>
      <c r="H136" s="28"/>
      <c r="I136" s="28"/>
      <c r="J136" s="28"/>
      <c r="K136" s="28"/>
      <c r="L136" s="22"/>
      <c r="M136" s="23"/>
      <c r="N136" s="4">
        <v>1050</v>
      </c>
      <c r="O136" s="5">
        <v>0.74</v>
      </c>
      <c r="P136" s="29"/>
      <c r="Q136" s="29"/>
      <c r="R136" s="20"/>
      <c r="S136" s="20"/>
      <c r="T136" s="27">
        <v>4.5494465827941895</v>
      </c>
      <c r="U136" s="9">
        <v>0.62947500000000001</v>
      </c>
      <c r="V136" s="9">
        <v>0.91879025591797414</v>
      </c>
      <c r="W136" s="9">
        <v>2.6311974364822968</v>
      </c>
      <c r="X136" s="9">
        <v>0</v>
      </c>
      <c r="Y136" s="14">
        <v>0</v>
      </c>
      <c r="Z136" s="9">
        <f t="shared" si="2"/>
        <v>2.6311974364822968</v>
      </c>
      <c r="AA136" s="29"/>
      <c r="AC136" s="3">
        <v>73.482787939035916</v>
      </c>
      <c r="AD136" s="31" t="s">
        <v>110</v>
      </c>
      <c r="AE136" s="3">
        <v>73.482787939035916</v>
      </c>
      <c r="AF136" s="31" t="s">
        <v>110</v>
      </c>
      <c r="AG136" s="70"/>
      <c r="AH136" s="70"/>
    </row>
    <row r="137" spans="1:34" x14ac:dyDescent="0.25">
      <c r="A137" s="28">
        <v>263</v>
      </c>
      <c r="B137" s="22">
        <v>0</v>
      </c>
      <c r="C137" s="21"/>
      <c r="D137" s="23"/>
      <c r="E137" s="66"/>
      <c r="F137" s="28"/>
      <c r="G137" s="28"/>
      <c r="H137" s="28"/>
      <c r="I137" s="28"/>
      <c r="J137" s="28"/>
      <c r="K137" s="28"/>
      <c r="L137" s="22"/>
      <c r="M137" s="23"/>
      <c r="N137" s="4">
        <v>1050</v>
      </c>
      <c r="O137" s="5">
        <v>0.73</v>
      </c>
      <c r="P137" s="29"/>
      <c r="Q137" s="29"/>
      <c r="R137" s="20"/>
      <c r="S137" s="20"/>
      <c r="T137" s="27">
        <v>4.8524765968322754</v>
      </c>
      <c r="U137" s="9">
        <v>0.62238749999999987</v>
      </c>
      <c r="V137" s="9">
        <v>0.8703850355969821</v>
      </c>
      <c r="W137" s="9">
        <v>2.6286679307892049</v>
      </c>
      <c r="X137" s="9">
        <v>0</v>
      </c>
      <c r="Y137" s="14">
        <v>0</v>
      </c>
      <c r="Z137" s="9">
        <f t="shared" si="2"/>
        <v>2.6286679307892049</v>
      </c>
      <c r="AA137" s="29"/>
      <c r="AC137" s="3">
        <v>76.111455869825122</v>
      </c>
      <c r="AD137" s="31" t="s">
        <v>110</v>
      </c>
      <c r="AE137" s="3">
        <v>76.111455869825122</v>
      </c>
      <c r="AF137" s="31" t="s">
        <v>110</v>
      </c>
      <c r="AG137" s="70"/>
      <c r="AH137" s="70"/>
    </row>
    <row r="138" spans="1:34" x14ac:dyDescent="0.25">
      <c r="A138" s="28">
        <v>264</v>
      </c>
      <c r="B138" s="22">
        <v>0</v>
      </c>
      <c r="C138" s="21"/>
      <c r="D138" s="23"/>
      <c r="E138" s="66"/>
      <c r="F138" s="28"/>
      <c r="G138" s="28"/>
      <c r="H138" s="28"/>
      <c r="I138" s="28"/>
      <c r="J138" s="28"/>
      <c r="K138" s="28"/>
      <c r="L138" s="22"/>
      <c r="M138" s="23"/>
      <c r="N138" s="4">
        <v>1050</v>
      </c>
      <c r="O138" s="5">
        <v>0.72</v>
      </c>
      <c r="P138" s="29"/>
      <c r="Q138" s="29"/>
      <c r="R138" s="20"/>
      <c r="S138" s="20"/>
      <c r="T138" s="27">
        <v>5.3506274223327637</v>
      </c>
      <c r="U138" s="9">
        <v>0.61529999999999996</v>
      </c>
      <c r="V138" s="9">
        <v>0.8220263497088226</v>
      </c>
      <c r="W138" s="9">
        <v>2.7063088951273486</v>
      </c>
      <c r="X138" s="9">
        <v>0</v>
      </c>
      <c r="Y138" s="14">
        <v>0</v>
      </c>
      <c r="Z138" s="9">
        <f t="shared" si="2"/>
        <v>2.7063088951273486</v>
      </c>
      <c r="AA138" s="29"/>
      <c r="AC138" s="3">
        <v>78.817764764952472</v>
      </c>
      <c r="AD138" s="31" t="s">
        <v>110</v>
      </c>
      <c r="AE138" s="3">
        <v>78.817764764952472</v>
      </c>
      <c r="AF138" s="31" t="s">
        <v>110</v>
      </c>
      <c r="AG138" s="70"/>
      <c r="AH138" s="70"/>
    </row>
    <row r="139" spans="1:34" x14ac:dyDescent="0.25">
      <c r="A139" s="28">
        <v>265</v>
      </c>
      <c r="B139" s="22">
        <v>0</v>
      </c>
      <c r="C139" s="21"/>
      <c r="D139" s="23"/>
      <c r="E139" s="66"/>
      <c r="F139" s="28"/>
      <c r="G139" s="28"/>
      <c r="H139" s="28"/>
      <c r="I139" s="28"/>
      <c r="J139" s="28"/>
      <c r="K139" s="28"/>
      <c r="L139" s="22"/>
      <c r="M139" s="23"/>
      <c r="N139" s="4">
        <v>1050</v>
      </c>
      <c r="O139" s="5">
        <v>0.7</v>
      </c>
      <c r="P139" s="29"/>
      <c r="Q139" s="29"/>
      <c r="R139" s="20"/>
      <c r="S139" s="20"/>
      <c r="T139" s="27">
        <v>4.0097775459289551</v>
      </c>
      <c r="U139" s="9">
        <v>0.60112499999999991</v>
      </c>
      <c r="V139" s="9">
        <v>0.77223933011502277</v>
      </c>
      <c r="W139" s="9">
        <v>1.8613883270037872</v>
      </c>
      <c r="X139" s="9">
        <v>0</v>
      </c>
      <c r="Y139" s="14">
        <v>0</v>
      </c>
      <c r="Z139" s="9">
        <f t="shared" si="2"/>
        <v>1.8613883270037872</v>
      </c>
      <c r="AA139" s="29"/>
      <c r="AC139" s="3">
        <v>80.679153091956252</v>
      </c>
      <c r="AD139" s="31" t="s">
        <v>110</v>
      </c>
      <c r="AE139" s="3">
        <v>80.679153091956252</v>
      </c>
      <c r="AF139" s="31" t="s">
        <v>110</v>
      </c>
      <c r="AG139" s="70"/>
      <c r="AH139" s="70"/>
    </row>
    <row r="140" spans="1:34" x14ac:dyDescent="0.25">
      <c r="A140" s="28">
        <v>266</v>
      </c>
      <c r="B140" s="22">
        <v>0</v>
      </c>
      <c r="C140" s="21"/>
      <c r="D140" s="23"/>
      <c r="E140" s="66"/>
      <c r="F140" s="28"/>
      <c r="G140" s="28"/>
      <c r="H140" s="28"/>
      <c r="I140" s="28"/>
      <c r="J140" s="28"/>
      <c r="K140" s="28"/>
      <c r="L140" s="22"/>
      <c r="M140" s="23"/>
      <c r="N140" s="4">
        <v>1050</v>
      </c>
      <c r="O140" s="5">
        <v>0.67</v>
      </c>
      <c r="P140" s="29"/>
      <c r="Q140" s="29"/>
      <c r="R140" s="20"/>
      <c r="S140" s="20"/>
      <c r="T140" s="27">
        <v>4.8951025009155273</v>
      </c>
      <c r="U140" s="9">
        <v>0.57986250000000006</v>
      </c>
      <c r="V140" s="9">
        <v>0.73799601913338897</v>
      </c>
      <c r="W140" s="9">
        <v>2.0947916443299701</v>
      </c>
      <c r="X140" s="9">
        <v>0</v>
      </c>
      <c r="Y140" s="14">
        <v>0</v>
      </c>
      <c r="Z140" s="9">
        <f t="shared" si="2"/>
        <v>2.0947916443299701</v>
      </c>
      <c r="AA140" s="29"/>
      <c r="AC140" s="3">
        <v>82.773944736286225</v>
      </c>
      <c r="AD140" s="31" t="s">
        <v>110</v>
      </c>
      <c r="AE140" s="3">
        <v>82.773944736286225</v>
      </c>
      <c r="AF140" s="31" t="s">
        <v>110</v>
      </c>
      <c r="AG140" s="70"/>
      <c r="AH140" s="70"/>
    </row>
    <row r="141" spans="1:34" x14ac:dyDescent="0.25">
      <c r="A141" s="28">
        <v>267</v>
      </c>
      <c r="B141" s="22">
        <v>0</v>
      </c>
      <c r="C141" s="21"/>
      <c r="D141" s="23"/>
      <c r="E141" s="66"/>
      <c r="F141" s="28"/>
      <c r="G141" s="28"/>
      <c r="H141" s="28"/>
      <c r="I141" s="28"/>
      <c r="J141" s="28"/>
      <c r="K141" s="28"/>
      <c r="L141" s="22"/>
      <c r="M141" s="23"/>
      <c r="N141" s="4">
        <v>1050</v>
      </c>
      <c r="O141" s="5">
        <v>0.64</v>
      </c>
      <c r="P141" s="29"/>
      <c r="Q141" s="29"/>
      <c r="R141" s="20"/>
      <c r="S141" s="20"/>
      <c r="T141" s="27">
        <v>4.9664773941040039</v>
      </c>
      <c r="U141" s="9">
        <v>0.55859999999999999</v>
      </c>
      <c r="V141" s="9">
        <v>0.69945886883655384</v>
      </c>
      <c r="W141" s="9">
        <v>1.9404907443778341</v>
      </c>
      <c r="X141" s="9">
        <v>0</v>
      </c>
      <c r="Y141" s="14">
        <v>0</v>
      </c>
      <c r="Z141" s="9">
        <f t="shared" si="2"/>
        <v>1.9404907443778341</v>
      </c>
      <c r="AA141" s="29"/>
      <c r="AC141" s="3">
        <v>84.714435480664065</v>
      </c>
      <c r="AD141" s="31" t="s">
        <v>110</v>
      </c>
      <c r="AE141" s="3">
        <v>84.714435480664065</v>
      </c>
      <c r="AF141" s="31" t="s">
        <v>110</v>
      </c>
      <c r="AG141" s="70"/>
      <c r="AH141" s="70"/>
    </row>
    <row r="142" spans="1:34" x14ac:dyDescent="0.25">
      <c r="A142" s="28">
        <v>268</v>
      </c>
      <c r="B142" s="22">
        <v>0</v>
      </c>
      <c r="C142" s="21"/>
      <c r="D142" s="23"/>
      <c r="E142" s="66"/>
      <c r="F142" s="28"/>
      <c r="G142" s="28"/>
      <c r="H142" s="28"/>
      <c r="I142" s="28"/>
      <c r="J142" s="28"/>
      <c r="K142" s="28"/>
      <c r="L142" s="22"/>
      <c r="M142" s="23"/>
      <c r="N142" s="4">
        <v>1050</v>
      </c>
      <c r="O142" s="5">
        <v>0.61</v>
      </c>
      <c r="P142" s="29"/>
      <c r="Q142" s="29"/>
      <c r="R142" s="20"/>
      <c r="S142" s="20"/>
      <c r="T142" s="27">
        <v>4.0430750846862793</v>
      </c>
      <c r="U142" s="9">
        <v>0.53733749999999991</v>
      </c>
      <c r="V142" s="9">
        <v>0.66376033830817505</v>
      </c>
      <c r="W142" s="9">
        <v>1.442016585890008</v>
      </c>
      <c r="X142" s="9">
        <v>0</v>
      </c>
      <c r="Y142" s="14">
        <v>0</v>
      </c>
      <c r="Z142" s="9">
        <f t="shared" si="2"/>
        <v>1.442016585890008</v>
      </c>
      <c r="AA142" s="29"/>
      <c r="AC142" s="3">
        <v>86.156452066554067</v>
      </c>
      <c r="AD142" s="31" t="s">
        <v>110</v>
      </c>
      <c r="AE142" s="3">
        <v>86.156452066554067</v>
      </c>
      <c r="AF142" s="31" t="s">
        <v>110</v>
      </c>
      <c r="AG142" s="70"/>
      <c r="AH142" s="70"/>
    </row>
    <row r="143" spans="1:34" x14ac:dyDescent="0.25">
      <c r="A143" s="28">
        <v>269</v>
      </c>
      <c r="B143" s="22">
        <v>0</v>
      </c>
      <c r="C143" s="21"/>
      <c r="D143" s="23"/>
      <c r="E143" s="66"/>
      <c r="F143" s="28"/>
      <c r="G143" s="28"/>
      <c r="H143" s="28"/>
      <c r="I143" s="28"/>
      <c r="J143" s="28"/>
      <c r="K143" s="28"/>
      <c r="L143" s="22"/>
      <c r="M143" s="23"/>
      <c r="N143" s="4">
        <v>1050</v>
      </c>
      <c r="O143" s="5">
        <v>0.57999999999999996</v>
      </c>
      <c r="P143" s="29"/>
      <c r="Q143" s="29"/>
      <c r="R143" s="20"/>
      <c r="S143" s="20"/>
      <c r="T143" s="27">
        <v>5.107689380645752</v>
      </c>
      <c r="U143" s="9">
        <v>0.51607499999999995</v>
      </c>
      <c r="V143" s="9">
        <v>0.63723206278665101</v>
      </c>
      <c r="W143" s="9">
        <v>1.6797123638508273</v>
      </c>
      <c r="X143" s="9">
        <v>0</v>
      </c>
      <c r="Y143" s="14">
        <v>0</v>
      </c>
      <c r="Z143" s="9">
        <f t="shared" si="2"/>
        <v>1.6797123638508273</v>
      </c>
      <c r="AA143" s="29"/>
      <c r="AC143" s="3">
        <v>87.836164430404892</v>
      </c>
      <c r="AD143" s="31" t="s">
        <v>110</v>
      </c>
      <c r="AE143" s="3">
        <v>87.836164430404892</v>
      </c>
      <c r="AF143" s="31" t="s">
        <v>110</v>
      </c>
      <c r="AG143" s="70"/>
      <c r="AH143" s="70"/>
    </row>
    <row r="144" spans="1:34" x14ac:dyDescent="0.25">
      <c r="A144" s="28">
        <v>270</v>
      </c>
      <c r="B144" s="22">
        <v>0</v>
      </c>
      <c r="C144" s="21"/>
      <c r="D144" s="23"/>
      <c r="E144" s="66"/>
      <c r="F144" s="28"/>
      <c r="G144" s="28"/>
      <c r="H144" s="28"/>
      <c r="I144" s="28"/>
      <c r="J144" s="28"/>
      <c r="K144" s="28"/>
      <c r="L144" s="22"/>
      <c r="M144" s="23"/>
      <c r="N144" s="4">
        <v>1050</v>
      </c>
      <c r="O144" s="5">
        <v>0.55000000000000004</v>
      </c>
      <c r="P144" s="29"/>
      <c r="Q144" s="29"/>
      <c r="R144" s="20"/>
      <c r="S144" s="20"/>
      <c r="T144" s="27">
        <v>5.0550665855407715</v>
      </c>
      <c r="U144" s="9">
        <v>0.49481249999999999</v>
      </c>
      <c r="V144" s="9">
        <v>0.6063309810507268</v>
      </c>
      <c r="W144" s="9">
        <v>1.5166218279805121</v>
      </c>
      <c r="X144" s="9">
        <v>0</v>
      </c>
      <c r="Y144" s="14">
        <v>0</v>
      </c>
      <c r="Z144" s="9">
        <f t="shared" si="2"/>
        <v>1.5166218279805121</v>
      </c>
      <c r="AA144" s="29"/>
      <c r="AC144" s="3">
        <v>89.352786258385407</v>
      </c>
      <c r="AD144" s="31" t="s">
        <v>110</v>
      </c>
      <c r="AE144" s="3">
        <v>89.352786258385407</v>
      </c>
      <c r="AF144" s="31" t="s">
        <v>110</v>
      </c>
      <c r="AG144" s="70"/>
      <c r="AH144" s="70"/>
    </row>
    <row r="145" spans="1:34" x14ac:dyDescent="0.25">
      <c r="A145" s="28">
        <v>271</v>
      </c>
      <c r="B145" s="22">
        <v>0</v>
      </c>
      <c r="C145" s="21"/>
      <c r="D145" s="23"/>
      <c r="E145" s="66"/>
      <c r="F145" s="28"/>
      <c r="G145" s="28"/>
      <c r="H145" s="28"/>
      <c r="I145" s="28"/>
      <c r="J145" s="28"/>
      <c r="K145" s="28"/>
      <c r="L145" s="22"/>
      <c r="M145" s="23"/>
      <c r="N145" s="4">
        <v>1050</v>
      </c>
      <c r="O145" s="5">
        <v>0.52</v>
      </c>
      <c r="P145" s="29"/>
      <c r="Q145" s="29"/>
      <c r="R145" s="20"/>
      <c r="S145" s="20"/>
      <c r="T145" s="27">
        <v>3.1456451416015625</v>
      </c>
      <c r="U145" s="9">
        <v>0.47354999999999997</v>
      </c>
      <c r="V145" s="9">
        <v>0.57843021894555802</v>
      </c>
      <c r="W145" s="9">
        <v>0.86164137128969731</v>
      </c>
      <c r="X145" s="9">
        <v>0</v>
      </c>
      <c r="Y145" s="14">
        <v>0</v>
      </c>
      <c r="Z145" s="9">
        <f t="shared" si="2"/>
        <v>0.86164137128969731</v>
      </c>
      <c r="AA145" s="29"/>
      <c r="AC145" s="3">
        <v>90.2144276296751</v>
      </c>
      <c r="AD145" s="31" t="s">
        <v>110</v>
      </c>
      <c r="AE145" s="3">
        <v>90.2144276296751</v>
      </c>
      <c r="AF145" s="31" t="s">
        <v>110</v>
      </c>
      <c r="AG145" s="70"/>
      <c r="AH145" s="70"/>
    </row>
    <row r="146" spans="1:34" x14ac:dyDescent="0.25">
      <c r="A146" s="28">
        <v>272</v>
      </c>
      <c r="B146" s="22">
        <v>0</v>
      </c>
      <c r="C146" s="21"/>
      <c r="D146" s="23"/>
      <c r="E146" s="66"/>
      <c r="F146" s="28"/>
      <c r="G146" s="28"/>
      <c r="H146" s="28"/>
      <c r="I146" s="28"/>
      <c r="J146" s="28"/>
      <c r="K146" s="28"/>
      <c r="L146" s="22"/>
      <c r="M146" s="23"/>
      <c r="N146" s="4">
        <v>1050</v>
      </c>
      <c r="O146" s="5">
        <v>0.49</v>
      </c>
      <c r="P146" s="29"/>
      <c r="Q146" s="29"/>
      <c r="R146" s="20"/>
      <c r="S146" s="20"/>
      <c r="T146" s="27">
        <v>5.9732680320739746</v>
      </c>
      <c r="U146" s="9">
        <v>0.45228749999999995</v>
      </c>
      <c r="V146" s="9">
        <v>0.56257890355710904</v>
      </c>
      <c r="W146" s="9">
        <v>1.519882555163671</v>
      </c>
      <c r="X146" s="9">
        <v>0</v>
      </c>
      <c r="Y146" s="14">
        <v>0</v>
      </c>
      <c r="Z146" s="9">
        <f t="shared" si="2"/>
        <v>1.519882555163671</v>
      </c>
      <c r="AA146" s="29"/>
      <c r="AC146" s="3">
        <v>91.734310184838776</v>
      </c>
      <c r="AD146" s="31" t="s">
        <v>110</v>
      </c>
      <c r="AE146" s="3">
        <v>91.734310184838776</v>
      </c>
      <c r="AF146" s="31" t="s">
        <v>110</v>
      </c>
      <c r="AG146" s="70"/>
      <c r="AH146" s="70"/>
    </row>
    <row r="147" spans="1:34" x14ac:dyDescent="0.25">
      <c r="A147" s="28">
        <v>273</v>
      </c>
      <c r="B147" s="22">
        <v>0</v>
      </c>
      <c r="C147" s="21"/>
      <c r="D147" s="23"/>
      <c r="E147" s="66"/>
      <c r="F147" s="28"/>
      <c r="G147" s="28"/>
      <c r="H147" s="28"/>
      <c r="I147" s="28"/>
      <c r="J147" s="28"/>
      <c r="K147" s="28"/>
      <c r="L147" s="22"/>
      <c r="M147" s="23"/>
      <c r="N147" s="4">
        <v>1050</v>
      </c>
      <c r="O147" s="5">
        <v>0.46</v>
      </c>
      <c r="P147" s="29"/>
      <c r="Q147" s="29"/>
      <c r="R147" s="20"/>
      <c r="S147" s="20"/>
      <c r="T147" s="27">
        <v>3.9665093421936035</v>
      </c>
      <c r="U147" s="9">
        <v>0.43102499999999999</v>
      </c>
      <c r="V147" s="9">
        <v>0.53461815499272625</v>
      </c>
      <c r="W147" s="9">
        <v>0.91401778180647331</v>
      </c>
      <c r="X147" s="9">
        <v>0</v>
      </c>
      <c r="Y147" s="14">
        <v>0</v>
      </c>
      <c r="Z147" s="9">
        <f t="shared" si="2"/>
        <v>0.91401778180647331</v>
      </c>
      <c r="AA147" s="29"/>
      <c r="AC147" s="3">
        <v>92.648327966645255</v>
      </c>
      <c r="AD147" s="31" t="s">
        <v>110</v>
      </c>
      <c r="AE147" s="3">
        <v>92.648327966645255</v>
      </c>
      <c r="AF147" s="31" t="s">
        <v>110</v>
      </c>
      <c r="AG147" s="70"/>
      <c r="AH147" s="70"/>
    </row>
    <row r="148" spans="1:34" x14ac:dyDescent="0.25">
      <c r="A148" s="28">
        <v>274</v>
      </c>
      <c r="B148" s="22">
        <v>0</v>
      </c>
      <c r="C148" s="21"/>
      <c r="D148" s="23"/>
      <c r="E148" s="66"/>
      <c r="F148" s="28"/>
      <c r="G148" s="28"/>
      <c r="H148" s="28"/>
      <c r="I148" s="28"/>
      <c r="J148" s="28"/>
      <c r="K148" s="28"/>
      <c r="L148" s="22"/>
      <c r="M148" s="23"/>
      <c r="N148" s="4">
        <v>1050</v>
      </c>
      <c r="O148" s="5">
        <v>0.43</v>
      </c>
      <c r="P148" s="29"/>
      <c r="Q148" s="29"/>
      <c r="R148" s="20"/>
      <c r="S148" s="20"/>
      <c r="T148" s="27">
        <v>4.2685360908508301</v>
      </c>
      <c r="U148" s="9">
        <v>0.40976249999999997</v>
      </c>
      <c r="V148" s="9">
        <v>0.51780328907190931</v>
      </c>
      <c r="W148" s="9">
        <v>0.90568249398803191</v>
      </c>
      <c r="X148" s="9">
        <v>0</v>
      </c>
      <c r="Y148" s="14">
        <v>0</v>
      </c>
      <c r="Z148" s="9">
        <f t="shared" si="2"/>
        <v>0.90568249398803191</v>
      </c>
      <c r="AA148" s="29"/>
      <c r="AC148" s="3">
        <v>93.554010460633293</v>
      </c>
      <c r="AD148" s="31" t="s">
        <v>110</v>
      </c>
      <c r="AE148" s="3">
        <v>93.554010460633293</v>
      </c>
      <c r="AF148" s="31" t="s">
        <v>110</v>
      </c>
      <c r="AG148" s="70"/>
      <c r="AH148" s="70"/>
    </row>
    <row r="149" spans="1:34" x14ac:dyDescent="0.25">
      <c r="A149" s="28">
        <v>275</v>
      </c>
      <c r="B149" s="22">
        <v>0</v>
      </c>
      <c r="C149" s="21"/>
      <c r="D149" s="23"/>
      <c r="E149" s="66"/>
      <c r="F149" s="28"/>
      <c r="G149" s="28"/>
      <c r="H149" s="28"/>
      <c r="I149" s="28"/>
      <c r="J149" s="28"/>
      <c r="K149" s="28"/>
      <c r="L149" s="22"/>
      <c r="M149" s="68" t="s">
        <v>121</v>
      </c>
      <c r="N149" s="4">
        <v>1050</v>
      </c>
      <c r="O149" s="69">
        <v>0.61</v>
      </c>
      <c r="P149" s="29"/>
      <c r="Q149" s="29"/>
      <c r="R149" s="20"/>
      <c r="S149" s="20"/>
      <c r="T149" s="27">
        <v>4.9226303100585937</v>
      </c>
      <c r="U149" s="9">
        <v>0.53733749999999991</v>
      </c>
      <c r="V149" s="9">
        <v>0.50114176453007675</v>
      </c>
      <c r="W149" s="9">
        <v>1.3255770293037479</v>
      </c>
      <c r="X149" s="9">
        <v>0</v>
      </c>
      <c r="Y149" s="14">
        <v>0</v>
      </c>
      <c r="Z149" s="9">
        <f t="shared" si="2"/>
        <v>1.3255770293037479</v>
      </c>
      <c r="AA149" s="29"/>
      <c r="AC149" s="3">
        <v>94.879587489937038</v>
      </c>
      <c r="AD149" s="31" t="s">
        <v>110</v>
      </c>
      <c r="AE149" s="3">
        <v>94.879587489937038</v>
      </c>
      <c r="AF149" s="31" t="s">
        <v>110</v>
      </c>
      <c r="AG149" s="70"/>
      <c r="AH149" s="70"/>
    </row>
    <row r="150" spans="1:34" x14ac:dyDescent="0.25">
      <c r="A150" s="28">
        <v>276</v>
      </c>
      <c r="B150" s="22">
        <v>0</v>
      </c>
      <c r="C150" s="21"/>
      <c r="D150" s="23"/>
      <c r="E150" s="66"/>
      <c r="F150" s="28"/>
      <c r="G150" s="28"/>
      <c r="H150" s="28"/>
      <c r="I150" s="28"/>
      <c r="J150" s="28"/>
      <c r="K150" s="28"/>
      <c r="L150" s="22"/>
      <c r="M150" s="23"/>
      <c r="N150" s="4">
        <v>1050</v>
      </c>
      <c r="O150" s="5">
        <v>0.35</v>
      </c>
      <c r="P150" s="29"/>
      <c r="Q150" s="29"/>
      <c r="R150" s="20"/>
      <c r="S150" s="20"/>
      <c r="T150" s="27">
        <v>4.9688377380371094</v>
      </c>
      <c r="U150" s="9">
        <v>0.35306249999999989</v>
      </c>
      <c r="V150" s="9">
        <v>0.47675558686578212</v>
      </c>
      <c r="W150" s="9">
        <v>0.83637722417106053</v>
      </c>
      <c r="X150" s="9">
        <v>0</v>
      </c>
      <c r="Y150" s="14">
        <v>0</v>
      </c>
      <c r="Z150" s="9">
        <f t="shared" si="2"/>
        <v>0.83637722417106053</v>
      </c>
      <c r="AA150" s="29"/>
      <c r="AC150" s="3">
        <v>95.715964714108097</v>
      </c>
      <c r="AD150" s="31" t="s">
        <v>110</v>
      </c>
      <c r="AE150" s="3">
        <v>95.715964714108097</v>
      </c>
      <c r="AF150" s="31" t="s">
        <v>110</v>
      </c>
      <c r="AG150" s="70"/>
      <c r="AH150" s="70"/>
    </row>
    <row r="151" spans="1:34" x14ac:dyDescent="0.25">
      <c r="A151" s="28">
        <v>277</v>
      </c>
      <c r="B151" s="22">
        <v>0</v>
      </c>
      <c r="C151" s="21"/>
      <c r="D151" s="23"/>
      <c r="E151" s="66"/>
      <c r="F151" s="28"/>
      <c r="G151" s="28"/>
      <c r="H151" s="28"/>
      <c r="I151" s="28"/>
      <c r="J151" s="28"/>
      <c r="K151" s="28"/>
      <c r="L151" s="22"/>
      <c r="M151" s="23"/>
      <c r="N151" s="4">
        <v>1050</v>
      </c>
      <c r="O151" s="5">
        <v>0.31</v>
      </c>
      <c r="P151" s="29"/>
      <c r="Q151" s="29"/>
      <c r="R151" s="20"/>
      <c r="S151" s="20"/>
      <c r="T151" s="27">
        <v>4.302645206451416</v>
      </c>
      <c r="U151" s="9">
        <v>0.3247124999999999</v>
      </c>
      <c r="V151" s="9">
        <v>0.46136904716863758</v>
      </c>
      <c r="W151" s="9">
        <v>0.64458916038741698</v>
      </c>
      <c r="X151" s="9">
        <v>0</v>
      </c>
      <c r="Y151" s="14">
        <v>0</v>
      </c>
      <c r="Z151" s="9">
        <f t="shared" si="2"/>
        <v>0.64458916038741698</v>
      </c>
      <c r="AA151" s="29"/>
      <c r="AC151" s="3">
        <v>96.360553874495508</v>
      </c>
      <c r="AD151" s="31" t="s">
        <v>110</v>
      </c>
      <c r="AE151" s="3">
        <v>96.360553874495508</v>
      </c>
      <c r="AF151" s="31" t="s">
        <v>110</v>
      </c>
      <c r="AG151" s="70"/>
      <c r="AH151" s="70"/>
    </row>
    <row r="152" spans="1:34" x14ac:dyDescent="0.25">
      <c r="A152" s="28">
        <v>278</v>
      </c>
      <c r="B152" s="22">
        <v>0</v>
      </c>
      <c r="C152" s="21"/>
      <c r="D152" s="23"/>
      <c r="E152" s="66"/>
      <c r="F152" s="28"/>
      <c r="G152" s="28"/>
      <c r="H152" s="28"/>
      <c r="I152" s="28"/>
      <c r="J152" s="28"/>
      <c r="K152" s="28"/>
      <c r="L152" s="22"/>
      <c r="M152" s="23"/>
      <c r="N152" s="4">
        <v>1050</v>
      </c>
      <c r="O152" s="5">
        <v>0.27</v>
      </c>
      <c r="P152" s="29"/>
      <c r="Q152" s="29"/>
      <c r="R152" s="20"/>
      <c r="S152" s="20"/>
      <c r="T152" s="27">
        <v>3.3050484657287598</v>
      </c>
      <c r="U152" s="9">
        <v>0.29636249999999992</v>
      </c>
      <c r="V152" s="9">
        <v>0.44951076550096086</v>
      </c>
      <c r="W152" s="9">
        <v>0.44029239017973282</v>
      </c>
      <c r="X152" s="9">
        <v>0</v>
      </c>
      <c r="Y152" s="14">
        <v>0</v>
      </c>
      <c r="Z152" s="9">
        <f t="shared" si="2"/>
        <v>0.44029239017973282</v>
      </c>
      <c r="AA152" s="29"/>
      <c r="AC152" s="3">
        <v>96.800846264675243</v>
      </c>
      <c r="AD152" s="31" t="s">
        <v>110</v>
      </c>
      <c r="AE152" s="3">
        <v>96.800846264675243</v>
      </c>
      <c r="AF152" s="31" t="s">
        <v>110</v>
      </c>
      <c r="AG152" s="70"/>
      <c r="AH152" s="70"/>
    </row>
    <row r="153" spans="1:34" x14ac:dyDescent="0.25">
      <c r="A153" s="28">
        <v>279</v>
      </c>
      <c r="B153" s="38">
        <v>1.27</v>
      </c>
      <c r="C153" s="21"/>
      <c r="D153" s="23"/>
      <c r="E153" s="66"/>
      <c r="F153" s="28"/>
      <c r="G153" s="28"/>
      <c r="H153" s="28"/>
      <c r="I153" s="28"/>
      <c r="J153" s="28"/>
      <c r="K153" s="28"/>
      <c r="L153" s="22"/>
      <c r="M153" s="23"/>
      <c r="N153" s="4">
        <v>1050</v>
      </c>
      <c r="O153" s="5">
        <v>0.23</v>
      </c>
      <c r="P153" s="29"/>
      <c r="Q153" s="29"/>
      <c r="R153" s="20"/>
      <c r="S153" s="20"/>
      <c r="T153" s="27">
        <v>3.0902934074401855</v>
      </c>
      <c r="U153" s="9">
        <v>0.26801249999999993</v>
      </c>
      <c r="V153" s="9">
        <v>0.44141086016630099</v>
      </c>
      <c r="W153" s="9">
        <v>0.36559292218009415</v>
      </c>
      <c r="X153" s="9">
        <v>0.92900499999999997</v>
      </c>
      <c r="Y153" s="14">
        <v>0</v>
      </c>
      <c r="Z153" s="9">
        <f t="shared" si="2"/>
        <v>1.2945979221800941</v>
      </c>
      <c r="AA153" s="29"/>
      <c r="AC153" s="3">
        <v>96.825444186855336</v>
      </c>
      <c r="AD153" s="31" t="s">
        <v>110</v>
      </c>
      <c r="AE153" s="3">
        <v>96.825444186855336</v>
      </c>
      <c r="AF153" s="31" t="s">
        <v>110</v>
      </c>
      <c r="AG153" s="70"/>
      <c r="AH153" s="70"/>
    </row>
    <row r="154" spans="1:34" x14ac:dyDescent="0.25">
      <c r="A154" s="28">
        <v>280</v>
      </c>
      <c r="B154" s="22">
        <v>0</v>
      </c>
      <c r="C154" s="21"/>
      <c r="D154" s="23"/>
      <c r="E154" s="66"/>
      <c r="F154" s="28"/>
      <c r="G154" s="28"/>
      <c r="H154" s="28"/>
      <c r="I154" s="28"/>
      <c r="J154" s="28"/>
      <c r="K154" s="28"/>
      <c r="L154" s="22"/>
      <c r="M154" s="23"/>
      <c r="N154" s="4">
        <v>1050</v>
      </c>
      <c r="O154" s="5">
        <v>0.19</v>
      </c>
      <c r="P154" s="29"/>
      <c r="Q154" s="29"/>
      <c r="R154" s="20"/>
      <c r="S154" s="20"/>
      <c r="T154" s="27">
        <v>5.8554940223693848</v>
      </c>
      <c r="U154" s="9">
        <v>0.23966249999999997</v>
      </c>
      <c r="V154" s="9">
        <v>0.44095834078251889</v>
      </c>
      <c r="W154" s="9">
        <v>0.61881550809243968</v>
      </c>
      <c r="X154" s="9">
        <v>0</v>
      </c>
      <c r="Y154" s="14">
        <v>0</v>
      </c>
      <c r="Z154" s="9">
        <f t="shared" si="2"/>
        <v>0.61881550809243968</v>
      </c>
      <c r="AA154" s="29"/>
      <c r="AC154" s="3">
        <v>97.444259694947775</v>
      </c>
      <c r="AD154" s="31" t="s">
        <v>110</v>
      </c>
      <c r="AE154" s="3">
        <v>97.444259694947775</v>
      </c>
      <c r="AF154" s="31" t="s">
        <v>110</v>
      </c>
      <c r="AG154" s="70"/>
      <c r="AH154" s="70"/>
    </row>
    <row r="155" spans="1:34" x14ac:dyDescent="0.25">
      <c r="A155" s="28">
        <v>281</v>
      </c>
      <c r="B155" s="22">
        <v>0</v>
      </c>
      <c r="C155" s="21"/>
      <c r="D155" s="23"/>
      <c r="E155" s="66"/>
      <c r="F155" s="28"/>
      <c r="G155" s="28"/>
      <c r="H155" s="28"/>
      <c r="I155" s="28"/>
      <c r="J155" s="28"/>
      <c r="K155" s="28"/>
      <c r="L155" s="22"/>
      <c r="M155" s="23"/>
      <c r="N155" s="4">
        <v>1050</v>
      </c>
      <c r="O155" s="5">
        <v>0.15</v>
      </c>
      <c r="P155" s="29"/>
      <c r="Q155" s="29"/>
      <c r="R155" s="20"/>
      <c r="S155" s="20"/>
      <c r="T155" s="27">
        <v>3.5559251308441162</v>
      </c>
      <c r="U155" s="9">
        <v>0.21131249999999999</v>
      </c>
      <c r="V155" s="9">
        <v>0.4295742079949364</v>
      </c>
      <c r="W155" s="9">
        <v>0.32278696958187214</v>
      </c>
      <c r="X155" s="9">
        <v>0</v>
      </c>
      <c r="Y155" s="14">
        <v>0</v>
      </c>
      <c r="Z155" s="9">
        <f t="shared" si="2"/>
        <v>0.32278696958187214</v>
      </c>
      <c r="AA155" s="29"/>
      <c r="AC155" s="3">
        <v>97.767046664529644</v>
      </c>
      <c r="AD155" s="31" t="s">
        <v>110</v>
      </c>
      <c r="AE155" s="3">
        <v>97.767046664529644</v>
      </c>
      <c r="AF155" s="31" t="s">
        <v>110</v>
      </c>
      <c r="AG155" s="70"/>
      <c r="AH155" s="70"/>
    </row>
    <row r="156" spans="1:34" x14ac:dyDescent="0.25">
      <c r="A156" s="28">
        <v>282</v>
      </c>
      <c r="B156" s="22">
        <v>0</v>
      </c>
      <c r="C156" s="21"/>
      <c r="D156" s="23"/>
      <c r="E156" s="66"/>
      <c r="F156" s="28"/>
      <c r="G156" s="28"/>
      <c r="H156" s="28"/>
      <c r="I156" s="28"/>
      <c r="J156" s="28"/>
      <c r="K156" s="28"/>
      <c r="L156" s="22"/>
      <c r="M156" s="23"/>
      <c r="N156" s="4">
        <v>1050</v>
      </c>
      <c r="O156" s="5">
        <v>0.12</v>
      </c>
      <c r="P156" s="29"/>
      <c r="Q156" s="29"/>
      <c r="R156" s="20"/>
      <c r="S156" s="20"/>
      <c r="T156" s="27">
        <v>5.5090866088867187</v>
      </c>
      <c r="U156" s="9">
        <v>0.19004999999999997</v>
      </c>
      <c r="V156" s="9">
        <v>0.4236360088454858</v>
      </c>
      <c r="W156" s="9">
        <v>0.44354771041401603</v>
      </c>
      <c r="X156" s="9">
        <v>0</v>
      </c>
      <c r="Y156" s="14">
        <v>0</v>
      </c>
      <c r="Z156" s="9">
        <f t="shared" si="2"/>
        <v>0.44354771041401603</v>
      </c>
      <c r="AA156" s="29"/>
      <c r="AC156" s="3">
        <v>98.210594374943653</v>
      </c>
      <c r="AD156" s="31" t="s">
        <v>110</v>
      </c>
      <c r="AE156" s="3">
        <v>98.210594374943653</v>
      </c>
      <c r="AF156" s="31" t="s">
        <v>110</v>
      </c>
      <c r="AG156" s="70"/>
      <c r="AH156" s="70"/>
    </row>
    <row r="157" spans="1:34" x14ac:dyDescent="0.25">
      <c r="A157" s="28">
        <v>283</v>
      </c>
      <c r="B157" s="22">
        <v>0</v>
      </c>
      <c r="C157" s="21"/>
      <c r="D157" s="23"/>
      <c r="E157" s="65">
        <v>11.35</v>
      </c>
      <c r="F157" s="27">
        <v>14.978966229500003</v>
      </c>
      <c r="G157" s="27">
        <v>16.535692030499998</v>
      </c>
      <c r="H157" s="27">
        <v>13.851619817299998</v>
      </c>
      <c r="I157" s="27">
        <v>14.70293662175</v>
      </c>
      <c r="J157" s="27">
        <v>12.500337621174999</v>
      </c>
      <c r="K157" s="27">
        <v>15.454576067750001</v>
      </c>
      <c r="L157" s="22"/>
      <c r="M157" s="25" t="s">
        <v>122</v>
      </c>
      <c r="N157" s="4">
        <v>1050</v>
      </c>
      <c r="O157" s="5">
        <v>0.1</v>
      </c>
      <c r="P157" s="29"/>
      <c r="Q157" s="29"/>
      <c r="R157" s="20"/>
      <c r="S157" s="20"/>
      <c r="T157" s="27">
        <v>1.86857008934021</v>
      </c>
      <c r="U157" s="9">
        <v>0.17587499999999998</v>
      </c>
      <c r="V157" s="9">
        <v>0.4154762165213623</v>
      </c>
      <c r="W157" s="9">
        <v>0.13653992855635555</v>
      </c>
      <c r="X157" s="9">
        <v>0</v>
      </c>
      <c r="Y157" s="14">
        <v>0</v>
      </c>
      <c r="Z157" s="9">
        <f t="shared" si="2"/>
        <v>0.13653992855635555</v>
      </c>
      <c r="AA157" s="29"/>
      <c r="AC157" s="3">
        <v>98.347134303500013</v>
      </c>
      <c r="AD157" s="24">
        <v>88.466034614099996</v>
      </c>
      <c r="AE157" s="3">
        <v>98.347134303500013</v>
      </c>
      <c r="AF157" s="24">
        <v>88.466034614099982</v>
      </c>
      <c r="AG157" s="70"/>
      <c r="AH157" s="70"/>
    </row>
    <row r="158" spans="1:34" x14ac:dyDescent="0.25">
      <c r="A158" s="28">
        <v>284</v>
      </c>
      <c r="B158" s="22">
        <v>0</v>
      </c>
      <c r="C158" s="21"/>
      <c r="D158" s="23"/>
      <c r="E158" s="22"/>
      <c r="F158" s="20"/>
      <c r="G158" s="20"/>
      <c r="H158" s="20"/>
      <c r="I158" s="20"/>
      <c r="J158" s="20"/>
      <c r="K158" s="20"/>
      <c r="L158" s="22"/>
      <c r="M158" s="23"/>
      <c r="N158" s="4">
        <v>1050</v>
      </c>
      <c r="O158" s="5">
        <v>0.1</v>
      </c>
      <c r="P158" s="29"/>
      <c r="Q158" s="29"/>
      <c r="R158" s="20"/>
      <c r="S158" s="20"/>
      <c r="T158" s="27">
        <v>2.1482522487640381</v>
      </c>
      <c r="U158" s="9">
        <v>0.17587499999999998</v>
      </c>
      <c r="V158" s="9">
        <v>0.41296433914084191</v>
      </c>
      <c r="W158" s="9">
        <v>0.1560277824122083</v>
      </c>
      <c r="X158" s="9">
        <v>0</v>
      </c>
      <c r="Y158" s="14">
        <v>0</v>
      </c>
      <c r="Z158" s="9">
        <f t="shared" si="2"/>
        <v>0.1560277824122083</v>
      </c>
      <c r="AA158" s="29"/>
      <c r="AC158" s="3">
        <v>98.503162085912223</v>
      </c>
      <c r="AD158" s="31" t="s">
        <v>110</v>
      </c>
      <c r="AE158" s="3">
        <v>98.503162085912223</v>
      </c>
      <c r="AF158" s="31" t="s">
        <v>110</v>
      </c>
      <c r="AG158" s="70"/>
      <c r="AH158" s="70"/>
    </row>
    <row r="159" spans="1:34" x14ac:dyDescent="0.25">
      <c r="A159" s="28">
        <v>285</v>
      </c>
      <c r="B159" s="38">
        <v>4.5720000000000001</v>
      </c>
      <c r="C159" s="21"/>
      <c r="D159" s="23"/>
      <c r="E159" s="22"/>
      <c r="F159" s="20"/>
      <c r="G159" s="20"/>
      <c r="H159" s="20"/>
      <c r="I159" s="20"/>
      <c r="J159" s="20"/>
      <c r="K159" s="20"/>
      <c r="L159" s="20"/>
      <c r="M159" s="23"/>
      <c r="N159" s="4">
        <v>1050</v>
      </c>
      <c r="O159" s="5">
        <v>0.1</v>
      </c>
      <c r="P159" s="29"/>
      <c r="Q159" s="29"/>
      <c r="R159" s="20"/>
      <c r="S159" s="20"/>
      <c r="T159" s="27">
        <v>0.38559460639953613</v>
      </c>
      <c r="U159" s="9">
        <v>0.17587499999999998</v>
      </c>
      <c r="V159" s="9">
        <v>0.41009395051886299</v>
      </c>
      <c r="W159" s="9">
        <v>2.7811116465009073E-2</v>
      </c>
      <c r="X159" s="9">
        <v>0.35778348993452708</v>
      </c>
      <c r="Y159" s="14">
        <v>0</v>
      </c>
      <c r="Z159" s="9">
        <f t="shared" si="2"/>
        <v>0.38559460639953613</v>
      </c>
      <c r="AA159" s="29"/>
      <c r="AC159" s="3">
        <v>97.868033202377219</v>
      </c>
      <c r="AD159" s="31" t="s">
        <v>110</v>
      </c>
      <c r="AE159" s="3">
        <v>97.868033202377219</v>
      </c>
      <c r="AF159" s="31" t="s">
        <v>110</v>
      </c>
      <c r="AG159" s="70"/>
      <c r="AH159" s="70"/>
    </row>
    <row r="160" spans="1:34" x14ac:dyDescent="0.25">
      <c r="A160" s="28">
        <v>286</v>
      </c>
      <c r="B160" s="38">
        <v>4.0640000000000001</v>
      </c>
      <c r="C160" s="21"/>
      <c r="D160" s="23"/>
      <c r="E160" s="22"/>
      <c r="F160" s="20"/>
      <c r="G160" s="20"/>
      <c r="H160" s="20"/>
      <c r="I160" s="20"/>
      <c r="J160" s="20"/>
      <c r="K160" s="20"/>
      <c r="L160" s="20"/>
      <c r="M160" s="23"/>
      <c r="N160" s="4">
        <v>1050</v>
      </c>
      <c r="O160" s="5">
        <v>0.1</v>
      </c>
      <c r="P160" s="29"/>
      <c r="Q160" s="29"/>
      <c r="R160" s="20"/>
      <c r="S160" s="20"/>
      <c r="T160" s="27">
        <v>1.785038948059082</v>
      </c>
      <c r="U160" s="9">
        <v>0.17587499999999998</v>
      </c>
      <c r="V160" s="9">
        <v>0.42177819477718792</v>
      </c>
      <c r="W160" s="9">
        <v>0.13241461758786216</v>
      </c>
      <c r="X160" s="9">
        <v>1.6526243304712198</v>
      </c>
      <c r="Y160" s="14">
        <v>0</v>
      </c>
      <c r="Z160" s="9">
        <f t="shared" si="2"/>
        <v>1.785038948059082</v>
      </c>
      <c r="AA160" s="29"/>
      <c r="AC160" s="3">
        <v>95.154732150436288</v>
      </c>
      <c r="AD160" s="31" t="s">
        <v>110</v>
      </c>
      <c r="AE160" s="3">
        <v>95.154732150436288</v>
      </c>
      <c r="AF160" s="31" t="s">
        <v>110</v>
      </c>
      <c r="AG160" s="70"/>
      <c r="AH160" s="70"/>
    </row>
    <row r="161" spans="1:34" x14ac:dyDescent="0.25">
      <c r="A161" s="28">
        <v>287</v>
      </c>
      <c r="B161" s="22">
        <v>0</v>
      </c>
      <c r="C161" s="21"/>
      <c r="D161" s="23"/>
      <c r="E161" s="22"/>
      <c r="F161" s="20"/>
      <c r="G161" s="20"/>
      <c r="H161" s="20"/>
      <c r="I161" s="20"/>
      <c r="J161" s="20"/>
      <c r="K161" s="20"/>
      <c r="L161" s="20"/>
      <c r="M161" s="23"/>
      <c r="N161" s="4">
        <v>1050</v>
      </c>
      <c r="O161" s="5">
        <v>0</v>
      </c>
      <c r="P161" s="29"/>
      <c r="Q161" s="29"/>
      <c r="R161" s="20"/>
      <c r="S161" s="20"/>
      <c r="T161" s="27">
        <v>2.3285601139068604</v>
      </c>
      <c r="U161" s="9">
        <v>0.105</v>
      </c>
      <c r="V161" s="9">
        <v>0.47169384663795016</v>
      </c>
      <c r="W161" s="9">
        <v>0.11532858511192519</v>
      </c>
      <c r="X161" s="9">
        <v>2.2132315287949353</v>
      </c>
      <c r="Y161" s="14">
        <v>0</v>
      </c>
      <c r="Z161" s="9">
        <f t="shared" si="2"/>
        <v>2.3285601139068604</v>
      </c>
      <c r="AA161" s="29"/>
      <c r="AC161" s="3">
        <v>95.270060735548213</v>
      </c>
      <c r="AD161" s="31" t="s">
        <v>110</v>
      </c>
      <c r="AE161" s="3">
        <v>95.270060735548213</v>
      </c>
      <c r="AF161" s="31" t="s">
        <v>110</v>
      </c>
      <c r="AG161" s="70"/>
      <c r="AH161" s="70"/>
    </row>
    <row r="162" spans="1:34" x14ac:dyDescent="0.25">
      <c r="A162" s="28">
        <v>288</v>
      </c>
      <c r="B162" s="22">
        <v>0</v>
      </c>
      <c r="C162" s="21"/>
      <c r="D162" s="23"/>
      <c r="E162" s="22"/>
      <c r="F162" s="20"/>
      <c r="G162" s="20"/>
      <c r="H162" s="20"/>
      <c r="I162" s="20"/>
      <c r="J162" s="20"/>
      <c r="K162" s="20"/>
      <c r="L162" s="21"/>
      <c r="M162" s="25" t="s">
        <v>123</v>
      </c>
      <c r="N162" s="4">
        <v>1050</v>
      </c>
      <c r="O162" s="5">
        <v>0</v>
      </c>
      <c r="P162" s="29"/>
      <c r="Q162" s="29"/>
      <c r="R162" s="20"/>
      <c r="S162" s="21"/>
      <c r="T162" s="40">
        <v>1.7758123874664307</v>
      </c>
      <c r="U162" s="9">
        <v>0.105</v>
      </c>
      <c r="V162" s="9">
        <v>0.46957218693493891</v>
      </c>
      <c r="W162" s="9">
        <v>8.7556571168720523E-2</v>
      </c>
      <c r="X162" s="9">
        <v>0.903704981270538</v>
      </c>
      <c r="Y162" s="14">
        <v>0</v>
      </c>
      <c r="Z162" s="9">
        <f t="shared" si="2"/>
        <v>0.99126155243925851</v>
      </c>
      <c r="AA162" s="29"/>
      <c r="AC162" s="3">
        <v>95.357617306716932</v>
      </c>
      <c r="AD162" s="31" t="s">
        <v>110</v>
      </c>
      <c r="AE162" s="3">
        <v>95.357617306716932</v>
      </c>
      <c r="AF162" s="31" t="s">
        <v>110</v>
      </c>
      <c r="AG162" s="70"/>
      <c r="AH162" s="70"/>
    </row>
    <row r="163" spans="1:34" x14ac:dyDescent="0.25">
      <c r="A163" s="28">
        <v>289</v>
      </c>
      <c r="B163" s="22">
        <v>0</v>
      </c>
      <c r="C163" s="21"/>
      <c r="D163" s="23"/>
      <c r="E163" s="22"/>
      <c r="F163" s="20"/>
      <c r="G163" s="20"/>
      <c r="H163" s="20"/>
      <c r="I163" s="20"/>
      <c r="J163" s="20"/>
      <c r="K163" s="20"/>
      <c r="L163" s="21"/>
      <c r="M163" s="23"/>
      <c r="N163" s="4">
        <v>1050</v>
      </c>
      <c r="O163" s="5">
        <v>0</v>
      </c>
      <c r="P163" s="29"/>
      <c r="Q163" s="29"/>
      <c r="R163" s="20"/>
      <c r="S163" s="21"/>
      <c r="T163" s="40">
        <v>3.3386516571044922</v>
      </c>
      <c r="U163" s="9">
        <v>0.105</v>
      </c>
      <c r="V163" s="9">
        <v>0.46796143927335765</v>
      </c>
      <c r="W163" s="9">
        <v>0.16404782464255485</v>
      </c>
      <c r="X163" s="9">
        <v>0</v>
      </c>
      <c r="Y163" s="14">
        <v>0</v>
      </c>
      <c r="Z163" s="9">
        <f t="shared" si="2"/>
        <v>0.16404782464255485</v>
      </c>
      <c r="AA163" s="29"/>
      <c r="AC163" s="3">
        <v>95.521665131359484</v>
      </c>
      <c r="AD163" s="31" t="s">
        <v>110</v>
      </c>
      <c r="AE163" s="3">
        <v>95.521665131359484</v>
      </c>
      <c r="AF163" s="31" t="s">
        <v>110</v>
      </c>
      <c r="AG163" s="70"/>
      <c r="AH163" s="70"/>
    </row>
    <row r="164" spans="1:34" x14ac:dyDescent="0.25">
      <c r="A164" s="28">
        <v>290</v>
      </c>
      <c r="B164" s="22">
        <v>0</v>
      </c>
      <c r="C164" s="21"/>
      <c r="D164" s="23"/>
      <c r="E164" s="22"/>
      <c r="F164" s="20"/>
      <c r="G164" s="20"/>
      <c r="H164" s="20"/>
      <c r="I164" s="20"/>
      <c r="J164" s="20"/>
      <c r="K164" s="20"/>
      <c r="L164" s="21"/>
      <c r="M164" s="23"/>
      <c r="N164" s="4">
        <v>1050</v>
      </c>
      <c r="O164" s="5">
        <v>0</v>
      </c>
      <c r="P164" s="29"/>
      <c r="Q164" s="29"/>
      <c r="R164" s="20"/>
      <c r="S164" s="21"/>
      <c r="T164" s="40">
        <v>3.1540546417236328</v>
      </c>
      <c r="U164" s="9">
        <v>0.105</v>
      </c>
      <c r="V164" s="9">
        <v>0.46494350873538237</v>
      </c>
      <c r="W164" s="9">
        <v>0.15397800934594102</v>
      </c>
      <c r="X164" s="9">
        <v>0</v>
      </c>
      <c r="Y164" s="14">
        <v>0</v>
      </c>
      <c r="Z164" s="9">
        <f t="shared" si="2"/>
        <v>0.15397800934594102</v>
      </c>
      <c r="AA164" s="30"/>
      <c r="AC164" s="3">
        <v>95.675643140705418</v>
      </c>
      <c r="AD164" s="31" t="s">
        <v>110</v>
      </c>
      <c r="AE164" s="3">
        <v>95.675643140705418</v>
      </c>
      <c r="AF164" s="31" t="s">
        <v>110</v>
      </c>
      <c r="AG164" s="70"/>
      <c r="AH164" s="70"/>
    </row>
    <row r="165" spans="1:34" x14ac:dyDescent="0.25">
      <c r="A165" s="28">
        <v>291</v>
      </c>
      <c r="B165" s="22">
        <v>0</v>
      </c>
      <c r="C165" s="21"/>
      <c r="D165" s="23"/>
      <c r="E165" s="22"/>
      <c r="F165" s="20"/>
      <c r="G165" s="20"/>
      <c r="H165" s="20"/>
      <c r="I165" s="20"/>
      <c r="J165" s="20"/>
      <c r="K165" s="20"/>
      <c r="L165" s="21"/>
      <c r="M165" s="23"/>
      <c r="N165" s="4">
        <v>1050</v>
      </c>
      <c r="O165" s="5">
        <v>0</v>
      </c>
      <c r="P165" s="29"/>
      <c r="Q165" s="29"/>
      <c r="R165" s="20"/>
      <c r="S165" s="21"/>
      <c r="T165" s="40">
        <v>3.1099014282226562</v>
      </c>
      <c r="U165" s="9">
        <v>0.105</v>
      </c>
      <c r="V165" s="9">
        <v>0.46211082907264212</v>
      </c>
      <c r="W165" s="9">
        <v>0.15089750836966737</v>
      </c>
      <c r="X165" s="9">
        <v>0</v>
      </c>
      <c r="Y165" s="14">
        <v>0</v>
      </c>
      <c r="Z165" s="9">
        <f t="shared" si="2"/>
        <v>0.15089750836966737</v>
      </c>
      <c r="AA165" s="30"/>
      <c r="AC165" s="3">
        <v>95.826540649075085</v>
      </c>
      <c r="AD165" s="31" t="s">
        <v>110</v>
      </c>
      <c r="AE165" s="3">
        <v>95.826540649075085</v>
      </c>
      <c r="AF165" s="31" t="s">
        <v>110</v>
      </c>
      <c r="AG165" s="70"/>
      <c r="AH165" s="70"/>
    </row>
    <row r="166" spans="1:34" x14ac:dyDescent="0.25">
      <c r="A166" s="28">
        <v>292</v>
      </c>
      <c r="B166" s="22">
        <v>0</v>
      </c>
      <c r="C166" s="21"/>
      <c r="D166" s="23"/>
      <c r="E166" s="22"/>
      <c r="F166" s="20"/>
      <c r="G166" s="20"/>
      <c r="H166" s="20"/>
      <c r="I166" s="20"/>
      <c r="J166" s="20"/>
      <c r="K166" s="20"/>
      <c r="L166" s="21"/>
      <c r="M166" s="32"/>
      <c r="N166" s="4">
        <v>1050</v>
      </c>
      <c r="O166" s="5">
        <v>0</v>
      </c>
      <c r="P166" s="29"/>
      <c r="Q166" s="29"/>
      <c r="R166" s="20"/>
      <c r="S166" s="21"/>
      <c r="T166" s="40">
        <v>2.3736197948455811</v>
      </c>
      <c r="U166" s="9">
        <v>0.105</v>
      </c>
      <c r="V166" s="9">
        <v>0.45933482031052975</v>
      </c>
      <c r="W166" s="9">
        <v>0.1144800533048457</v>
      </c>
      <c r="X166" s="9">
        <v>0</v>
      </c>
      <c r="Y166" s="14">
        <v>0</v>
      </c>
      <c r="Z166" s="9">
        <f t="shared" si="2"/>
        <v>0.1144800533048457</v>
      </c>
      <c r="AA166" s="30"/>
      <c r="AC166" s="3">
        <v>95.94102070237993</v>
      </c>
      <c r="AD166" s="31" t="s">
        <v>110</v>
      </c>
      <c r="AE166" s="3">
        <v>95.94102070237993</v>
      </c>
      <c r="AF166" s="31" t="s">
        <v>110</v>
      </c>
      <c r="AG166" s="70"/>
      <c r="AH166" s="70"/>
    </row>
    <row r="167" spans="1:34" x14ac:dyDescent="0.25">
      <c r="A167" s="28">
        <v>293</v>
      </c>
      <c r="B167" s="22">
        <v>0</v>
      </c>
      <c r="C167" s="21"/>
      <c r="D167" s="23"/>
      <c r="E167" s="22"/>
      <c r="F167" s="20"/>
      <c r="G167" s="20"/>
      <c r="H167" s="20"/>
      <c r="I167" s="20"/>
      <c r="J167" s="20"/>
      <c r="K167" s="20"/>
      <c r="L167" s="21"/>
      <c r="M167" s="23"/>
      <c r="N167" s="4">
        <v>1050</v>
      </c>
      <c r="O167" s="5">
        <v>0</v>
      </c>
      <c r="P167" s="29"/>
      <c r="Q167" s="29"/>
      <c r="R167" s="20"/>
      <c r="S167" s="21"/>
      <c r="T167" s="40">
        <v>4.3767704963684082</v>
      </c>
      <c r="U167" s="9">
        <v>0.105</v>
      </c>
      <c r="V167" s="9">
        <v>0.45722877075083251</v>
      </c>
      <c r="W167" s="9">
        <v>0.21012446636086901</v>
      </c>
      <c r="X167" s="9">
        <v>0</v>
      </c>
      <c r="Y167" s="14">
        <v>0</v>
      </c>
      <c r="Z167" s="9">
        <f t="shared" si="2"/>
        <v>0.21012446636086901</v>
      </c>
      <c r="AA167" s="30"/>
      <c r="AC167" s="3">
        <v>96.151145168740797</v>
      </c>
      <c r="AD167" s="31" t="s">
        <v>110</v>
      </c>
      <c r="AE167" s="3">
        <v>96.151145168740797</v>
      </c>
      <c r="AF167" s="31" t="s">
        <v>110</v>
      </c>
      <c r="AG167" s="70"/>
      <c r="AH167" s="70"/>
    </row>
    <row r="168" spans="1:34" x14ac:dyDescent="0.25">
      <c r="A168" s="28">
        <v>294</v>
      </c>
      <c r="B168" s="22">
        <v>0</v>
      </c>
      <c r="C168" s="21"/>
      <c r="D168" s="23"/>
      <c r="E168" s="22"/>
      <c r="F168" s="20"/>
      <c r="G168" s="20"/>
      <c r="H168" s="20"/>
      <c r="I168" s="20"/>
      <c r="J168" s="20"/>
      <c r="K168" s="20"/>
      <c r="L168" s="21"/>
      <c r="M168" s="23"/>
      <c r="N168" s="4">
        <v>1050</v>
      </c>
      <c r="O168" s="5">
        <v>0</v>
      </c>
      <c r="P168" s="29"/>
      <c r="Q168" s="29"/>
      <c r="R168" s="20"/>
      <c r="S168" s="21"/>
      <c r="T168" s="40">
        <v>1.7187259197235107</v>
      </c>
      <c r="U168" s="9">
        <v>0.105</v>
      </c>
      <c r="V168" s="9">
        <v>0.45336318432694689</v>
      </c>
      <c r="W168" s="9">
        <v>8.1816740874866678E-2</v>
      </c>
      <c r="X168" s="9">
        <v>0</v>
      </c>
      <c r="Y168" s="14">
        <v>0</v>
      </c>
      <c r="Z168" s="9">
        <f t="shared" si="2"/>
        <v>8.1816740874866678E-2</v>
      </c>
      <c r="AA168" s="30"/>
      <c r="AC168" s="3">
        <v>96.232961909615668</v>
      </c>
      <c r="AD168" s="31" t="s">
        <v>110</v>
      </c>
      <c r="AE168" s="3">
        <v>96.232961909615668</v>
      </c>
      <c r="AF168" s="31" t="s">
        <v>110</v>
      </c>
      <c r="AG168" s="70"/>
      <c r="AH168" s="70"/>
    </row>
    <row r="169" spans="1:34" x14ac:dyDescent="0.25">
      <c r="A169" s="28">
        <v>295</v>
      </c>
      <c r="B169" s="22">
        <v>0</v>
      </c>
      <c r="C169" s="21"/>
      <c r="D169" s="23"/>
      <c r="E169" s="22"/>
      <c r="F169" s="20"/>
      <c r="G169" s="20"/>
      <c r="H169" s="20"/>
      <c r="I169" s="20"/>
      <c r="J169" s="20"/>
      <c r="K169" s="20"/>
      <c r="L169" s="21"/>
      <c r="M169" s="23"/>
      <c r="N169" s="4">
        <v>1050</v>
      </c>
      <c r="O169" s="5">
        <v>0</v>
      </c>
      <c r="P169" s="29"/>
      <c r="Q169" s="29"/>
      <c r="R169" s="20"/>
      <c r="S169" s="21"/>
      <c r="T169" s="40">
        <v>1.3407076597213745</v>
      </c>
      <c r="U169" s="9">
        <v>0.105</v>
      </c>
      <c r="V169" s="9">
        <v>0.45185803031870631</v>
      </c>
      <c r="W169" s="9">
        <v>6.3609999847264773E-2</v>
      </c>
      <c r="X169" s="9">
        <v>0</v>
      </c>
      <c r="Y169" s="14">
        <v>0</v>
      </c>
      <c r="Z169" s="9">
        <f t="shared" si="2"/>
        <v>6.3609999847264773E-2</v>
      </c>
      <c r="AA169" s="30"/>
      <c r="AC169" s="3">
        <v>96.296571909462926</v>
      </c>
      <c r="AD169" s="31" t="s">
        <v>110</v>
      </c>
      <c r="AE169" s="3">
        <v>96.296571909462926</v>
      </c>
      <c r="AF169" s="31" t="s">
        <v>110</v>
      </c>
      <c r="AG169" s="70"/>
      <c r="AH169" s="70"/>
    </row>
    <row r="170" spans="1:34" x14ac:dyDescent="0.25">
      <c r="A170" s="28">
        <v>296</v>
      </c>
      <c r="B170" s="22">
        <v>0</v>
      </c>
      <c r="C170" s="21"/>
      <c r="D170" s="23"/>
      <c r="E170" s="22"/>
      <c r="F170" s="20"/>
      <c r="G170" s="20"/>
      <c r="H170" s="20"/>
      <c r="I170" s="20"/>
      <c r="J170" s="20"/>
      <c r="K170" s="20"/>
      <c r="L170" s="21"/>
      <c r="M170" s="23"/>
      <c r="N170" s="4">
        <v>1050</v>
      </c>
      <c r="O170" s="5">
        <v>0</v>
      </c>
      <c r="P170" s="29"/>
      <c r="Q170" s="29"/>
      <c r="R170" s="20"/>
      <c r="S170" s="21"/>
      <c r="T170" s="40">
        <v>3.6691098213195801</v>
      </c>
      <c r="U170" s="9">
        <v>0.105</v>
      </c>
      <c r="V170" s="9">
        <v>0.45068781936663832</v>
      </c>
      <c r="W170" s="9">
        <v>0.17363042596065995</v>
      </c>
      <c r="X170" s="9">
        <v>0</v>
      </c>
      <c r="Y170" s="14">
        <v>0</v>
      </c>
      <c r="Z170" s="9">
        <f t="shared" si="2"/>
        <v>0.17363042596065995</v>
      </c>
      <c r="AA170" s="30"/>
      <c r="AC170" s="3">
        <v>96.470202335423593</v>
      </c>
      <c r="AD170" s="31" t="s">
        <v>110</v>
      </c>
      <c r="AE170" s="3">
        <v>96.470202335423593</v>
      </c>
      <c r="AF170" s="31" t="s">
        <v>110</v>
      </c>
      <c r="AG170" s="70"/>
      <c r="AH170" s="70"/>
    </row>
    <row r="171" spans="1:34" x14ac:dyDescent="0.25">
      <c r="A171" s="28">
        <v>297</v>
      </c>
      <c r="B171" s="22">
        <v>0</v>
      </c>
      <c r="C171" s="21"/>
      <c r="D171" s="23"/>
      <c r="E171" s="22"/>
      <c r="F171" s="20"/>
      <c r="G171" s="20"/>
      <c r="H171" s="20"/>
      <c r="I171" s="20"/>
      <c r="J171" s="20"/>
      <c r="K171" s="20"/>
      <c r="L171" s="21"/>
      <c r="M171" s="23"/>
      <c r="N171" s="4">
        <v>1050</v>
      </c>
      <c r="O171" s="5">
        <v>0</v>
      </c>
      <c r="P171" s="29"/>
      <c r="Q171" s="29"/>
      <c r="R171" s="20"/>
      <c r="S171" s="21"/>
      <c r="T171" s="40">
        <v>4.4819788932800293</v>
      </c>
      <c r="U171" s="9">
        <v>0.105</v>
      </c>
      <c r="V171" s="9">
        <v>0.44749360105883618</v>
      </c>
      <c r="W171" s="9">
        <v>0.21059397185647563</v>
      </c>
      <c r="X171" s="9">
        <v>0</v>
      </c>
      <c r="Y171" s="14">
        <v>0</v>
      </c>
      <c r="Z171" s="9">
        <f t="shared" si="2"/>
        <v>0.21059397185647563</v>
      </c>
      <c r="AA171" s="30"/>
      <c r="AC171" s="3">
        <v>96.680796307280076</v>
      </c>
      <c r="AD171" s="31" t="s">
        <v>110</v>
      </c>
      <c r="AE171" s="3">
        <v>96.680796307280076</v>
      </c>
      <c r="AF171" s="31" t="s">
        <v>110</v>
      </c>
      <c r="AG171" s="70"/>
      <c r="AH171" s="70"/>
    </row>
    <row r="172" spans="1:34" x14ac:dyDescent="0.25">
      <c r="A172" s="28"/>
      <c r="M172" s="18"/>
      <c r="AC172" s="8"/>
      <c r="AD172" s="8"/>
      <c r="AE172" s="8"/>
      <c r="AF172" s="8" t="s">
        <v>110</v>
      </c>
    </row>
    <row r="173" spans="1:34" x14ac:dyDescent="0.25">
      <c r="A173" s="6" t="s">
        <v>62</v>
      </c>
      <c r="B173" s="57">
        <f>SUM(B5:B171)</f>
        <v>250.886</v>
      </c>
      <c r="C173" s="57">
        <f>SUM(C5:C171)</f>
        <v>136.49999999999997</v>
      </c>
      <c r="D173" s="6"/>
      <c r="E173" s="6"/>
      <c r="F173" s="6"/>
      <c r="G173" s="6"/>
      <c r="H173" s="6"/>
      <c r="I173" s="6"/>
      <c r="J173" s="58"/>
      <c r="K173" s="6"/>
      <c r="L173" s="59"/>
      <c r="M173" s="59"/>
      <c r="N173" s="6"/>
      <c r="O173" s="57"/>
      <c r="P173" s="57"/>
      <c r="Q173" s="57"/>
      <c r="R173" s="57">
        <f>SUM(R5:R171)</f>
        <v>237.70000000000002</v>
      </c>
      <c r="S173" s="60"/>
      <c r="T173" s="57">
        <f>SUM(T5:T171)</f>
        <v>982.75577747821808</v>
      </c>
      <c r="U173" s="57"/>
      <c r="V173" s="57"/>
      <c r="W173" s="57">
        <f>SUM(W5:W171)</f>
        <v>366.33983445007664</v>
      </c>
      <c r="X173" s="57">
        <f>SUM(X5:X171)</f>
        <v>63.489488130930987</v>
      </c>
      <c r="Y173" s="57">
        <f>SUM(Y5:Y171)</f>
        <v>0</v>
      </c>
      <c r="Z173" s="57">
        <f>SUM(Z5:Z171)</f>
        <v>429.8293225810076</v>
      </c>
      <c r="AA173" s="13"/>
      <c r="AB173" s="13"/>
      <c r="AC173" s="8"/>
      <c r="AD173" s="8"/>
      <c r="AE173" s="8"/>
      <c r="AF173" s="8" t="s">
        <v>110</v>
      </c>
    </row>
    <row r="174" spans="1:34" x14ac:dyDescent="0.25">
      <c r="M174" s="18"/>
      <c r="AC174" s="8"/>
      <c r="AD174" s="8"/>
      <c r="AE174" s="8"/>
      <c r="AF174" s="8" t="s">
        <v>110</v>
      </c>
    </row>
    <row r="175" spans="1:34" x14ac:dyDescent="0.25">
      <c r="A175" s="70">
        <v>310</v>
      </c>
      <c r="B175" s="70"/>
      <c r="C175" s="70"/>
      <c r="D175" s="70"/>
      <c r="E175" s="70"/>
      <c r="F175" s="70"/>
      <c r="G175" s="70"/>
      <c r="H175" s="70"/>
      <c r="I175" s="70"/>
      <c r="J175" s="70"/>
      <c r="K175" s="70"/>
      <c r="M175" s="25" t="s">
        <v>43</v>
      </c>
      <c r="N175" s="18"/>
      <c r="AC175" s="8"/>
      <c r="AD175" s="8"/>
      <c r="AE175" s="8"/>
      <c r="AF175" s="8" t="s">
        <v>110</v>
      </c>
    </row>
    <row r="176" spans="1:34" x14ac:dyDescent="0.25">
      <c r="A176" s="70">
        <v>315</v>
      </c>
      <c r="B176" s="70"/>
      <c r="C176" s="70"/>
      <c r="D176" s="70"/>
      <c r="E176" s="24">
        <v>9.8070142480000015</v>
      </c>
      <c r="F176" s="24">
        <v>14.95510589725</v>
      </c>
      <c r="G176" s="24">
        <v>23.340070733000001</v>
      </c>
      <c r="H176" s="24">
        <v>18.871865725500001</v>
      </c>
      <c r="I176" s="24">
        <v>10.868347194224999</v>
      </c>
      <c r="J176" s="24">
        <v>22.888598436975002</v>
      </c>
      <c r="K176" s="24">
        <v>18.950862073499998</v>
      </c>
      <c r="M176" s="70"/>
      <c r="AC176" s="8"/>
      <c r="AD176" s="8"/>
      <c r="AE176" s="8"/>
      <c r="AF176" s="8" t="s">
        <v>110</v>
      </c>
    </row>
    <row r="177" spans="12:32" x14ac:dyDescent="0.25">
      <c r="AC177" s="8"/>
      <c r="AD177" s="8"/>
      <c r="AE177" s="8"/>
      <c r="AF177" s="8" t="s">
        <v>110</v>
      </c>
    </row>
    <row r="178" spans="12:32" x14ac:dyDescent="0.25">
      <c r="T178" s="120"/>
      <c r="U178" s="120"/>
      <c r="V178" s="120"/>
      <c r="W178" s="131"/>
      <c r="AC178" s="8"/>
      <c r="AD178" s="8"/>
      <c r="AE178" s="8"/>
      <c r="AF178" s="8" t="s">
        <v>110</v>
      </c>
    </row>
    <row r="179" spans="12:32" x14ac:dyDescent="0.25">
      <c r="T179" s="120"/>
      <c r="U179" s="120"/>
      <c r="V179" s="120"/>
      <c r="W179" s="131"/>
      <c r="AC179" s="8"/>
      <c r="AD179" s="8"/>
      <c r="AE179" s="8"/>
      <c r="AF179" s="8" t="s">
        <v>110</v>
      </c>
    </row>
    <row r="180" spans="12:32" x14ac:dyDescent="0.25">
      <c r="AC180" s="8"/>
      <c r="AD180" s="8"/>
      <c r="AE180" s="8"/>
      <c r="AF180" s="8" t="s">
        <v>110</v>
      </c>
    </row>
    <row r="183" spans="12:32" x14ac:dyDescent="0.25">
      <c r="L183" s="11"/>
      <c r="S183" s="1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93"/>
  <sheetViews>
    <sheetView workbookViewId="0">
      <selection activeCell="X14" sqref="X14"/>
    </sheetView>
  </sheetViews>
  <sheetFormatPr defaultRowHeight="15" x14ac:dyDescent="0.25"/>
  <cols>
    <col min="1" max="1" width="5.7109375" customWidth="1"/>
    <col min="2" max="2" width="6.5703125" customWidth="1"/>
    <col min="3" max="3" width="6.140625" customWidth="1"/>
    <col min="4" max="4" width="11" customWidth="1"/>
    <col min="5" max="5" width="10.28515625" style="70" customWidth="1"/>
    <col min="6" max="6" width="10.5703125" bestFit="1" customWidth="1"/>
    <col min="10" max="10" width="9" customWidth="1"/>
    <col min="11" max="11" width="5.28515625" style="70" customWidth="1"/>
    <col min="12" max="12" width="6.85546875" customWidth="1"/>
  </cols>
  <sheetData>
    <row r="1" spans="1:19" x14ac:dyDescent="0.25">
      <c r="A1" s="6" t="s">
        <v>116</v>
      </c>
      <c r="K1" s="113"/>
      <c r="L1" s="6" t="s">
        <v>60</v>
      </c>
    </row>
    <row r="2" spans="1:19" s="11" customFormat="1" x14ac:dyDescent="0.25">
      <c r="A2" s="6"/>
      <c r="E2" s="70"/>
      <c r="K2" s="113"/>
      <c r="L2" s="17" t="s">
        <v>76</v>
      </c>
      <c r="M2"/>
      <c r="N2"/>
      <c r="O2"/>
      <c r="P2"/>
      <c r="Q2"/>
      <c r="R2"/>
      <c r="S2"/>
    </row>
    <row r="3" spans="1:19" s="11" customFormat="1" x14ac:dyDescent="0.25">
      <c r="A3" s="6" t="s">
        <v>52</v>
      </c>
      <c r="E3" s="70"/>
      <c r="K3" s="113"/>
      <c r="L3" s="6" t="s">
        <v>52</v>
      </c>
      <c r="M3"/>
      <c r="N3"/>
      <c r="O3"/>
      <c r="P3"/>
      <c r="Q3"/>
      <c r="R3"/>
      <c r="S3"/>
    </row>
    <row r="4" spans="1:19" x14ac:dyDescent="0.25">
      <c r="A4" s="7"/>
      <c r="D4" s="7" t="s">
        <v>50</v>
      </c>
      <c r="E4" s="7" t="s">
        <v>51</v>
      </c>
      <c r="F4" s="7" t="s">
        <v>49</v>
      </c>
      <c r="G4" s="7" t="s">
        <v>43</v>
      </c>
      <c r="H4" s="7" t="s">
        <v>55</v>
      </c>
      <c r="I4" s="73" t="s">
        <v>55</v>
      </c>
      <c r="J4" s="73" t="s">
        <v>55</v>
      </c>
      <c r="K4" s="113"/>
      <c r="L4" s="7"/>
    </row>
    <row r="5" spans="1:19" x14ac:dyDescent="0.25">
      <c r="A5" s="7" t="s">
        <v>45</v>
      </c>
      <c r="D5" s="7" t="s">
        <v>46</v>
      </c>
      <c r="E5" s="7" t="s">
        <v>44</v>
      </c>
      <c r="F5" s="7" t="s">
        <v>48</v>
      </c>
      <c r="G5" s="7" t="s">
        <v>54</v>
      </c>
      <c r="H5" s="7" t="s">
        <v>56</v>
      </c>
      <c r="I5" s="73" t="s">
        <v>56</v>
      </c>
      <c r="J5" s="73" t="s">
        <v>348</v>
      </c>
      <c r="K5" s="113"/>
      <c r="L5" s="7" t="s">
        <v>12</v>
      </c>
      <c r="M5" t="s">
        <v>57</v>
      </c>
      <c r="N5" t="s">
        <v>58</v>
      </c>
      <c r="O5" t="s">
        <v>80</v>
      </c>
      <c r="P5" t="s">
        <v>59</v>
      </c>
      <c r="Q5" s="15" t="s">
        <v>83</v>
      </c>
      <c r="R5" s="15" t="s">
        <v>82</v>
      </c>
      <c r="S5" s="15" t="s">
        <v>81</v>
      </c>
    </row>
    <row r="6" spans="1:19" x14ac:dyDescent="0.25">
      <c r="A6" s="7"/>
      <c r="D6" s="2" t="s">
        <v>47</v>
      </c>
      <c r="E6" s="2"/>
      <c r="F6" s="2" t="s">
        <v>42</v>
      </c>
      <c r="H6" s="2" t="s">
        <v>42</v>
      </c>
      <c r="I6" s="2" t="s">
        <v>42</v>
      </c>
      <c r="J6" s="112" t="s">
        <v>347</v>
      </c>
      <c r="K6" s="114"/>
      <c r="L6" s="7" t="s">
        <v>45</v>
      </c>
    </row>
    <row r="7" spans="1:19" x14ac:dyDescent="0.25">
      <c r="A7">
        <v>1</v>
      </c>
      <c r="D7" s="13">
        <v>81019</v>
      </c>
      <c r="E7" s="12"/>
      <c r="F7" s="13">
        <v>21471.741468458415</v>
      </c>
      <c r="G7" s="12">
        <v>0.5662288248556735</v>
      </c>
      <c r="H7" s="13">
        <v>13228</v>
      </c>
      <c r="I7" s="71">
        <f>H7*0.845</f>
        <v>11177.66</v>
      </c>
      <c r="J7" s="71">
        <v>292.5</v>
      </c>
      <c r="K7" s="114"/>
      <c r="L7" s="11">
        <v>1</v>
      </c>
      <c r="M7" s="8">
        <v>27.6</v>
      </c>
      <c r="N7" s="8">
        <v>26.2</v>
      </c>
      <c r="O7" s="8">
        <v>23.6</v>
      </c>
      <c r="P7" s="8">
        <v>21.5</v>
      </c>
      <c r="Q7" s="8">
        <v>19.8</v>
      </c>
      <c r="R7" s="8">
        <v>18.2</v>
      </c>
      <c r="S7" s="8">
        <v>21.6</v>
      </c>
    </row>
    <row r="8" spans="1:19" x14ac:dyDescent="0.25">
      <c r="A8">
        <v>2</v>
      </c>
      <c r="D8" s="13">
        <v>80480</v>
      </c>
      <c r="E8" s="12"/>
      <c r="F8" s="13">
        <v>20952.291586177947</v>
      </c>
      <c r="G8" s="12">
        <v>0.56640162173051745</v>
      </c>
      <c r="H8" s="13">
        <v>12935</v>
      </c>
      <c r="I8" s="71">
        <f t="shared" ref="I8:I12" si="0">H8*0.845</f>
        <v>10930.074999999999</v>
      </c>
      <c r="J8" s="71">
        <v>296.39999999999998</v>
      </c>
      <c r="K8" s="114"/>
      <c r="L8" s="11">
        <v>2</v>
      </c>
      <c r="M8" s="8">
        <v>26.9</v>
      </c>
      <c r="N8" s="8">
        <v>26.7</v>
      </c>
      <c r="O8" s="8">
        <v>23.4</v>
      </c>
      <c r="P8" s="8">
        <v>18.600000000000001</v>
      </c>
      <c r="Q8" s="8">
        <v>18.5</v>
      </c>
      <c r="R8" s="8">
        <v>17.399999999999999</v>
      </c>
      <c r="S8" s="8">
        <v>19</v>
      </c>
    </row>
    <row r="9" spans="1:19" x14ac:dyDescent="0.25">
      <c r="A9">
        <v>3</v>
      </c>
      <c r="D9" s="13">
        <v>81342</v>
      </c>
      <c r="E9" s="12"/>
      <c r="F9" s="13">
        <v>19435.111622630462</v>
      </c>
      <c r="G9" s="12">
        <v>0.578517647592241</v>
      </c>
      <c r="H9" s="13">
        <v>12601</v>
      </c>
      <c r="I9" s="71">
        <f t="shared" si="0"/>
        <v>10647.844999999999</v>
      </c>
      <c r="J9" s="71">
        <v>295.60000000000002</v>
      </c>
      <c r="K9" s="114"/>
      <c r="L9" s="11">
        <v>3</v>
      </c>
      <c r="M9" s="8">
        <v>26.1</v>
      </c>
      <c r="N9" s="8">
        <v>25.4</v>
      </c>
      <c r="O9" s="8">
        <v>22.6</v>
      </c>
      <c r="P9" s="8">
        <v>19.7</v>
      </c>
      <c r="Q9" s="8">
        <v>17.3</v>
      </c>
      <c r="R9" s="8">
        <v>16.5</v>
      </c>
      <c r="S9" s="8">
        <v>19.8</v>
      </c>
    </row>
    <row r="10" spans="1:19" x14ac:dyDescent="0.25">
      <c r="A10">
        <v>4</v>
      </c>
      <c r="D10" s="13">
        <v>82634</v>
      </c>
      <c r="E10" s="12"/>
      <c r="F10" s="13">
        <v>17439.251905608508</v>
      </c>
      <c r="G10" s="12">
        <v>0.60870556310908785</v>
      </c>
      <c r="H10" s="13">
        <v>11345</v>
      </c>
      <c r="I10" s="71">
        <f t="shared" si="0"/>
        <v>9586.5249999999996</v>
      </c>
      <c r="J10" s="71">
        <v>289.10000000000002</v>
      </c>
      <c r="K10" s="114"/>
      <c r="L10" s="11">
        <v>4</v>
      </c>
      <c r="M10" s="8">
        <v>25.2</v>
      </c>
      <c r="N10" s="8">
        <v>24.6</v>
      </c>
      <c r="O10" s="8">
        <v>19.3</v>
      </c>
      <c r="P10" s="8">
        <v>16.600000000000001</v>
      </c>
      <c r="Q10" s="8">
        <v>14.7</v>
      </c>
      <c r="R10" s="8">
        <v>13.6</v>
      </c>
      <c r="S10" s="8">
        <v>20</v>
      </c>
    </row>
    <row r="11" spans="1:19" x14ac:dyDescent="0.25">
      <c r="A11">
        <v>5</v>
      </c>
      <c r="D11" s="13">
        <v>82041</v>
      </c>
      <c r="E11" s="12"/>
      <c r="F11" s="13">
        <v>13743.937232013623</v>
      </c>
      <c r="G11" s="12">
        <v>0.60521457701573644</v>
      </c>
      <c r="H11" s="13">
        <v>9009</v>
      </c>
      <c r="I11" s="71">
        <f t="shared" si="0"/>
        <v>7612.6049999999996</v>
      </c>
      <c r="J11" s="71">
        <v>273.8</v>
      </c>
      <c r="K11" s="114"/>
      <c r="L11" s="11">
        <v>5</v>
      </c>
      <c r="M11" s="8">
        <v>23.5</v>
      </c>
      <c r="N11" s="8">
        <v>24.6</v>
      </c>
      <c r="O11" s="8">
        <v>20.3</v>
      </c>
      <c r="P11" s="8">
        <v>17</v>
      </c>
      <c r="Q11" s="8">
        <v>15.9</v>
      </c>
      <c r="R11" s="8">
        <v>12.6</v>
      </c>
      <c r="S11" s="8">
        <v>18</v>
      </c>
    </row>
    <row r="12" spans="1:19" x14ac:dyDescent="0.25">
      <c r="A12">
        <v>6</v>
      </c>
      <c r="D12" s="13">
        <v>81395</v>
      </c>
      <c r="E12" s="12"/>
      <c r="F12" s="13">
        <v>13889.507706270517</v>
      </c>
      <c r="G12" s="12">
        <v>0.60359720189004018</v>
      </c>
      <c r="H12" s="13">
        <v>8824</v>
      </c>
      <c r="I12" s="71">
        <f t="shared" si="0"/>
        <v>7456.28</v>
      </c>
      <c r="J12" s="71">
        <v>277.8</v>
      </c>
      <c r="K12" s="113"/>
      <c r="L12" s="11">
        <v>6</v>
      </c>
      <c r="M12" s="8">
        <v>25.6</v>
      </c>
      <c r="N12" s="8">
        <v>25.9</v>
      </c>
      <c r="O12" s="8">
        <v>22.7</v>
      </c>
      <c r="P12" s="8">
        <v>19.100000000000001</v>
      </c>
      <c r="Q12" s="8">
        <v>18.2</v>
      </c>
      <c r="R12" s="8">
        <v>14.1</v>
      </c>
      <c r="S12" s="8">
        <v>18</v>
      </c>
    </row>
    <row r="13" spans="1:19" x14ac:dyDescent="0.25">
      <c r="E13"/>
      <c r="H13" s="13"/>
      <c r="K13" s="113"/>
      <c r="L13" s="11"/>
      <c r="Q13" s="11"/>
    </row>
    <row r="14" spans="1:19" x14ac:dyDescent="0.25">
      <c r="A14" s="6" t="s">
        <v>53</v>
      </c>
      <c r="E14"/>
      <c r="H14" s="13"/>
      <c r="K14" s="113"/>
      <c r="L14" s="6" t="s">
        <v>53</v>
      </c>
      <c r="Q14" s="11"/>
    </row>
    <row r="15" spans="1:19" x14ac:dyDescent="0.25">
      <c r="A15">
        <v>1</v>
      </c>
      <c r="D15" s="13">
        <v>1223</v>
      </c>
      <c r="E15" s="19"/>
      <c r="F15" s="13">
        <v>39.306596427111536</v>
      </c>
      <c r="G15" s="19">
        <v>2.037843933096075E-2</v>
      </c>
      <c r="H15" s="13">
        <v>473</v>
      </c>
      <c r="I15" s="71">
        <f t="shared" ref="I15:I20" si="1">H15*0.845</f>
        <v>399.685</v>
      </c>
      <c r="J15" s="71">
        <v>8.8000000000000007</v>
      </c>
      <c r="K15" s="113"/>
      <c r="L15" s="11">
        <v>1</v>
      </c>
      <c r="M15" s="12">
        <v>0.83</v>
      </c>
      <c r="N15" s="12">
        <v>2.09</v>
      </c>
      <c r="O15" s="12">
        <v>6.64</v>
      </c>
      <c r="P15" s="12">
        <v>6.78</v>
      </c>
      <c r="Q15" s="12">
        <v>7.1</v>
      </c>
      <c r="R15" s="12">
        <v>5.28</v>
      </c>
      <c r="S15" s="12">
        <v>1.8</v>
      </c>
    </row>
    <row r="16" spans="1:19" x14ac:dyDescent="0.25">
      <c r="A16">
        <v>2</v>
      </c>
      <c r="D16" s="13">
        <v>2991</v>
      </c>
      <c r="E16"/>
      <c r="F16" s="13">
        <v>763.99111338654495</v>
      </c>
      <c r="G16" s="19">
        <v>1.5994476239378254E-2</v>
      </c>
      <c r="H16" s="13">
        <v>187</v>
      </c>
      <c r="I16" s="71">
        <f t="shared" si="1"/>
        <v>158.01499999999999</v>
      </c>
      <c r="J16" s="70">
        <v>5.8</v>
      </c>
      <c r="K16" s="113"/>
      <c r="L16" s="11">
        <v>2</v>
      </c>
      <c r="M16" s="12">
        <v>3.73</v>
      </c>
      <c r="N16" s="12">
        <v>2</v>
      </c>
      <c r="O16" s="12">
        <v>6.79</v>
      </c>
      <c r="P16" s="12">
        <v>5.46</v>
      </c>
      <c r="Q16" s="12">
        <v>3.61</v>
      </c>
      <c r="R16" s="12">
        <v>2.56</v>
      </c>
      <c r="S16" s="12">
        <v>3.16</v>
      </c>
    </row>
    <row r="17" spans="1:23" x14ac:dyDescent="0.25">
      <c r="A17">
        <v>3</v>
      </c>
      <c r="D17" s="13">
        <v>593</v>
      </c>
      <c r="E17" s="19"/>
      <c r="F17" s="13">
        <v>1612.3402503357675</v>
      </c>
      <c r="G17" s="19">
        <v>2.3431488186789338E-2</v>
      </c>
      <c r="H17" s="13">
        <v>186</v>
      </c>
      <c r="I17" s="71">
        <f t="shared" si="1"/>
        <v>157.16999999999999</v>
      </c>
      <c r="J17" s="70">
        <v>6.8</v>
      </c>
      <c r="K17" s="113"/>
      <c r="L17" s="11">
        <v>3</v>
      </c>
      <c r="M17" s="12">
        <v>2.46</v>
      </c>
      <c r="N17" s="12">
        <v>3.17</v>
      </c>
      <c r="O17" s="12">
        <v>5.85</v>
      </c>
      <c r="P17" s="12">
        <v>6.66</v>
      </c>
      <c r="Q17" s="12">
        <v>4.43</v>
      </c>
      <c r="R17" s="12">
        <v>2.4900000000000002</v>
      </c>
      <c r="S17" s="12">
        <v>4.1900000000000004</v>
      </c>
    </row>
    <row r="18" spans="1:23" x14ac:dyDescent="0.25">
      <c r="A18">
        <v>4</v>
      </c>
      <c r="D18" s="13">
        <v>1145</v>
      </c>
      <c r="E18" s="19"/>
      <c r="F18" s="13">
        <v>1449.2345012564865</v>
      </c>
      <c r="G18" s="19">
        <v>6.3286345590528219E-3</v>
      </c>
      <c r="H18" s="13">
        <v>852</v>
      </c>
      <c r="I18" s="71">
        <f t="shared" si="1"/>
        <v>719.93999999999994</v>
      </c>
      <c r="J18" s="70">
        <v>4</v>
      </c>
      <c r="K18" s="113"/>
      <c r="L18" s="11">
        <v>4</v>
      </c>
      <c r="M18" s="12">
        <v>2.4700000000000002</v>
      </c>
      <c r="N18" s="12">
        <v>4.63</v>
      </c>
      <c r="O18" s="12">
        <v>4.21</v>
      </c>
      <c r="P18" s="12">
        <v>5.15</v>
      </c>
      <c r="Q18" s="12">
        <v>2.68</v>
      </c>
      <c r="R18" s="12">
        <v>1.89</v>
      </c>
      <c r="S18" s="12">
        <v>2.83</v>
      </c>
    </row>
    <row r="19" spans="1:23" x14ac:dyDescent="0.25">
      <c r="A19">
        <v>5</v>
      </c>
      <c r="D19" s="13">
        <v>1861</v>
      </c>
      <c r="E19" s="19"/>
      <c r="F19" s="13">
        <v>1573.3446198456759</v>
      </c>
      <c r="G19" s="19">
        <v>1.4128867462294224E-2</v>
      </c>
      <c r="H19" s="13">
        <v>1205</v>
      </c>
      <c r="I19" s="71">
        <f t="shared" si="1"/>
        <v>1018.225</v>
      </c>
      <c r="J19" s="70">
        <v>12</v>
      </c>
      <c r="K19" s="113"/>
      <c r="L19" s="11">
        <v>5</v>
      </c>
      <c r="M19" s="12">
        <v>3.08</v>
      </c>
      <c r="N19" s="12">
        <v>3.64</v>
      </c>
      <c r="O19" s="12">
        <v>6.65</v>
      </c>
      <c r="P19" s="12">
        <v>6.3</v>
      </c>
      <c r="Q19" s="12">
        <v>3.55</v>
      </c>
      <c r="R19" s="12">
        <v>1.88</v>
      </c>
      <c r="S19" s="12">
        <v>2.58</v>
      </c>
    </row>
    <row r="20" spans="1:23" x14ac:dyDescent="0.25">
      <c r="A20">
        <v>6</v>
      </c>
      <c r="D20" s="13">
        <v>1153</v>
      </c>
      <c r="E20" s="19"/>
      <c r="F20" s="13">
        <v>1443.1415408402022</v>
      </c>
      <c r="G20" s="19">
        <v>1.5784345475998388E-2</v>
      </c>
      <c r="H20" s="13">
        <v>869</v>
      </c>
      <c r="I20" s="71">
        <f t="shared" si="1"/>
        <v>734.30499999999995</v>
      </c>
      <c r="J20" s="70">
        <v>5.5</v>
      </c>
      <c r="K20" s="113"/>
      <c r="L20" s="11">
        <v>6</v>
      </c>
      <c r="M20" s="12">
        <v>1.1399999999999999</v>
      </c>
      <c r="N20" s="12">
        <v>0.54</v>
      </c>
      <c r="O20" s="12">
        <v>7.43</v>
      </c>
      <c r="P20" s="12">
        <v>6.1</v>
      </c>
      <c r="Q20" s="12">
        <v>6.12</v>
      </c>
      <c r="R20" s="12">
        <v>3.83</v>
      </c>
      <c r="S20" s="12">
        <v>2.94</v>
      </c>
    </row>
    <row r="21" spans="1:23" x14ac:dyDescent="0.25">
      <c r="K21" s="113"/>
    </row>
    <row r="22" spans="1:23" x14ac:dyDescent="0.25">
      <c r="A22" s="6" t="s">
        <v>349</v>
      </c>
      <c r="K22" s="113"/>
      <c r="L22" s="6" t="s">
        <v>373</v>
      </c>
    </row>
    <row r="23" spans="1:23" s="70" customFormat="1" x14ac:dyDescent="0.25">
      <c r="A23" s="6"/>
      <c r="D23" s="73" t="s">
        <v>50</v>
      </c>
      <c r="E23" s="73"/>
      <c r="F23" s="73" t="s">
        <v>49</v>
      </c>
      <c r="G23" s="73" t="s">
        <v>43</v>
      </c>
      <c r="H23" s="73" t="s">
        <v>55</v>
      </c>
      <c r="I23" s="73" t="s">
        <v>55</v>
      </c>
      <c r="J23" s="73" t="s">
        <v>55</v>
      </c>
      <c r="K23" s="113"/>
      <c r="M23" s="72"/>
      <c r="N23" s="72"/>
      <c r="O23" s="72"/>
      <c r="P23" s="72"/>
      <c r="Q23" s="72"/>
      <c r="R23" s="72"/>
      <c r="S23" s="72"/>
    </row>
    <row r="24" spans="1:23" x14ac:dyDescent="0.25">
      <c r="D24" s="73" t="s">
        <v>46</v>
      </c>
      <c r="E24" s="73"/>
      <c r="F24" s="73" t="s">
        <v>48</v>
      </c>
      <c r="G24" s="73" t="s">
        <v>54</v>
      </c>
      <c r="H24" s="73" t="s">
        <v>56</v>
      </c>
      <c r="I24" s="73" t="s">
        <v>56</v>
      </c>
      <c r="J24" s="73" t="s">
        <v>348</v>
      </c>
      <c r="K24" s="113"/>
      <c r="L24" s="73" t="s">
        <v>12</v>
      </c>
      <c r="M24" s="70" t="s">
        <v>57</v>
      </c>
      <c r="N24" s="70" t="s">
        <v>58</v>
      </c>
      <c r="O24" s="70" t="s">
        <v>80</v>
      </c>
      <c r="P24" s="70" t="s">
        <v>59</v>
      </c>
      <c r="Q24" s="15" t="s">
        <v>83</v>
      </c>
      <c r="R24" s="15" t="s">
        <v>82</v>
      </c>
      <c r="S24" s="15" t="s">
        <v>81</v>
      </c>
    </row>
    <row r="25" spans="1:23" x14ac:dyDescent="0.25">
      <c r="A25" s="118" t="s">
        <v>45</v>
      </c>
      <c r="B25" s="118" t="s">
        <v>350</v>
      </c>
      <c r="C25" s="118" t="s">
        <v>328</v>
      </c>
      <c r="D25" s="119" t="s">
        <v>372</v>
      </c>
      <c r="E25" s="119"/>
      <c r="F25" s="2" t="s">
        <v>42</v>
      </c>
      <c r="G25" s="70"/>
      <c r="H25" s="2" t="s">
        <v>42</v>
      </c>
      <c r="I25" s="2" t="s">
        <v>42</v>
      </c>
      <c r="J25" s="112" t="s">
        <v>347</v>
      </c>
      <c r="K25" s="113"/>
      <c r="L25" s="118" t="s">
        <v>45</v>
      </c>
      <c r="M25" s="120"/>
      <c r="N25" s="120"/>
      <c r="O25" s="120"/>
      <c r="P25" s="120"/>
      <c r="Q25" s="120"/>
      <c r="R25" s="120"/>
    </row>
    <row r="26" spans="1:23" x14ac:dyDescent="0.25">
      <c r="A26" s="117">
        <v>1</v>
      </c>
      <c r="B26" s="16">
        <v>1</v>
      </c>
      <c r="C26" s="16" t="s">
        <v>351</v>
      </c>
      <c r="D26" s="71">
        <v>81826.01205857021</v>
      </c>
      <c r="E26" s="71"/>
      <c r="F26" s="71">
        <v>21448.214031564963</v>
      </c>
      <c r="G26" s="121">
        <v>0.56919594406051155</v>
      </c>
      <c r="H26" s="71">
        <v>12632.232915713912</v>
      </c>
      <c r="I26" s="71">
        <f t="shared" ref="I26:I49" si="2">H26*0.845</f>
        <v>10674.236813778256</v>
      </c>
      <c r="J26" s="71">
        <v>296.3</v>
      </c>
      <c r="K26" s="113"/>
      <c r="L26" s="117">
        <v>1</v>
      </c>
      <c r="M26" s="70">
        <v>26.6</v>
      </c>
      <c r="N26" s="70">
        <v>24.8</v>
      </c>
      <c r="O26" s="70">
        <v>15</v>
      </c>
      <c r="P26" s="70">
        <v>14.2</v>
      </c>
      <c r="Q26" s="70">
        <v>15</v>
      </c>
      <c r="R26" s="70">
        <v>12.9</v>
      </c>
      <c r="S26" s="70">
        <v>24</v>
      </c>
      <c r="U26" s="70"/>
      <c r="V26" s="70"/>
      <c r="W26" s="70"/>
    </row>
    <row r="27" spans="1:23" x14ac:dyDescent="0.25">
      <c r="A27" s="117">
        <v>1</v>
      </c>
      <c r="B27" s="16">
        <v>2</v>
      </c>
      <c r="C27" s="16" t="s">
        <v>352</v>
      </c>
      <c r="D27" s="71">
        <v>81180.017226528871</v>
      </c>
      <c r="E27" s="71"/>
      <c r="F27" s="71">
        <v>21434.901767534018</v>
      </c>
      <c r="G27" s="121">
        <v>0.55181266554000419</v>
      </c>
      <c r="H27" s="71">
        <v>13098.9025547608</v>
      </c>
      <c r="I27" s="71">
        <f t="shared" si="2"/>
        <v>11068.572658772875</v>
      </c>
      <c r="J27" s="71">
        <v>280.10000000000002</v>
      </c>
      <c r="K27" s="113"/>
      <c r="L27" s="117">
        <v>1</v>
      </c>
      <c r="M27" s="70">
        <v>28.4</v>
      </c>
      <c r="N27" s="70">
        <v>28.3</v>
      </c>
      <c r="O27" s="70">
        <v>31.1</v>
      </c>
      <c r="P27" s="70">
        <v>17.3</v>
      </c>
      <c r="Q27" s="70">
        <v>13.8</v>
      </c>
      <c r="R27" s="70">
        <v>14.7</v>
      </c>
      <c r="S27" s="70">
        <v>20.5</v>
      </c>
      <c r="U27" s="70"/>
      <c r="V27" s="70"/>
      <c r="W27" s="70"/>
    </row>
    <row r="28" spans="1:23" x14ac:dyDescent="0.25">
      <c r="A28" s="117">
        <v>1</v>
      </c>
      <c r="B28" s="16">
        <v>3</v>
      </c>
      <c r="C28" s="16" t="s">
        <v>353</v>
      </c>
      <c r="D28" s="71">
        <v>79242.032730404826</v>
      </c>
      <c r="E28" s="71"/>
      <c r="F28" s="71">
        <v>21480.685615848408</v>
      </c>
      <c r="G28" s="121">
        <v>0.55000257427340138</v>
      </c>
      <c r="H28" s="71">
        <v>13455.180540251336</v>
      </c>
      <c r="I28" s="71">
        <f t="shared" si="2"/>
        <v>11369.62755651238</v>
      </c>
      <c r="J28" s="71">
        <v>300.7</v>
      </c>
      <c r="K28" s="113"/>
      <c r="L28" s="117">
        <v>1</v>
      </c>
      <c r="M28" s="70">
        <v>27.2</v>
      </c>
      <c r="N28" s="70">
        <v>27.7</v>
      </c>
      <c r="O28" s="70">
        <v>23</v>
      </c>
      <c r="P28" s="70">
        <v>26.8</v>
      </c>
      <c r="Q28" s="70">
        <v>20.9</v>
      </c>
      <c r="R28" s="70">
        <v>21.3</v>
      </c>
      <c r="S28" s="70">
        <v>22</v>
      </c>
      <c r="U28" s="70"/>
      <c r="V28" s="70"/>
      <c r="W28" s="70"/>
    </row>
    <row r="29" spans="1:23" x14ac:dyDescent="0.25">
      <c r="A29" s="122">
        <v>1</v>
      </c>
      <c r="B29" s="116">
        <v>4</v>
      </c>
      <c r="C29" s="116" t="s">
        <v>329</v>
      </c>
      <c r="D29" s="123">
        <v>81826.01205857021</v>
      </c>
      <c r="E29" s="123"/>
      <c r="F29" s="123">
        <v>21523.164458886269</v>
      </c>
      <c r="G29" s="124">
        <v>0.59390411554877698</v>
      </c>
      <c r="H29" s="123">
        <v>13726.96479640257</v>
      </c>
      <c r="I29" s="123">
        <f t="shared" si="2"/>
        <v>11599.285252960171</v>
      </c>
      <c r="J29" s="123">
        <v>293</v>
      </c>
      <c r="K29" s="113"/>
      <c r="L29" s="122">
        <v>1</v>
      </c>
      <c r="M29" s="115">
        <v>28.1</v>
      </c>
      <c r="N29" s="115">
        <v>24.1</v>
      </c>
      <c r="O29" s="115">
        <v>25.2</v>
      </c>
      <c r="P29" s="115">
        <v>27.7</v>
      </c>
      <c r="Q29" s="115">
        <v>29.4</v>
      </c>
      <c r="R29" s="115">
        <v>24</v>
      </c>
      <c r="S29" s="115">
        <v>20</v>
      </c>
      <c r="U29" s="70"/>
      <c r="V29" s="70"/>
      <c r="W29" s="70"/>
    </row>
    <row r="30" spans="1:23" x14ac:dyDescent="0.25">
      <c r="A30" s="117">
        <v>2</v>
      </c>
      <c r="B30" s="16">
        <v>1</v>
      </c>
      <c r="C30" s="16" t="s">
        <v>354</v>
      </c>
      <c r="D30" s="71">
        <v>81610.680447889768</v>
      </c>
      <c r="E30" s="71"/>
      <c r="F30" s="71">
        <v>20480.344705470841</v>
      </c>
      <c r="G30" s="121">
        <v>0.56488543606016584</v>
      </c>
      <c r="H30" s="71">
        <v>12829.7756065248</v>
      </c>
      <c r="I30" s="71">
        <f t="shared" si="2"/>
        <v>10841.160387513455</v>
      </c>
      <c r="J30" s="71">
        <v>298.8</v>
      </c>
      <c r="K30" s="113"/>
      <c r="L30" s="117">
        <v>2</v>
      </c>
      <c r="M30" s="70">
        <v>24.4</v>
      </c>
      <c r="N30" s="70">
        <v>24.2</v>
      </c>
      <c r="O30" s="70">
        <v>17.3</v>
      </c>
      <c r="P30" s="70">
        <v>14.5</v>
      </c>
      <c r="Q30" s="70">
        <v>17.3</v>
      </c>
      <c r="R30" s="70">
        <v>15.7</v>
      </c>
      <c r="S30" s="70">
        <v>15</v>
      </c>
      <c r="U30" s="70"/>
      <c r="V30" s="70"/>
      <c r="W30" s="70"/>
    </row>
    <row r="31" spans="1:23" x14ac:dyDescent="0.25">
      <c r="A31" s="117">
        <v>2</v>
      </c>
      <c r="B31" s="16">
        <v>2</v>
      </c>
      <c r="C31" s="16" t="s">
        <v>355</v>
      </c>
      <c r="D31" s="71">
        <v>76012.058570198104</v>
      </c>
      <c r="E31" s="71"/>
      <c r="F31" s="71">
        <v>20127.158488920417</v>
      </c>
      <c r="G31" s="121">
        <v>0.56424733948510064</v>
      </c>
      <c r="H31" s="71">
        <v>13034.016343844945</v>
      </c>
      <c r="I31" s="71">
        <f t="shared" si="2"/>
        <v>11013.743810548978</v>
      </c>
      <c r="J31" s="71">
        <v>288.60000000000002</v>
      </c>
      <c r="K31" s="113"/>
      <c r="L31" s="117">
        <v>2</v>
      </c>
      <c r="M31" s="70">
        <v>32.4</v>
      </c>
      <c r="N31" s="70">
        <v>28.2</v>
      </c>
      <c r="O31" s="70">
        <v>31.8</v>
      </c>
      <c r="P31" s="70">
        <v>26.4</v>
      </c>
      <c r="Q31" s="70">
        <v>14.9</v>
      </c>
      <c r="R31" s="70">
        <v>15</v>
      </c>
      <c r="S31" s="70">
        <v>18</v>
      </c>
      <c r="U31" s="70"/>
      <c r="V31" s="70"/>
      <c r="W31" s="70"/>
    </row>
    <row r="32" spans="1:23" x14ac:dyDescent="0.25">
      <c r="A32" s="117">
        <v>2</v>
      </c>
      <c r="B32" s="16">
        <v>3</v>
      </c>
      <c r="C32" s="16" t="s">
        <v>356</v>
      </c>
      <c r="D32" s="71">
        <v>82256.675279931107</v>
      </c>
      <c r="E32" s="71"/>
      <c r="F32" s="71">
        <v>21544.882745934316</v>
      </c>
      <c r="G32" s="121">
        <v>0.58765068957272082</v>
      </c>
      <c r="H32" s="71">
        <v>12733.936726517666</v>
      </c>
      <c r="I32" s="71">
        <f t="shared" si="2"/>
        <v>10760.176533907428</v>
      </c>
      <c r="J32" s="71">
        <v>302.3</v>
      </c>
      <c r="K32" s="113"/>
      <c r="L32" s="117">
        <v>2</v>
      </c>
      <c r="M32" s="70">
        <v>25.5</v>
      </c>
      <c r="N32" s="70">
        <v>28.4</v>
      </c>
      <c r="O32" s="70">
        <v>18.600000000000001</v>
      </c>
      <c r="P32" s="70">
        <v>15.2</v>
      </c>
      <c r="Q32" s="70">
        <v>18.399999999999999</v>
      </c>
      <c r="R32" s="70">
        <v>20.5</v>
      </c>
      <c r="S32" s="70">
        <v>22</v>
      </c>
      <c r="U32" s="70"/>
      <c r="V32" s="70"/>
      <c r="W32" s="70"/>
    </row>
    <row r="33" spans="1:23" x14ac:dyDescent="0.25">
      <c r="A33" s="122">
        <v>2</v>
      </c>
      <c r="B33" s="116">
        <v>4</v>
      </c>
      <c r="C33" s="116" t="s">
        <v>357</v>
      </c>
      <c r="D33" s="123">
        <v>82041.343669250637</v>
      </c>
      <c r="E33" s="123"/>
      <c r="F33" s="123">
        <v>21656.780404386205</v>
      </c>
      <c r="G33" s="124">
        <v>0.54882302180408282</v>
      </c>
      <c r="H33" s="123">
        <v>13143.551951898397</v>
      </c>
      <c r="I33" s="123">
        <f t="shared" si="2"/>
        <v>11106.301399354144</v>
      </c>
      <c r="J33" s="123">
        <v>295.7</v>
      </c>
      <c r="K33" s="113"/>
      <c r="L33" s="122">
        <v>2</v>
      </c>
      <c r="M33" s="115">
        <v>25.2</v>
      </c>
      <c r="N33" s="115">
        <v>26</v>
      </c>
      <c r="O33" s="115">
        <v>26.1</v>
      </c>
      <c r="P33" s="115">
        <v>18.3</v>
      </c>
      <c r="Q33" s="115">
        <v>23.5</v>
      </c>
      <c r="R33" s="115">
        <v>18.5</v>
      </c>
      <c r="S33" s="115">
        <v>21</v>
      </c>
      <c r="U33" s="70"/>
      <c r="V33" s="70"/>
      <c r="W33" s="70"/>
    </row>
    <row r="34" spans="1:23" x14ac:dyDescent="0.25">
      <c r="A34" s="117">
        <v>3</v>
      </c>
      <c r="B34" s="16">
        <v>1</v>
      </c>
      <c r="C34" s="16" t="s">
        <v>358</v>
      </c>
      <c r="D34" s="71">
        <v>80749.354005167959</v>
      </c>
      <c r="E34" s="71"/>
      <c r="F34" s="71">
        <v>17829.633102529926</v>
      </c>
      <c r="G34" s="121">
        <v>0.60243518521361616</v>
      </c>
      <c r="H34" s="71">
        <v>12337.511226043147</v>
      </c>
      <c r="I34" s="71">
        <f t="shared" si="2"/>
        <v>10425.196986006458</v>
      </c>
      <c r="J34" s="71">
        <v>296</v>
      </c>
      <c r="K34" s="113"/>
      <c r="L34" s="117">
        <v>3</v>
      </c>
      <c r="M34" s="70">
        <v>23.4</v>
      </c>
      <c r="N34" s="70">
        <v>21.8</v>
      </c>
      <c r="O34" s="70">
        <v>14.8</v>
      </c>
      <c r="P34" s="70">
        <v>15</v>
      </c>
      <c r="Q34" s="70">
        <v>15</v>
      </c>
      <c r="R34" s="70">
        <v>12.9</v>
      </c>
      <c r="S34" s="70">
        <v>24</v>
      </c>
      <c r="U34" s="70"/>
      <c r="V34" s="70"/>
      <c r="W34" s="70"/>
    </row>
    <row r="35" spans="1:23" x14ac:dyDescent="0.25">
      <c r="A35" s="117">
        <v>3</v>
      </c>
      <c r="B35" s="16">
        <v>2</v>
      </c>
      <c r="C35" s="16" t="s">
        <v>359</v>
      </c>
      <c r="D35" s="71">
        <v>81610.680447889768</v>
      </c>
      <c r="E35" s="71"/>
      <c r="F35" s="71">
        <v>18846.133559278853</v>
      </c>
      <c r="G35" s="121">
        <v>0.58420768691113334</v>
      </c>
      <c r="H35" s="71">
        <v>12768.514850223884</v>
      </c>
      <c r="I35" s="71">
        <f t="shared" si="2"/>
        <v>10789.395048439183</v>
      </c>
      <c r="J35" s="71">
        <v>286.39999999999998</v>
      </c>
      <c r="K35" s="113"/>
      <c r="L35" s="117">
        <v>3</v>
      </c>
      <c r="M35" s="70">
        <v>26.1</v>
      </c>
      <c r="N35" s="70">
        <v>25.8</v>
      </c>
      <c r="O35" s="70">
        <v>25.1</v>
      </c>
      <c r="P35" s="70">
        <v>13.9</v>
      </c>
      <c r="Q35" s="70">
        <v>12.2</v>
      </c>
      <c r="R35" s="70">
        <v>17.2</v>
      </c>
      <c r="S35" s="70">
        <v>14</v>
      </c>
      <c r="U35" s="70"/>
      <c r="V35" s="70"/>
      <c r="W35" s="70"/>
    </row>
    <row r="36" spans="1:23" x14ac:dyDescent="0.25">
      <c r="A36" s="117">
        <v>3</v>
      </c>
      <c r="B36" s="16">
        <v>3</v>
      </c>
      <c r="C36" s="16" t="s">
        <v>360</v>
      </c>
      <c r="D36" s="71">
        <v>82041.343669250637</v>
      </c>
      <c r="E36" s="71"/>
      <c r="F36" s="71">
        <v>21642.890895315213</v>
      </c>
      <c r="G36" s="121">
        <v>0.54633032587242558</v>
      </c>
      <c r="H36" s="71">
        <v>12673.881058082432</v>
      </c>
      <c r="I36" s="71">
        <f t="shared" si="2"/>
        <v>10709.429494079655</v>
      </c>
      <c r="J36" s="71">
        <v>302.89999999999998</v>
      </c>
      <c r="K36" s="113"/>
      <c r="L36" s="117">
        <v>3</v>
      </c>
      <c r="M36" s="70">
        <v>29.4</v>
      </c>
      <c r="N36" s="70">
        <v>29.4</v>
      </c>
      <c r="O36" s="70">
        <v>22.1</v>
      </c>
      <c r="P36" s="70">
        <v>21.4</v>
      </c>
      <c r="Q36" s="70">
        <v>20.8</v>
      </c>
      <c r="R36" s="70">
        <v>18.7</v>
      </c>
      <c r="S36" s="70">
        <v>20</v>
      </c>
      <c r="U36" s="70"/>
      <c r="V36" s="70"/>
      <c r="W36" s="70"/>
    </row>
    <row r="37" spans="1:23" x14ac:dyDescent="0.25">
      <c r="A37" s="122">
        <v>3</v>
      </c>
      <c r="B37" s="116">
        <v>4</v>
      </c>
      <c r="C37" s="116" t="s">
        <v>361</v>
      </c>
      <c r="D37" s="123">
        <v>80964.685615848401</v>
      </c>
      <c r="E37" s="123"/>
      <c r="F37" s="123">
        <v>19421.788933397853</v>
      </c>
      <c r="G37" s="124">
        <v>0.58109739237178915</v>
      </c>
      <c r="H37" s="123">
        <v>12623.101763683031</v>
      </c>
      <c r="I37" s="123">
        <f t="shared" si="2"/>
        <v>10666.520990312161</v>
      </c>
      <c r="J37" s="123">
        <v>297.2</v>
      </c>
      <c r="K37" s="113"/>
      <c r="L37" s="122">
        <v>3</v>
      </c>
      <c r="M37" s="115">
        <v>25.6</v>
      </c>
      <c r="N37" s="115">
        <v>24.4</v>
      </c>
      <c r="O37" s="115">
        <v>28.5</v>
      </c>
      <c r="P37" s="115">
        <v>28.3</v>
      </c>
      <c r="Q37" s="115">
        <v>21.2</v>
      </c>
      <c r="R37" s="115">
        <v>17.2</v>
      </c>
      <c r="S37" s="115">
        <v>21</v>
      </c>
      <c r="U37" s="70"/>
      <c r="V37" s="70"/>
      <c r="W37" s="70"/>
    </row>
    <row r="38" spans="1:23" x14ac:dyDescent="0.25">
      <c r="A38" s="117">
        <v>4</v>
      </c>
      <c r="B38" s="16">
        <v>1</v>
      </c>
      <c r="C38" s="16" t="s">
        <v>362</v>
      </c>
      <c r="D38" s="71">
        <v>83979.328165374696</v>
      </c>
      <c r="E38" s="71"/>
      <c r="F38" s="71">
        <v>16575.303057396137</v>
      </c>
      <c r="G38" s="121">
        <v>0.60665658787932208</v>
      </c>
      <c r="H38" s="71">
        <v>10080.807128617016</v>
      </c>
      <c r="I38" s="71">
        <f t="shared" si="2"/>
        <v>8518.2820236813786</v>
      </c>
      <c r="J38" s="71">
        <v>283.89999999999998</v>
      </c>
      <c r="K38" s="113"/>
      <c r="L38" s="117">
        <v>4</v>
      </c>
      <c r="M38" s="70">
        <v>21.5</v>
      </c>
      <c r="N38" s="70">
        <v>17.8</v>
      </c>
      <c r="O38" s="70">
        <v>13.1</v>
      </c>
      <c r="P38" s="70">
        <v>15.8</v>
      </c>
      <c r="Q38" s="70">
        <v>16.399999999999999</v>
      </c>
      <c r="R38" s="70">
        <v>13.6</v>
      </c>
      <c r="S38" s="70">
        <v>24</v>
      </c>
      <c r="U38" s="70"/>
      <c r="V38" s="70"/>
      <c r="W38" s="70"/>
    </row>
    <row r="39" spans="1:23" x14ac:dyDescent="0.25">
      <c r="A39" s="117">
        <v>4</v>
      </c>
      <c r="B39" s="16">
        <v>2</v>
      </c>
      <c r="C39" s="16" t="s">
        <v>363</v>
      </c>
      <c r="D39" s="71">
        <v>82687.338501292004</v>
      </c>
      <c r="E39" s="71"/>
      <c r="F39" s="71">
        <v>17762.327251602128</v>
      </c>
      <c r="G39" s="121">
        <v>0.60419486842728831</v>
      </c>
      <c r="H39" s="71">
        <v>11868.826313208196</v>
      </c>
      <c r="I39" s="71">
        <f t="shared" si="2"/>
        <v>10029.158234660925</v>
      </c>
      <c r="J39" s="71">
        <v>293.39999999999998</v>
      </c>
      <c r="K39" s="113"/>
      <c r="L39" s="117">
        <v>4</v>
      </c>
      <c r="M39" s="70">
        <v>26.7</v>
      </c>
      <c r="N39" s="70">
        <v>25.4</v>
      </c>
      <c r="O39" s="70">
        <v>20.100000000000001</v>
      </c>
      <c r="P39" s="70">
        <v>13.1</v>
      </c>
      <c r="Q39" s="70">
        <v>12.9</v>
      </c>
      <c r="R39" s="70">
        <v>14.7</v>
      </c>
      <c r="S39" s="70">
        <v>20</v>
      </c>
      <c r="U39" s="70"/>
      <c r="V39" s="70"/>
      <c r="W39" s="70"/>
    </row>
    <row r="40" spans="1:23" x14ac:dyDescent="0.25">
      <c r="A40" s="117">
        <v>4</v>
      </c>
      <c r="B40" s="16">
        <v>3</v>
      </c>
      <c r="C40" s="16" t="s">
        <v>364</v>
      </c>
      <c r="D40" s="71">
        <v>81180.017226528871</v>
      </c>
      <c r="E40" s="71"/>
      <c r="F40" s="71">
        <v>16081.225492461645</v>
      </c>
      <c r="G40" s="121">
        <v>0.61807208622293963</v>
      </c>
      <c r="H40" s="71">
        <v>11591.375851109231</v>
      </c>
      <c r="I40" s="71">
        <f t="shared" si="2"/>
        <v>9794.7125941873001</v>
      </c>
      <c r="J40" s="71">
        <v>288.7</v>
      </c>
      <c r="K40" s="113"/>
      <c r="L40" s="117">
        <v>4</v>
      </c>
      <c r="M40" s="70">
        <v>26.1</v>
      </c>
      <c r="N40" s="70">
        <v>27.3</v>
      </c>
      <c r="O40" s="70">
        <v>22</v>
      </c>
      <c r="P40" s="70">
        <v>13.4</v>
      </c>
      <c r="Q40" s="70">
        <v>12</v>
      </c>
      <c r="R40" s="70">
        <v>11</v>
      </c>
      <c r="S40" s="70">
        <v>18</v>
      </c>
      <c r="U40" s="70"/>
      <c r="V40" s="70"/>
      <c r="W40" s="70"/>
    </row>
    <row r="41" spans="1:23" x14ac:dyDescent="0.25">
      <c r="A41" s="122">
        <v>4</v>
      </c>
      <c r="B41" s="116">
        <v>4</v>
      </c>
      <c r="C41" s="116" t="s">
        <v>332</v>
      </c>
      <c r="D41" s="123">
        <v>82687.338501292004</v>
      </c>
      <c r="E41" s="123"/>
      <c r="F41" s="123">
        <v>19338.151820974112</v>
      </c>
      <c r="G41" s="124">
        <v>0.6058987099068015</v>
      </c>
      <c r="H41" s="123">
        <v>11840.22012598646</v>
      </c>
      <c r="I41" s="123">
        <f t="shared" si="2"/>
        <v>10004.986006458557</v>
      </c>
      <c r="J41" s="123">
        <v>290.60000000000002</v>
      </c>
      <c r="K41" s="113"/>
      <c r="L41" s="122">
        <v>4</v>
      </c>
      <c r="M41" s="115">
        <v>26.5</v>
      </c>
      <c r="N41" s="115">
        <v>27.8</v>
      </c>
      <c r="O41" s="115">
        <v>21.9</v>
      </c>
      <c r="P41" s="115">
        <v>24.1</v>
      </c>
      <c r="Q41" s="115">
        <v>17.600000000000001</v>
      </c>
      <c r="R41" s="115">
        <v>15.3</v>
      </c>
      <c r="S41" s="115">
        <v>18</v>
      </c>
      <c r="U41" s="70"/>
      <c r="V41" s="70"/>
      <c r="W41" s="70"/>
    </row>
    <row r="42" spans="1:23" x14ac:dyDescent="0.25">
      <c r="A42" s="117">
        <v>5</v>
      </c>
      <c r="B42" s="16">
        <v>1</v>
      </c>
      <c r="C42" s="16" t="s">
        <v>365</v>
      </c>
      <c r="D42" s="71">
        <v>83763.99655469424</v>
      </c>
      <c r="E42" s="71"/>
      <c r="F42" s="71">
        <v>11605.5868057675</v>
      </c>
      <c r="G42" s="121">
        <v>0.59282856611729295</v>
      </c>
      <c r="H42" s="71">
        <v>7367.8842809918406</v>
      </c>
      <c r="I42" s="71">
        <f t="shared" si="2"/>
        <v>6225.8622174381053</v>
      </c>
      <c r="J42" s="71">
        <v>255.9</v>
      </c>
      <c r="K42" s="113"/>
      <c r="L42" s="117">
        <v>5</v>
      </c>
      <c r="M42" s="70">
        <v>19</v>
      </c>
      <c r="N42" s="70">
        <v>19.2</v>
      </c>
      <c r="O42" s="70">
        <v>15</v>
      </c>
      <c r="P42" s="70">
        <v>17</v>
      </c>
      <c r="Q42" s="70">
        <v>15.5</v>
      </c>
      <c r="R42" s="70">
        <v>14.5</v>
      </c>
      <c r="S42" s="70">
        <v>21</v>
      </c>
      <c r="U42" s="70"/>
      <c r="V42" s="70"/>
      <c r="W42" s="70"/>
    </row>
    <row r="43" spans="1:23" x14ac:dyDescent="0.25">
      <c r="A43" s="117">
        <v>5</v>
      </c>
      <c r="B43" s="16">
        <v>2</v>
      </c>
      <c r="C43" s="16" t="s">
        <v>366</v>
      </c>
      <c r="D43" s="71">
        <v>82902.670111972446</v>
      </c>
      <c r="E43" s="71"/>
      <c r="F43" s="71">
        <v>14532.294981195126</v>
      </c>
      <c r="G43" s="121">
        <v>0.61928440894269643</v>
      </c>
      <c r="H43" s="71">
        <v>10026.871166425692</v>
      </c>
      <c r="I43" s="71">
        <f t="shared" si="2"/>
        <v>8472.706135629709</v>
      </c>
      <c r="J43" s="71">
        <v>280.39999999999998</v>
      </c>
      <c r="K43" s="113"/>
      <c r="L43" s="117">
        <v>5</v>
      </c>
      <c r="M43" s="70">
        <v>26</v>
      </c>
      <c r="N43" s="70">
        <v>26.7</v>
      </c>
      <c r="O43" s="70">
        <v>26.6</v>
      </c>
      <c r="P43" s="70">
        <v>14.9</v>
      </c>
      <c r="Q43" s="70">
        <v>14.1</v>
      </c>
      <c r="R43" s="70">
        <v>13</v>
      </c>
      <c r="S43" s="70">
        <v>15</v>
      </c>
      <c r="U43" s="70"/>
      <c r="V43" s="70"/>
      <c r="W43" s="70"/>
    </row>
    <row r="44" spans="1:23" x14ac:dyDescent="0.25">
      <c r="A44" s="117">
        <v>5</v>
      </c>
      <c r="B44" s="16">
        <v>3</v>
      </c>
      <c r="C44" s="16" t="s">
        <v>367</v>
      </c>
      <c r="D44" s="71">
        <v>79457.364341085282</v>
      </c>
      <c r="E44" s="71"/>
      <c r="F44" s="71">
        <v>13606.237662408563</v>
      </c>
      <c r="G44" s="121">
        <v>0.59328024511920252</v>
      </c>
      <c r="H44" s="71">
        <v>8858.1907121610693</v>
      </c>
      <c r="I44" s="71">
        <f t="shared" si="2"/>
        <v>7485.1711517761032</v>
      </c>
      <c r="J44" s="71">
        <v>277.8</v>
      </c>
      <c r="K44" s="113"/>
      <c r="L44" s="117">
        <v>5</v>
      </c>
      <c r="M44" s="70">
        <v>24.1</v>
      </c>
      <c r="N44" s="70">
        <v>27</v>
      </c>
      <c r="O44" s="70">
        <v>14.1</v>
      </c>
      <c r="P44" s="70">
        <v>10.6</v>
      </c>
      <c r="Q44" s="70">
        <v>13</v>
      </c>
      <c r="R44" s="70">
        <v>10</v>
      </c>
      <c r="S44" s="70">
        <v>19</v>
      </c>
      <c r="U44" s="70"/>
      <c r="V44" s="70"/>
      <c r="W44" s="70"/>
    </row>
    <row r="45" spans="1:23" x14ac:dyDescent="0.25">
      <c r="A45" s="122">
        <v>5</v>
      </c>
      <c r="B45" s="116">
        <v>4</v>
      </c>
      <c r="C45" s="116" t="s">
        <v>333</v>
      </c>
      <c r="D45" s="123">
        <v>82041.343669250637</v>
      </c>
      <c r="E45" s="123"/>
      <c r="F45" s="123">
        <v>15231.629478683304</v>
      </c>
      <c r="G45" s="124">
        <v>0.61546508788375365</v>
      </c>
      <c r="H45" s="123">
        <v>9783.9453251890136</v>
      </c>
      <c r="I45" s="123">
        <f t="shared" si="2"/>
        <v>8267.433799784716</v>
      </c>
      <c r="J45" s="123">
        <v>281.10000000000002</v>
      </c>
      <c r="K45" s="113"/>
      <c r="L45" s="122">
        <v>5</v>
      </c>
      <c r="M45" s="115">
        <v>24.8</v>
      </c>
      <c r="N45" s="115">
        <v>25.6</v>
      </c>
      <c r="O45" s="115">
        <v>25.5</v>
      </c>
      <c r="P45" s="115">
        <v>25.6</v>
      </c>
      <c r="Q45" s="115">
        <v>21</v>
      </c>
      <c r="R45" s="115">
        <v>13</v>
      </c>
      <c r="S45" s="115">
        <v>17</v>
      </c>
      <c r="U45" s="70"/>
      <c r="V45" s="70"/>
      <c r="W45" s="70"/>
    </row>
    <row r="46" spans="1:23" x14ac:dyDescent="0.25">
      <c r="A46" s="117">
        <v>6</v>
      </c>
      <c r="B46" s="16">
        <v>1</v>
      </c>
      <c r="C46" s="16" t="s">
        <v>368</v>
      </c>
      <c r="D46" s="71">
        <v>81395.348837209298</v>
      </c>
      <c r="E46" s="71"/>
      <c r="F46" s="71">
        <v>14699.381510440453</v>
      </c>
      <c r="G46" s="121">
        <v>0.58927728501737675</v>
      </c>
      <c r="H46" s="71">
        <v>8475.6249960191326</v>
      </c>
      <c r="I46" s="71">
        <f t="shared" si="2"/>
        <v>7161.9031216361673</v>
      </c>
      <c r="J46" s="71">
        <v>277.7</v>
      </c>
      <c r="K46" s="113"/>
      <c r="L46" s="117">
        <v>6</v>
      </c>
      <c r="M46" s="70">
        <v>26.8</v>
      </c>
      <c r="N46" s="70">
        <v>26.2</v>
      </c>
      <c r="O46" s="70">
        <v>15.2</v>
      </c>
      <c r="P46" s="70">
        <v>11.8</v>
      </c>
      <c r="Q46" s="70">
        <v>13</v>
      </c>
      <c r="R46" s="70">
        <v>10</v>
      </c>
      <c r="S46" s="70">
        <v>19</v>
      </c>
      <c r="U46" s="70"/>
      <c r="V46" s="70"/>
      <c r="W46" s="70"/>
    </row>
    <row r="47" spans="1:23" x14ac:dyDescent="0.25">
      <c r="A47" s="117">
        <v>6</v>
      </c>
      <c r="B47" s="16">
        <v>2</v>
      </c>
      <c r="C47" s="16" t="s">
        <v>369</v>
      </c>
      <c r="D47" s="71">
        <v>79888.027562446165</v>
      </c>
      <c r="E47" s="71"/>
      <c r="F47" s="71">
        <v>14209.799027313826</v>
      </c>
      <c r="G47" s="121">
        <v>0.59396548478519551</v>
      </c>
      <c r="H47" s="71">
        <v>9217.7298233769216</v>
      </c>
      <c r="I47" s="71">
        <f t="shared" si="2"/>
        <v>7788.9817007534984</v>
      </c>
      <c r="J47" s="71">
        <v>282.5</v>
      </c>
      <c r="K47" s="113"/>
      <c r="L47" s="117">
        <v>6</v>
      </c>
      <c r="M47" s="70">
        <v>26</v>
      </c>
      <c r="N47" s="70">
        <v>25.5</v>
      </c>
      <c r="O47" s="70">
        <v>30.5</v>
      </c>
      <c r="P47" s="70">
        <v>16.3</v>
      </c>
      <c r="Q47" s="70">
        <v>15.8</v>
      </c>
      <c r="R47" s="70">
        <v>12.6</v>
      </c>
      <c r="S47" s="70">
        <v>14</v>
      </c>
      <c r="U47" s="70"/>
      <c r="V47" s="70"/>
      <c r="W47" s="70"/>
    </row>
    <row r="48" spans="1:23" x14ac:dyDescent="0.25">
      <c r="A48" s="117">
        <v>6</v>
      </c>
      <c r="B48" s="16">
        <v>3</v>
      </c>
      <c r="C48" s="16" t="s">
        <v>370</v>
      </c>
      <c r="D48" s="71">
        <v>82687.338501292004</v>
      </c>
      <c r="E48" s="71"/>
      <c r="F48" s="71">
        <v>11767.046929074484</v>
      </c>
      <c r="G48" s="121">
        <v>0.60655175767004399</v>
      </c>
      <c r="H48" s="71">
        <v>7804.7044286342125</v>
      </c>
      <c r="I48" s="71">
        <f t="shared" si="2"/>
        <v>6594.9752421959092</v>
      </c>
      <c r="J48" s="71">
        <v>270.10000000000002</v>
      </c>
      <c r="K48" s="113"/>
      <c r="L48" s="117">
        <v>6</v>
      </c>
      <c r="M48" s="70">
        <v>25.7</v>
      </c>
      <c r="N48" s="70">
        <v>26.6</v>
      </c>
      <c r="O48" s="70">
        <v>17.7</v>
      </c>
      <c r="P48" s="70">
        <v>24.6</v>
      </c>
      <c r="Q48" s="70">
        <v>16.8</v>
      </c>
      <c r="R48" s="70">
        <v>15</v>
      </c>
      <c r="S48" s="70">
        <v>21</v>
      </c>
      <c r="U48" s="70"/>
      <c r="V48" s="70"/>
      <c r="W48" s="70"/>
    </row>
    <row r="49" spans="1:23" x14ac:dyDescent="0.25">
      <c r="A49" s="122">
        <v>6</v>
      </c>
      <c r="B49" s="116">
        <v>4</v>
      </c>
      <c r="C49" s="116" t="s">
        <v>371</v>
      </c>
      <c r="D49" s="123">
        <v>81610.680447889739</v>
      </c>
      <c r="E49" s="123"/>
      <c r="F49" s="123">
        <v>14881.803358253312</v>
      </c>
      <c r="G49" s="124">
        <v>0.62459428008754447</v>
      </c>
      <c r="H49" s="123">
        <v>9798.7019190960564</v>
      </c>
      <c r="I49" s="123">
        <f t="shared" si="2"/>
        <v>8279.9031216361673</v>
      </c>
      <c r="J49" s="123">
        <v>280.89999999999998</v>
      </c>
      <c r="K49" s="113"/>
      <c r="L49" s="122">
        <v>6</v>
      </c>
      <c r="M49" s="115">
        <v>24.1</v>
      </c>
      <c r="N49" s="115">
        <v>25.4</v>
      </c>
      <c r="O49" s="115">
        <v>27.5</v>
      </c>
      <c r="P49" s="115">
        <v>23.5</v>
      </c>
      <c r="Q49" s="115">
        <v>27</v>
      </c>
      <c r="R49" s="115">
        <v>19</v>
      </c>
      <c r="S49" s="115">
        <v>18</v>
      </c>
      <c r="U49" s="70"/>
      <c r="V49" s="70"/>
      <c r="W49" s="70"/>
    </row>
    <row r="50" spans="1:23" x14ac:dyDescent="0.25">
      <c r="U50" s="70"/>
      <c r="V50" s="70"/>
      <c r="W50" s="70"/>
    </row>
    <row r="51" spans="1:23" x14ac:dyDescent="0.25">
      <c r="U51" s="70"/>
      <c r="V51" s="70"/>
      <c r="W51" s="70"/>
    </row>
    <row r="52" spans="1:23" x14ac:dyDescent="0.25">
      <c r="U52" s="70"/>
      <c r="V52" s="70"/>
      <c r="W52" s="70"/>
    </row>
    <row r="53" spans="1:23" x14ac:dyDescent="0.25">
      <c r="U53" s="70"/>
      <c r="V53" s="70"/>
      <c r="W53" s="70"/>
    </row>
    <row r="54" spans="1:23" x14ac:dyDescent="0.25">
      <c r="U54" s="70"/>
      <c r="V54" s="70"/>
      <c r="W54" s="70"/>
    </row>
    <row r="55" spans="1:23" x14ac:dyDescent="0.25">
      <c r="U55" s="70"/>
      <c r="V55" s="70"/>
      <c r="W55" s="70"/>
    </row>
    <row r="56" spans="1:23" x14ac:dyDescent="0.25">
      <c r="U56" s="70"/>
      <c r="V56" s="70"/>
      <c r="W56" s="70"/>
    </row>
    <row r="57" spans="1:23" x14ac:dyDescent="0.25">
      <c r="U57" s="70"/>
      <c r="V57" s="70"/>
      <c r="W57" s="70"/>
    </row>
    <row r="58" spans="1:23" x14ac:dyDescent="0.25">
      <c r="U58" s="70"/>
      <c r="V58" s="70"/>
      <c r="W58" s="70"/>
    </row>
    <row r="59" spans="1:23" x14ac:dyDescent="0.25">
      <c r="U59" s="70"/>
      <c r="V59" s="70"/>
      <c r="W59" s="70"/>
    </row>
    <row r="60" spans="1:23" x14ac:dyDescent="0.25">
      <c r="U60" s="70"/>
      <c r="V60" s="70"/>
      <c r="W60" s="70"/>
    </row>
    <row r="61" spans="1:23" x14ac:dyDescent="0.25">
      <c r="U61" s="70"/>
      <c r="V61" s="70"/>
      <c r="W61" s="70"/>
    </row>
    <row r="62" spans="1:23" x14ac:dyDescent="0.25">
      <c r="U62" s="70"/>
      <c r="V62" s="70"/>
      <c r="W62" s="70"/>
    </row>
    <row r="63" spans="1:23" x14ac:dyDescent="0.25">
      <c r="U63" s="70"/>
      <c r="V63" s="70"/>
      <c r="W63" s="70"/>
    </row>
    <row r="64" spans="1:23" x14ac:dyDescent="0.25">
      <c r="U64" s="70"/>
      <c r="V64" s="70"/>
      <c r="W64" s="70"/>
    </row>
    <row r="65" spans="21:23" x14ac:dyDescent="0.25">
      <c r="U65" s="70"/>
      <c r="V65" s="70"/>
      <c r="W65" s="70"/>
    </row>
    <row r="66" spans="21:23" x14ac:dyDescent="0.25">
      <c r="U66" s="70"/>
      <c r="V66" s="70"/>
      <c r="W66" s="70"/>
    </row>
    <row r="67" spans="21:23" x14ac:dyDescent="0.25">
      <c r="U67" s="70"/>
      <c r="V67" s="70"/>
      <c r="W67" s="70"/>
    </row>
    <row r="68" spans="21:23" x14ac:dyDescent="0.25">
      <c r="U68" s="70"/>
      <c r="V68" s="70"/>
      <c r="W68" s="70"/>
    </row>
    <row r="69" spans="21:23" x14ac:dyDescent="0.25">
      <c r="U69" s="70"/>
      <c r="V69" s="70"/>
      <c r="W69" s="70"/>
    </row>
    <row r="70" spans="21:23" x14ac:dyDescent="0.25">
      <c r="U70" s="70"/>
      <c r="V70" s="70"/>
      <c r="W70" s="70"/>
    </row>
    <row r="71" spans="21:23" x14ac:dyDescent="0.25">
      <c r="U71" s="70"/>
      <c r="V71" s="70"/>
      <c r="W71" s="70"/>
    </row>
    <row r="72" spans="21:23" x14ac:dyDescent="0.25">
      <c r="U72" s="70"/>
      <c r="V72" s="70"/>
      <c r="W72" s="70"/>
    </row>
    <row r="73" spans="21:23" x14ac:dyDescent="0.25">
      <c r="U73" s="70"/>
      <c r="V73" s="70"/>
      <c r="W73" s="70"/>
    </row>
    <row r="74" spans="21:23" x14ac:dyDescent="0.25">
      <c r="U74" s="70"/>
      <c r="V74" s="70"/>
      <c r="W74" s="70"/>
    </row>
    <row r="75" spans="21:23" x14ac:dyDescent="0.25">
      <c r="U75" s="70"/>
      <c r="V75" s="70"/>
      <c r="W75" s="70"/>
    </row>
    <row r="76" spans="21:23" x14ac:dyDescent="0.25">
      <c r="U76" s="70"/>
      <c r="V76" s="70"/>
      <c r="W76" s="70"/>
    </row>
    <row r="77" spans="21:23" x14ac:dyDescent="0.25">
      <c r="U77" s="70"/>
      <c r="V77" s="70"/>
      <c r="W77" s="70"/>
    </row>
    <row r="78" spans="21:23" x14ac:dyDescent="0.25">
      <c r="U78" s="70"/>
      <c r="V78" s="70"/>
      <c r="W78" s="70"/>
    </row>
    <row r="79" spans="21:23" x14ac:dyDescent="0.25">
      <c r="U79" s="70"/>
      <c r="V79" s="70"/>
      <c r="W79" s="70"/>
    </row>
    <row r="80" spans="21:23" x14ac:dyDescent="0.25">
      <c r="U80" s="70"/>
      <c r="V80" s="70"/>
      <c r="W80" s="70"/>
    </row>
    <row r="81" spans="21:23" x14ac:dyDescent="0.25">
      <c r="U81" s="70"/>
      <c r="V81" s="70"/>
      <c r="W81" s="70"/>
    </row>
    <row r="82" spans="21:23" x14ac:dyDescent="0.25">
      <c r="U82" s="70"/>
      <c r="V82" s="70"/>
      <c r="W82" s="70"/>
    </row>
    <row r="83" spans="21:23" x14ac:dyDescent="0.25">
      <c r="U83" s="70"/>
      <c r="V83" s="70"/>
      <c r="W83" s="70"/>
    </row>
    <row r="84" spans="21:23" x14ac:dyDescent="0.25">
      <c r="U84" s="70"/>
      <c r="V84" s="70"/>
      <c r="W84" s="70"/>
    </row>
    <row r="85" spans="21:23" x14ac:dyDescent="0.25">
      <c r="U85" s="70"/>
      <c r="V85" s="70"/>
      <c r="W85" s="70"/>
    </row>
    <row r="86" spans="21:23" x14ac:dyDescent="0.25">
      <c r="U86" s="70"/>
      <c r="V86" s="70"/>
      <c r="W86" s="70"/>
    </row>
    <row r="87" spans="21:23" x14ac:dyDescent="0.25">
      <c r="U87" s="70"/>
      <c r="V87" s="70"/>
      <c r="W87" s="70"/>
    </row>
    <row r="88" spans="21:23" x14ac:dyDescent="0.25">
      <c r="U88" s="70"/>
      <c r="V88" s="70"/>
      <c r="W88" s="70"/>
    </row>
    <row r="89" spans="21:23" x14ac:dyDescent="0.25">
      <c r="U89" s="70"/>
      <c r="V89" s="70"/>
      <c r="W89" s="70"/>
    </row>
    <row r="90" spans="21:23" x14ac:dyDescent="0.25">
      <c r="U90" s="70"/>
      <c r="V90" s="70"/>
      <c r="W90" s="70"/>
    </row>
    <row r="91" spans="21:23" x14ac:dyDescent="0.25">
      <c r="U91" s="70"/>
      <c r="V91" s="70"/>
      <c r="W91" s="70"/>
    </row>
    <row r="92" spans="21:23" x14ac:dyDescent="0.25">
      <c r="U92" s="70"/>
      <c r="V92" s="70"/>
      <c r="W92" s="70"/>
    </row>
    <row r="93" spans="21:23" x14ac:dyDescent="0.25">
      <c r="U93" s="70"/>
      <c r="V93" s="70"/>
      <c r="W93" s="70"/>
    </row>
    <row r="94" spans="21:23" x14ac:dyDescent="0.25">
      <c r="U94" s="70"/>
      <c r="V94" s="70"/>
      <c r="W94" s="70"/>
    </row>
    <row r="95" spans="21:23" x14ac:dyDescent="0.25">
      <c r="U95" s="70"/>
      <c r="V95" s="70"/>
      <c r="W95" s="70"/>
    </row>
    <row r="96" spans="21:23" x14ac:dyDescent="0.25">
      <c r="U96" s="70"/>
      <c r="V96" s="70"/>
      <c r="W96" s="70"/>
    </row>
    <row r="97" spans="21:23" x14ac:dyDescent="0.25">
      <c r="U97" s="70"/>
      <c r="V97" s="70"/>
      <c r="W97" s="70"/>
    </row>
    <row r="98" spans="21:23" x14ac:dyDescent="0.25">
      <c r="U98" s="70"/>
      <c r="V98" s="70"/>
      <c r="W98" s="70"/>
    </row>
    <row r="99" spans="21:23" x14ac:dyDescent="0.25">
      <c r="U99" s="70"/>
      <c r="V99" s="70"/>
      <c r="W99" s="70"/>
    </row>
    <row r="100" spans="21:23" x14ac:dyDescent="0.25">
      <c r="U100" s="70"/>
      <c r="V100" s="70"/>
      <c r="W100" s="70"/>
    </row>
    <row r="101" spans="21:23" x14ac:dyDescent="0.25">
      <c r="U101" s="70"/>
      <c r="V101" s="70"/>
      <c r="W101" s="70"/>
    </row>
    <row r="102" spans="21:23" x14ac:dyDescent="0.25">
      <c r="U102" s="70"/>
      <c r="V102" s="70"/>
      <c r="W102" s="70"/>
    </row>
    <row r="103" spans="21:23" x14ac:dyDescent="0.25">
      <c r="U103" s="70"/>
      <c r="V103" s="70"/>
      <c r="W103" s="70"/>
    </row>
    <row r="104" spans="21:23" x14ac:dyDescent="0.25">
      <c r="U104" s="70"/>
      <c r="V104" s="70"/>
      <c r="W104" s="70"/>
    </row>
    <row r="105" spans="21:23" x14ac:dyDescent="0.25">
      <c r="U105" s="70"/>
      <c r="V105" s="70"/>
      <c r="W105" s="70"/>
    </row>
    <row r="106" spans="21:23" x14ac:dyDescent="0.25">
      <c r="U106" s="70"/>
      <c r="V106" s="70"/>
      <c r="W106" s="70"/>
    </row>
    <row r="107" spans="21:23" x14ac:dyDescent="0.25">
      <c r="U107" s="70"/>
      <c r="V107" s="70"/>
      <c r="W107" s="70"/>
    </row>
    <row r="108" spans="21:23" x14ac:dyDescent="0.25">
      <c r="U108" s="70"/>
      <c r="V108" s="70"/>
      <c r="W108" s="70"/>
    </row>
    <row r="109" spans="21:23" x14ac:dyDescent="0.25">
      <c r="U109" s="70"/>
      <c r="V109" s="70"/>
      <c r="W109" s="70"/>
    </row>
    <row r="110" spans="21:23" x14ac:dyDescent="0.25">
      <c r="U110" s="70"/>
      <c r="V110" s="70"/>
      <c r="W110" s="70"/>
    </row>
    <row r="111" spans="21:23" x14ac:dyDescent="0.25">
      <c r="U111" s="70"/>
      <c r="V111" s="70"/>
      <c r="W111" s="70"/>
    </row>
    <row r="112" spans="21:23" x14ac:dyDescent="0.25">
      <c r="U112" s="70"/>
      <c r="V112" s="70"/>
      <c r="W112" s="70"/>
    </row>
    <row r="113" spans="21:23" x14ac:dyDescent="0.25">
      <c r="U113" s="70"/>
      <c r="V113" s="70"/>
      <c r="W113" s="70"/>
    </row>
    <row r="114" spans="21:23" x14ac:dyDescent="0.25">
      <c r="U114" s="70"/>
      <c r="V114" s="70"/>
      <c r="W114" s="70"/>
    </row>
    <row r="115" spans="21:23" x14ac:dyDescent="0.25">
      <c r="U115" s="70"/>
      <c r="V115" s="70"/>
      <c r="W115" s="70"/>
    </row>
    <row r="116" spans="21:23" x14ac:dyDescent="0.25">
      <c r="U116" s="70"/>
      <c r="V116" s="70"/>
      <c r="W116" s="70"/>
    </row>
    <row r="117" spans="21:23" x14ac:dyDescent="0.25">
      <c r="U117" s="70"/>
      <c r="V117" s="70"/>
      <c r="W117" s="70"/>
    </row>
    <row r="118" spans="21:23" x14ac:dyDescent="0.25">
      <c r="U118" s="70"/>
      <c r="V118" s="70"/>
      <c r="W118" s="70"/>
    </row>
    <row r="119" spans="21:23" x14ac:dyDescent="0.25">
      <c r="U119" s="70"/>
      <c r="V119" s="70"/>
      <c r="W119" s="70"/>
    </row>
    <row r="120" spans="21:23" x14ac:dyDescent="0.25">
      <c r="U120" s="70"/>
      <c r="V120" s="70"/>
      <c r="W120" s="70"/>
    </row>
    <row r="121" spans="21:23" x14ac:dyDescent="0.25">
      <c r="U121" s="70"/>
      <c r="V121" s="70"/>
      <c r="W121" s="70"/>
    </row>
    <row r="122" spans="21:23" x14ac:dyDescent="0.25">
      <c r="U122" s="70"/>
      <c r="V122" s="70"/>
      <c r="W122" s="70"/>
    </row>
    <row r="123" spans="21:23" x14ac:dyDescent="0.25">
      <c r="U123" s="70"/>
      <c r="V123" s="70"/>
      <c r="W123" s="70"/>
    </row>
    <row r="124" spans="21:23" x14ac:dyDescent="0.25">
      <c r="U124" s="70"/>
      <c r="V124" s="70"/>
      <c r="W124" s="70"/>
    </row>
    <row r="125" spans="21:23" x14ac:dyDescent="0.25">
      <c r="U125" s="70"/>
      <c r="V125" s="70"/>
      <c r="W125" s="70"/>
    </row>
    <row r="126" spans="21:23" x14ac:dyDescent="0.25">
      <c r="U126" s="70"/>
      <c r="V126" s="70"/>
      <c r="W126" s="70"/>
    </row>
    <row r="127" spans="21:23" x14ac:dyDescent="0.25">
      <c r="U127" s="70"/>
      <c r="V127" s="70"/>
      <c r="W127" s="70"/>
    </row>
    <row r="128" spans="21:23" x14ac:dyDescent="0.25">
      <c r="U128" s="70"/>
      <c r="V128" s="70"/>
      <c r="W128" s="70"/>
    </row>
    <row r="129" spans="21:23" x14ac:dyDescent="0.25">
      <c r="U129" s="70"/>
      <c r="V129" s="70"/>
      <c r="W129" s="70"/>
    </row>
    <row r="130" spans="21:23" x14ac:dyDescent="0.25">
      <c r="U130" s="70"/>
      <c r="V130" s="70"/>
      <c r="W130" s="70"/>
    </row>
    <row r="131" spans="21:23" x14ac:dyDescent="0.25">
      <c r="U131" s="70"/>
      <c r="V131" s="70"/>
      <c r="W131" s="70"/>
    </row>
    <row r="132" spans="21:23" x14ac:dyDescent="0.25">
      <c r="U132" s="70"/>
      <c r="V132" s="70"/>
      <c r="W132" s="70"/>
    </row>
    <row r="133" spans="21:23" x14ac:dyDescent="0.25">
      <c r="U133" s="70"/>
      <c r="V133" s="70"/>
      <c r="W133" s="70"/>
    </row>
    <row r="134" spans="21:23" x14ac:dyDescent="0.25">
      <c r="U134" s="70"/>
      <c r="V134" s="70"/>
      <c r="W134" s="70"/>
    </row>
    <row r="135" spans="21:23" x14ac:dyDescent="0.25">
      <c r="U135" s="70"/>
      <c r="V135" s="70"/>
      <c r="W135" s="70"/>
    </row>
    <row r="136" spans="21:23" x14ac:dyDescent="0.25">
      <c r="U136" s="70"/>
      <c r="V136" s="70"/>
      <c r="W136" s="70"/>
    </row>
    <row r="137" spans="21:23" x14ac:dyDescent="0.25">
      <c r="U137" s="70"/>
      <c r="V137" s="70"/>
      <c r="W137" s="70"/>
    </row>
    <row r="138" spans="21:23" x14ac:dyDescent="0.25">
      <c r="U138" s="70"/>
      <c r="V138" s="70"/>
      <c r="W138" s="70"/>
    </row>
    <row r="139" spans="21:23" x14ac:dyDescent="0.25">
      <c r="U139" s="70"/>
      <c r="V139" s="70"/>
      <c r="W139" s="70"/>
    </row>
    <row r="140" spans="21:23" x14ac:dyDescent="0.25">
      <c r="U140" s="70"/>
      <c r="V140" s="70"/>
      <c r="W140" s="70"/>
    </row>
    <row r="141" spans="21:23" x14ac:dyDescent="0.25">
      <c r="U141" s="70"/>
      <c r="V141" s="70"/>
      <c r="W141" s="70"/>
    </row>
    <row r="142" spans="21:23" x14ac:dyDescent="0.25">
      <c r="U142" s="70"/>
      <c r="V142" s="70"/>
      <c r="W142" s="70"/>
    </row>
    <row r="143" spans="21:23" x14ac:dyDescent="0.25">
      <c r="U143" s="70"/>
      <c r="V143" s="70"/>
      <c r="W143" s="70"/>
    </row>
    <row r="144" spans="21:23" x14ac:dyDescent="0.25">
      <c r="U144" s="70"/>
      <c r="V144" s="70"/>
      <c r="W144" s="70"/>
    </row>
    <row r="145" spans="21:23" x14ac:dyDescent="0.25">
      <c r="U145" s="70"/>
      <c r="V145" s="70"/>
      <c r="W145" s="70"/>
    </row>
    <row r="146" spans="21:23" x14ac:dyDescent="0.25">
      <c r="U146" s="70"/>
      <c r="V146" s="70"/>
      <c r="W146" s="70"/>
    </row>
    <row r="147" spans="21:23" x14ac:dyDescent="0.25">
      <c r="U147" s="70"/>
      <c r="V147" s="70"/>
      <c r="W147" s="70"/>
    </row>
    <row r="148" spans="21:23" x14ac:dyDescent="0.25">
      <c r="U148" s="70"/>
      <c r="V148" s="70"/>
      <c r="W148" s="70"/>
    </row>
    <row r="149" spans="21:23" x14ac:dyDescent="0.25">
      <c r="U149" s="70"/>
      <c r="V149" s="70"/>
      <c r="W149" s="70"/>
    </row>
    <row r="150" spans="21:23" x14ac:dyDescent="0.25">
      <c r="U150" s="70"/>
      <c r="V150" s="70"/>
      <c r="W150" s="70"/>
    </row>
    <row r="151" spans="21:23" x14ac:dyDescent="0.25">
      <c r="U151" s="70"/>
      <c r="V151" s="70"/>
      <c r="W151" s="70"/>
    </row>
    <row r="152" spans="21:23" x14ac:dyDescent="0.25">
      <c r="U152" s="70"/>
      <c r="V152" s="70"/>
      <c r="W152" s="70"/>
    </row>
    <row r="153" spans="21:23" x14ac:dyDescent="0.25">
      <c r="U153" s="70"/>
      <c r="V153" s="70"/>
      <c r="W153" s="70"/>
    </row>
    <row r="154" spans="21:23" x14ac:dyDescent="0.25">
      <c r="U154" s="70"/>
      <c r="V154" s="70"/>
      <c r="W154" s="70"/>
    </row>
    <row r="155" spans="21:23" x14ac:dyDescent="0.25">
      <c r="U155" s="70"/>
      <c r="V155" s="70"/>
      <c r="W155" s="70"/>
    </row>
    <row r="156" spans="21:23" x14ac:dyDescent="0.25">
      <c r="U156" s="70"/>
      <c r="V156" s="70"/>
      <c r="W156" s="70"/>
    </row>
    <row r="157" spans="21:23" x14ac:dyDescent="0.25">
      <c r="U157" s="70"/>
      <c r="V157" s="70"/>
      <c r="W157" s="70"/>
    </row>
    <row r="158" spans="21:23" x14ac:dyDescent="0.25">
      <c r="U158" s="70"/>
      <c r="V158" s="70"/>
      <c r="W158" s="70"/>
    </row>
    <row r="159" spans="21:23" x14ac:dyDescent="0.25">
      <c r="U159" s="70"/>
      <c r="V159" s="70"/>
      <c r="W159" s="70"/>
    </row>
    <row r="160" spans="21:23" x14ac:dyDescent="0.25">
      <c r="U160" s="70"/>
      <c r="V160" s="70"/>
      <c r="W160" s="70"/>
    </row>
    <row r="161" spans="21:24" x14ac:dyDescent="0.25">
      <c r="U161" s="70"/>
      <c r="V161" s="70"/>
      <c r="W161" s="70"/>
    </row>
    <row r="162" spans="21:24" x14ac:dyDescent="0.25">
      <c r="U162" s="70"/>
      <c r="V162" s="70"/>
      <c r="W162" s="70"/>
    </row>
    <row r="163" spans="21:24" x14ac:dyDescent="0.25">
      <c r="U163" s="70"/>
      <c r="V163" s="70"/>
      <c r="W163" s="70"/>
    </row>
    <row r="164" spans="21:24" x14ac:dyDescent="0.25">
      <c r="U164" s="70"/>
      <c r="V164" s="70"/>
      <c r="W164" s="70"/>
    </row>
    <row r="165" spans="21:24" x14ac:dyDescent="0.25">
      <c r="U165" s="70"/>
      <c r="V165" s="70"/>
      <c r="W165" s="70"/>
    </row>
    <row r="166" spans="21:24" x14ac:dyDescent="0.25">
      <c r="U166" s="70"/>
      <c r="V166" s="70"/>
      <c r="W166" s="70"/>
      <c r="X166" s="70"/>
    </row>
    <row r="167" spans="21:24" x14ac:dyDescent="0.25">
      <c r="U167" s="70"/>
      <c r="V167" s="70"/>
      <c r="W167" s="70"/>
      <c r="X167" s="70"/>
    </row>
    <row r="168" spans="21:24" x14ac:dyDescent="0.25">
      <c r="U168" s="70"/>
      <c r="V168" s="70"/>
      <c r="W168" s="70"/>
      <c r="X168" s="70"/>
    </row>
    <row r="169" spans="21:24" x14ac:dyDescent="0.25">
      <c r="U169" s="70"/>
      <c r="V169" s="70"/>
      <c r="W169" s="70"/>
      <c r="X169" s="70"/>
    </row>
    <row r="170" spans="21:24" x14ac:dyDescent="0.25">
      <c r="U170" s="70"/>
      <c r="V170" s="70"/>
      <c r="W170" s="70"/>
      <c r="X170" s="70"/>
    </row>
    <row r="171" spans="21:24" x14ac:dyDescent="0.25">
      <c r="U171" s="70"/>
      <c r="V171" s="70"/>
      <c r="W171" s="70"/>
      <c r="X171" s="70"/>
    </row>
    <row r="172" spans="21:24" x14ac:dyDescent="0.25">
      <c r="U172" s="70"/>
      <c r="V172" s="70"/>
      <c r="W172" s="70"/>
      <c r="X172" s="70"/>
    </row>
    <row r="173" spans="21:24" x14ac:dyDescent="0.25">
      <c r="U173" s="70"/>
      <c r="V173" s="70"/>
      <c r="W173" s="70"/>
      <c r="X173" s="70"/>
    </row>
    <row r="174" spans="21:24" x14ac:dyDescent="0.25">
      <c r="U174" s="70"/>
      <c r="V174" s="70"/>
      <c r="W174" s="70"/>
      <c r="X174" s="70"/>
    </row>
    <row r="175" spans="21:24" x14ac:dyDescent="0.25">
      <c r="U175" s="70"/>
      <c r="V175" s="70"/>
      <c r="W175" s="70"/>
      <c r="X175" s="70"/>
    </row>
    <row r="176" spans="21:24" x14ac:dyDescent="0.25">
      <c r="U176" s="70"/>
      <c r="V176" s="70"/>
      <c r="W176" s="70"/>
      <c r="X176" s="70"/>
    </row>
    <row r="177" spans="21:24" x14ac:dyDescent="0.25">
      <c r="U177" s="70"/>
      <c r="V177" s="70"/>
      <c r="W177" s="70"/>
      <c r="X177" s="70"/>
    </row>
    <row r="178" spans="21:24" x14ac:dyDescent="0.25">
      <c r="U178" s="70"/>
      <c r="V178" s="70"/>
      <c r="W178" s="70"/>
      <c r="X178" s="70"/>
    </row>
    <row r="179" spans="21:24" x14ac:dyDescent="0.25">
      <c r="U179" s="70"/>
      <c r="V179" s="70"/>
      <c r="W179" s="70"/>
      <c r="X179" s="70"/>
    </row>
    <row r="180" spans="21:24" x14ac:dyDescent="0.25">
      <c r="U180" s="70"/>
      <c r="V180" s="70"/>
      <c r="W180" s="70"/>
      <c r="X180" s="70"/>
    </row>
    <row r="181" spans="21:24" x14ac:dyDescent="0.25">
      <c r="U181" s="70"/>
      <c r="V181" s="70"/>
      <c r="W181" s="70"/>
      <c r="X181" s="70"/>
    </row>
    <row r="182" spans="21:24" x14ac:dyDescent="0.25">
      <c r="U182" s="70"/>
      <c r="V182" s="70"/>
      <c r="W182" s="70"/>
      <c r="X182" s="70"/>
    </row>
    <row r="183" spans="21:24" x14ac:dyDescent="0.25">
      <c r="U183" s="70"/>
      <c r="V183" s="70"/>
      <c r="W183" s="70"/>
      <c r="X183" s="70"/>
    </row>
    <row r="184" spans="21:24" x14ac:dyDescent="0.25">
      <c r="U184" s="70"/>
      <c r="V184" s="70"/>
      <c r="W184" s="70"/>
      <c r="X184" s="70"/>
    </row>
    <row r="185" spans="21:24" x14ac:dyDescent="0.25">
      <c r="U185" s="70"/>
      <c r="V185" s="70"/>
      <c r="W185" s="70"/>
      <c r="X185" s="70"/>
    </row>
    <row r="186" spans="21:24" x14ac:dyDescent="0.25">
      <c r="U186" s="70"/>
      <c r="V186" s="70"/>
      <c r="W186" s="70"/>
      <c r="X186" s="70"/>
    </row>
    <row r="187" spans="21:24" x14ac:dyDescent="0.25">
      <c r="U187" s="70"/>
      <c r="V187" s="70"/>
      <c r="W187" s="70"/>
      <c r="X187" s="70"/>
    </row>
    <row r="188" spans="21:24" x14ac:dyDescent="0.25">
      <c r="U188" s="70"/>
      <c r="V188" s="70"/>
      <c r="W188" s="70"/>
      <c r="X188" s="70"/>
    </row>
    <row r="189" spans="21:24" x14ac:dyDescent="0.25">
      <c r="U189" s="70"/>
      <c r="V189" s="70"/>
      <c r="W189" s="70"/>
      <c r="X189" s="70"/>
    </row>
    <row r="190" spans="21:24" x14ac:dyDescent="0.25">
      <c r="U190" s="70"/>
      <c r="V190" s="70"/>
      <c r="W190" s="70"/>
      <c r="X190" s="70"/>
    </row>
    <row r="191" spans="21:24" x14ac:dyDescent="0.25">
      <c r="U191" s="70"/>
      <c r="V191" s="70"/>
      <c r="W191" s="70"/>
      <c r="X191" s="70"/>
    </row>
    <row r="192" spans="21:24" x14ac:dyDescent="0.25">
      <c r="U192" s="70"/>
      <c r="V192" s="70"/>
      <c r="W192" s="70"/>
      <c r="X192" s="70"/>
    </row>
    <row r="193" spans="21:24" x14ac:dyDescent="0.25">
      <c r="U193" s="70"/>
      <c r="V193" s="70"/>
      <c r="W193" s="70"/>
      <c r="X193" s="70"/>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workbookViewId="0">
      <selection activeCell="H7" sqref="H7"/>
    </sheetView>
  </sheetViews>
  <sheetFormatPr defaultRowHeight="15" x14ac:dyDescent="0.25"/>
  <cols>
    <col min="1" max="1" width="12.28515625" style="70" customWidth="1"/>
    <col min="2" max="2" width="13.140625" style="70" customWidth="1"/>
    <col min="3" max="3" width="23.85546875" style="70" customWidth="1"/>
    <col min="4" max="4" width="139.140625" style="70" customWidth="1"/>
    <col min="5" max="16384" width="9.140625" style="70"/>
  </cols>
  <sheetData>
    <row r="1" spans="1:4" ht="18.75" x14ac:dyDescent="0.3">
      <c r="A1" s="76" t="s">
        <v>155</v>
      </c>
    </row>
    <row r="3" spans="1:4" x14ac:dyDescent="0.25">
      <c r="A3" s="77" t="s">
        <v>149</v>
      </c>
      <c r="B3" s="77" t="s">
        <v>156</v>
      </c>
      <c r="C3" s="77" t="s">
        <v>157</v>
      </c>
      <c r="D3" s="77" t="s">
        <v>158</v>
      </c>
    </row>
    <row r="4" spans="1:4" ht="39" x14ac:dyDescent="0.25">
      <c r="A4" s="78">
        <v>39552</v>
      </c>
      <c r="B4" s="79" t="s">
        <v>159</v>
      </c>
      <c r="C4" s="79" t="s">
        <v>160</v>
      </c>
      <c r="D4" s="79" t="s">
        <v>161</v>
      </c>
    </row>
    <row r="5" spans="1:4" x14ac:dyDescent="0.25">
      <c r="A5" s="78">
        <v>39554</v>
      </c>
      <c r="B5" s="79" t="s">
        <v>159</v>
      </c>
      <c r="C5" s="79" t="s">
        <v>162</v>
      </c>
      <c r="D5" s="79" t="s">
        <v>163</v>
      </c>
    </row>
    <row r="6" spans="1:4" ht="51.75" x14ac:dyDescent="0.25">
      <c r="A6" s="78">
        <v>39561</v>
      </c>
      <c r="B6" s="79" t="s">
        <v>159</v>
      </c>
      <c r="C6" s="79" t="s">
        <v>164</v>
      </c>
      <c r="D6" s="79" t="s">
        <v>165</v>
      </c>
    </row>
    <row r="7" spans="1:4" ht="26.25" x14ac:dyDescent="0.25">
      <c r="A7" s="78">
        <v>39566</v>
      </c>
      <c r="B7" s="79" t="s">
        <v>166</v>
      </c>
      <c r="C7" s="79" t="s">
        <v>167</v>
      </c>
      <c r="D7" s="79" t="s">
        <v>168</v>
      </c>
    </row>
    <row r="8" spans="1:4" ht="26.25" x14ac:dyDescent="0.25">
      <c r="A8" s="78">
        <v>39568</v>
      </c>
      <c r="B8" s="79" t="s">
        <v>169</v>
      </c>
      <c r="C8" s="79" t="s">
        <v>170</v>
      </c>
      <c r="D8" s="79" t="s">
        <v>171</v>
      </c>
    </row>
    <row r="9" spans="1:4" x14ac:dyDescent="0.25">
      <c r="A9" s="78">
        <v>39577</v>
      </c>
      <c r="B9" s="79" t="s">
        <v>172</v>
      </c>
      <c r="C9" s="79" t="s">
        <v>173</v>
      </c>
      <c r="D9" s="79" t="s">
        <v>174</v>
      </c>
    </row>
    <row r="10" spans="1:4" ht="26.25" x14ac:dyDescent="0.25">
      <c r="A10" s="78">
        <v>39580</v>
      </c>
      <c r="B10" s="79" t="s">
        <v>92</v>
      </c>
      <c r="C10" s="79" t="s">
        <v>92</v>
      </c>
      <c r="D10" s="79" t="s">
        <v>175</v>
      </c>
    </row>
    <row r="11" spans="1:4" x14ac:dyDescent="0.25">
      <c r="A11" s="78">
        <v>39580</v>
      </c>
      <c r="B11" s="79" t="s">
        <v>166</v>
      </c>
      <c r="C11" s="79" t="s">
        <v>176</v>
      </c>
      <c r="D11" s="79" t="s">
        <v>177</v>
      </c>
    </row>
    <row r="12" spans="1:4" x14ac:dyDescent="0.25">
      <c r="A12" s="78">
        <v>39589</v>
      </c>
      <c r="B12" s="79" t="s">
        <v>178</v>
      </c>
      <c r="C12" s="79" t="s">
        <v>179</v>
      </c>
      <c r="D12" s="79" t="s">
        <v>180</v>
      </c>
    </row>
    <row r="13" spans="1:4" x14ac:dyDescent="0.25">
      <c r="A13" s="78">
        <v>39597</v>
      </c>
      <c r="B13" s="79" t="s">
        <v>169</v>
      </c>
      <c r="C13" s="79" t="s">
        <v>170</v>
      </c>
      <c r="D13" s="79" t="s">
        <v>181</v>
      </c>
    </row>
    <row r="14" spans="1:4" x14ac:dyDescent="0.25">
      <c r="A14" s="78">
        <v>39600</v>
      </c>
      <c r="B14" s="79" t="s">
        <v>31</v>
      </c>
      <c r="C14" s="79" t="s">
        <v>93</v>
      </c>
      <c r="D14" s="79" t="s">
        <v>182</v>
      </c>
    </row>
    <row r="15" spans="1:4" x14ac:dyDescent="0.25">
      <c r="A15" s="78">
        <v>39604</v>
      </c>
      <c r="B15" s="79" t="s">
        <v>183</v>
      </c>
      <c r="C15" s="79" t="s">
        <v>183</v>
      </c>
      <c r="D15" s="79" t="s">
        <v>184</v>
      </c>
    </row>
    <row r="16" spans="1:4" x14ac:dyDescent="0.25">
      <c r="A16" s="78">
        <v>39605</v>
      </c>
      <c r="B16" s="79" t="s">
        <v>31</v>
      </c>
      <c r="C16" s="79" t="s">
        <v>185</v>
      </c>
      <c r="D16" s="79" t="s">
        <v>186</v>
      </c>
    </row>
    <row r="17" spans="1:4" x14ac:dyDescent="0.25">
      <c r="A17" s="78">
        <v>39608</v>
      </c>
      <c r="B17" s="79" t="s">
        <v>159</v>
      </c>
      <c r="C17" s="79" t="s">
        <v>187</v>
      </c>
      <c r="D17" s="79" t="s">
        <v>188</v>
      </c>
    </row>
    <row r="18" spans="1:4" x14ac:dyDescent="0.25">
      <c r="A18" s="78">
        <v>39609</v>
      </c>
      <c r="B18" s="79" t="s">
        <v>159</v>
      </c>
      <c r="C18" s="79" t="s">
        <v>187</v>
      </c>
      <c r="D18" s="79" t="s">
        <v>189</v>
      </c>
    </row>
    <row r="19" spans="1:4" x14ac:dyDescent="0.25">
      <c r="A19" s="78">
        <v>39611</v>
      </c>
      <c r="B19" s="79" t="s">
        <v>31</v>
      </c>
      <c r="C19" s="79" t="s">
        <v>94</v>
      </c>
      <c r="D19" s="79" t="s">
        <v>190</v>
      </c>
    </row>
    <row r="20" spans="1:4" x14ac:dyDescent="0.25">
      <c r="A20" s="78">
        <v>39611</v>
      </c>
      <c r="B20" s="79" t="s">
        <v>178</v>
      </c>
      <c r="C20" s="79" t="s">
        <v>191</v>
      </c>
      <c r="D20" s="79" t="s">
        <v>192</v>
      </c>
    </row>
    <row r="21" spans="1:4" ht="13.5" customHeight="1" x14ac:dyDescent="0.25">
      <c r="A21" s="78">
        <v>39617</v>
      </c>
      <c r="B21" s="79" t="s">
        <v>169</v>
      </c>
      <c r="C21" s="79" t="s">
        <v>193</v>
      </c>
      <c r="D21" s="79" t="s">
        <v>194</v>
      </c>
    </row>
    <row r="22" spans="1:4" x14ac:dyDescent="0.25">
      <c r="A22" s="78">
        <v>39618</v>
      </c>
      <c r="B22" s="79" t="s">
        <v>178</v>
      </c>
      <c r="C22" s="79" t="s">
        <v>195</v>
      </c>
      <c r="D22" s="79" t="s">
        <v>196</v>
      </c>
    </row>
    <row r="23" spans="1:4" x14ac:dyDescent="0.25">
      <c r="A23" s="78">
        <v>39623</v>
      </c>
      <c r="B23" s="79" t="s">
        <v>178</v>
      </c>
      <c r="C23" s="79" t="s">
        <v>195</v>
      </c>
      <c r="D23" s="79" t="s">
        <v>197</v>
      </c>
    </row>
    <row r="24" spans="1:4" x14ac:dyDescent="0.25">
      <c r="A24" s="78">
        <v>39623</v>
      </c>
      <c r="B24" s="79" t="s">
        <v>31</v>
      </c>
      <c r="C24" s="79" t="s">
        <v>95</v>
      </c>
      <c r="D24" s="79" t="s">
        <v>198</v>
      </c>
    </row>
    <row r="25" spans="1:4" ht="26.25" x14ac:dyDescent="0.25">
      <c r="A25" s="78">
        <v>39626</v>
      </c>
      <c r="B25" s="79" t="s">
        <v>199</v>
      </c>
      <c r="C25" s="79" t="s">
        <v>200</v>
      </c>
      <c r="D25" s="79" t="s">
        <v>201</v>
      </c>
    </row>
    <row r="26" spans="1:4" x14ac:dyDescent="0.25">
      <c r="A26" s="78">
        <v>39627</v>
      </c>
      <c r="B26" s="79" t="s">
        <v>31</v>
      </c>
      <c r="C26" s="79" t="s">
        <v>95</v>
      </c>
      <c r="D26" s="79" t="s">
        <v>202</v>
      </c>
    </row>
    <row r="27" spans="1:4" x14ac:dyDescent="0.25">
      <c r="A27" s="78">
        <v>39629</v>
      </c>
      <c r="B27" s="79" t="s">
        <v>31</v>
      </c>
      <c r="C27" s="79" t="s">
        <v>97</v>
      </c>
      <c r="D27" s="79" t="s">
        <v>203</v>
      </c>
    </row>
    <row r="28" spans="1:4" x14ac:dyDescent="0.25">
      <c r="A28" s="78">
        <v>39630</v>
      </c>
      <c r="B28" s="79" t="s">
        <v>31</v>
      </c>
      <c r="C28" s="79" t="s">
        <v>96</v>
      </c>
      <c r="D28" s="79" t="s">
        <v>204</v>
      </c>
    </row>
    <row r="29" spans="1:4" x14ac:dyDescent="0.25">
      <c r="A29" s="78">
        <v>39630</v>
      </c>
      <c r="B29" s="79" t="s">
        <v>178</v>
      </c>
      <c r="C29" s="79" t="s">
        <v>195</v>
      </c>
      <c r="D29" s="79" t="s">
        <v>205</v>
      </c>
    </row>
    <row r="30" spans="1:4" ht="26.25" x14ac:dyDescent="0.25">
      <c r="A30" s="78">
        <v>39636</v>
      </c>
      <c r="B30" s="79" t="s">
        <v>199</v>
      </c>
      <c r="C30" s="79" t="s">
        <v>206</v>
      </c>
      <c r="D30" s="79" t="s">
        <v>207</v>
      </c>
    </row>
    <row r="31" spans="1:4" ht="12.75" customHeight="1" x14ac:dyDescent="0.25">
      <c r="A31" s="78">
        <v>39636</v>
      </c>
      <c r="B31" s="79" t="s">
        <v>199</v>
      </c>
      <c r="C31" s="79" t="s">
        <v>208</v>
      </c>
      <c r="D31" s="79" t="s">
        <v>209</v>
      </c>
    </row>
    <row r="32" spans="1:4" ht="13.5" customHeight="1" x14ac:dyDescent="0.25">
      <c r="A32" s="78">
        <v>39637</v>
      </c>
      <c r="B32" s="79" t="s">
        <v>199</v>
      </c>
      <c r="C32" s="79" t="s">
        <v>200</v>
      </c>
      <c r="D32" s="79" t="s">
        <v>210</v>
      </c>
    </row>
    <row r="33" spans="1:4" x14ac:dyDescent="0.25">
      <c r="A33" s="78">
        <v>39637</v>
      </c>
      <c r="B33" s="79" t="s">
        <v>178</v>
      </c>
      <c r="C33" s="79" t="s">
        <v>195</v>
      </c>
      <c r="D33" s="79" t="s">
        <v>211</v>
      </c>
    </row>
    <row r="34" spans="1:4" ht="15" customHeight="1" x14ac:dyDescent="0.25">
      <c r="A34" s="78">
        <v>39637</v>
      </c>
      <c r="B34" s="79" t="s">
        <v>199</v>
      </c>
      <c r="C34" s="79" t="s">
        <v>206</v>
      </c>
      <c r="D34" s="79" t="s">
        <v>207</v>
      </c>
    </row>
    <row r="35" spans="1:4" x14ac:dyDescent="0.25">
      <c r="A35" s="78">
        <v>39637</v>
      </c>
      <c r="B35" s="79" t="s">
        <v>31</v>
      </c>
      <c r="C35" s="79" t="s">
        <v>124</v>
      </c>
      <c r="D35" s="79" t="s">
        <v>212</v>
      </c>
    </row>
    <row r="36" spans="1:4" ht="14.25" customHeight="1" x14ac:dyDescent="0.25">
      <c r="A36" s="78">
        <v>39638</v>
      </c>
      <c r="B36" s="79" t="s">
        <v>199</v>
      </c>
      <c r="C36" s="79" t="s">
        <v>208</v>
      </c>
      <c r="D36" s="79" t="s">
        <v>213</v>
      </c>
    </row>
    <row r="37" spans="1:4" x14ac:dyDescent="0.25">
      <c r="A37" s="78">
        <v>39640</v>
      </c>
      <c r="B37" s="79" t="s">
        <v>159</v>
      </c>
      <c r="C37" s="79" t="s">
        <v>187</v>
      </c>
      <c r="D37" s="79" t="s">
        <v>214</v>
      </c>
    </row>
    <row r="38" spans="1:4" ht="26.25" x14ac:dyDescent="0.25">
      <c r="A38" s="78">
        <v>39640</v>
      </c>
      <c r="B38" s="79" t="s">
        <v>199</v>
      </c>
      <c r="C38" s="79" t="s">
        <v>200</v>
      </c>
      <c r="D38" s="79" t="s">
        <v>215</v>
      </c>
    </row>
    <row r="39" spans="1:4" ht="26.25" x14ac:dyDescent="0.25">
      <c r="A39" s="78">
        <v>39643</v>
      </c>
      <c r="B39" s="79" t="s">
        <v>199</v>
      </c>
      <c r="C39" s="79" t="s">
        <v>216</v>
      </c>
      <c r="D39" s="79" t="s">
        <v>217</v>
      </c>
    </row>
    <row r="40" spans="1:4" x14ac:dyDescent="0.25">
      <c r="A40" s="78">
        <v>39644</v>
      </c>
      <c r="B40" s="79" t="s">
        <v>178</v>
      </c>
      <c r="C40" s="79" t="s">
        <v>195</v>
      </c>
      <c r="D40" s="79" t="s">
        <v>218</v>
      </c>
    </row>
    <row r="41" spans="1:4" ht="14.25" customHeight="1" x14ac:dyDescent="0.25">
      <c r="A41" s="78">
        <v>39646</v>
      </c>
      <c r="B41" s="79" t="s">
        <v>199</v>
      </c>
      <c r="C41" s="79" t="s">
        <v>219</v>
      </c>
      <c r="D41" s="79" t="s">
        <v>220</v>
      </c>
    </row>
    <row r="42" spans="1:4" ht="15" customHeight="1" x14ac:dyDescent="0.25">
      <c r="A42" s="78">
        <v>39646</v>
      </c>
      <c r="B42" s="79" t="s">
        <v>199</v>
      </c>
      <c r="C42" s="79" t="s">
        <v>206</v>
      </c>
      <c r="D42" s="79" t="s">
        <v>217</v>
      </c>
    </row>
    <row r="43" spans="1:4" ht="14.25" customHeight="1" x14ac:dyDescent="0.25">
      <c r="A43" s="78">
        <v>39646</v>
      </c>
      <c r="B43" s="79" t="s">
        <v>199</v>
      </c>
      <c r="C43" s="79" t="s">
        <v>221</v>
      </c>
      <c r="D43" s="79" t="s">
        <v>222</v>
      </c>
    </row>
    <row r="44" spans="1:4" ht="13.5" customHeight="1" x14ac:dyDescent="0.25">
      <c r="A44" s="78">
        <v>39647</v>
      </c>
      <c r="B44" s="79" t="s">
        <v>199</v>
      </c>
      <c r="C44" s="79" t="s">
        <v>221</v>
      </c>
      <c r="D44" s="79" t="s">
        <v>223</v>
      </c>
    </row>
    <row r="45" spans="1:4" x14ac:dyDescent="0.25">
      <c r="A45" s="78">
        <v>39647</v>
      </c>
      <c r="B45" s="79" t="s">
        <v>178</v>
      </c>
      <c r="C45" s="79" t="s">
        <v>195</v>
      </c>
      <c r="D45" s="79" t="s">
        <v>224</v>
      </c>
    </row>
    <row r="46" spans="1:4" ht="16.5" customHeight="1" x14ac:dyDescent="0.25">
      <c r="A46" s="78">
        <v>39647</v>
      </c>
      <c r="B46" s="79" t="s">
        <v>199</v>
      </c>
      <c r="C46" s="79" t="s">
        <v>200</v>
      </c>
      <c r="D46" s="79" t="s">
        <v>225</v>
      </c>
    </row>
    <row r="47" spans="1:4" ht="13.5" customHeight="1" x14ac:dyDescent="0.25">
      <c r="A47" s="78">
        <v>39647</v>
      </c>
      <c r="B47" s="79" t="s">
        <v>199</v>
      </c>
      <c r="C47" s="79" t="s">
        <v>226</v>
      </c>
      <c r="D47" s="79" t="s">
        <v>227</v>
      </c>
    </row>
    <row r="48" spans="1:4" ht="14.25" customHeight="1" x14ac:dyDescent="0.25">
      <c r="A48" s="78">
        <v>39650</v>
      </c>
      <c r="B48" s="79" t="s">
        <v>199</v>
      </c>
      <c r="C48" s="79" t="s">
        <v>200</v>
      </c>
      <c r="D48" s="79" t="s">
        <v>228</v>
      </c>
    </row>
    <row r="49" spans="1:4" ht="13.5" customHeight="1" x14ac:dyDescent="0.25">
      <c r="A49" s="78">
        <v>39650</v>
      </c>
      <c r="B49" s="79" t="s">
        <v>199</v>
      </c>
      <c r="C49" s="79" t="s">
        <v>206</v>
      </c>
      <c r="D49" s="79" t="s">
        <v>207</v>
      </c>
    </row>
    <row r="50" spans="1:4" x14ac:dyDescent="0.25">
      <c r="A50" s="78">
        <v>39651</v>
      </c>
      <c r="B50" s="79" t="s">
        <v>178</v>
      </c>
      <c r="C50" s="79" t="s">
        <v>195</v>
      </c>
      <c r="D50" s="79" t="s">
        <v>229</v>
      </c>
    </row>
    <row r="51" spans="1:4" ht="26.25" x14ac:dyDescent="0.25">
      <c r="A51" s="78">
        <v>39651</v>
      </c>
      <c r="B51" s="79" t="s">
        <v>166</v>
      </c>
      <c r="C51" s="79" t="s">
        <v>230</v>
      </c>
      <c r="D51" s="79" t="s">
        <v>231</v>
      </c>
    </row>
    <row r="52" spans="1:4" x14ac:dyDescent="0.25">
      <c r="A52" s="78">
        <v>39651</v>
      </c>
      <c r="B52" s="79" t="s">
        <v>178</v>
      </c>
      <c r="C52" s="79" t="s">
        <v>232</v>
      </c>
      <c r="D52" s="79" t="s">
        <v>233</v>
      </c>
    </row>
    <row r="53" spans="1:4" ht="26.25" x14ac:dyDescent="0.25">
      <c r="A53" s="78">
        <v>39651</v>
      </c>
      <c r="B53" s="79" t="s">
        <v>199</v>
      </c>
      <c r="C53" s="79" t="s">
        <v>234</v>
      </c>
      <c r="D53" s="79" t="s">
        <v>235</v>
      </c>
    </row>
    <row r="54" spans="1:4" ht="26.25" x14ac:dyDescent="0.25">
      <c r="A54" s="78">
        <v>39653</v>
      </c>
      <c r="B54" s="79" t="s">
        <v>199</v>
      </c>
      <c r="C54" s="79" t="s">
        <v>200</v>
      </c>
      <c r="D54" s="79" t="s">
        <v>236</v>
      </c>
    </row>
    <row r="55" spans="1:4" ht="26.25" x14ac:dyDescent="0.25">
      <c r="A55" s="78">
        <v>39653</v>
      </c>
      <c r="B55" s="79" t="s">
        <v>199</v>
      </c>
      <c r="C55" s="79" t="s">
        <v>237</v>
      </c>
      <c r="D55" s="79" t="s">
        <v>238</v>
      </c>
    </row>
    <row r="56" spans="1:4" x14ac:dyDescent="0.25">
      <c r="A56" s="78">
        <v>39654</v>
      </c>
      <c r="B56" s="79" t="s">
        <v>178</v>
      </c>
      <c r="C56" s="79" t="s">
        <v>195</v>
      </c>
      <c r="D56" s="79" t="s">
        <v>239</v>
      </c>
    </row>
    <row r="57" spans="1:4" ht="15" customHeight="1" x14ac:dyDescent="0.25">
      <c r="A57" s="78">
        <v>39657</v>
      </c>
      <c r="B57" s="79" t="s">
        <v>199</v>
      </c>
      <c r="C57" s="79" t="s">
        <v>208</v>
      </c>
      <c r="D57" s="79" t="s">
        <v>213</v>
      </c>
    </row>
    <row r="58" spans="1:4" ht="13.5" customHeight="1" x14ac:dyDescent="0.25">
      <c r="A58" s="78">
        <v>39657</v>
      </c>
      <c r="B58" s="79" t="s">
        <v>199</v>
      </c>
      <c r="C58" s="79" t="s">
        <v>240</v>
      </c>
      <c r="D58" s="79" t="s">
        <v>241</v>
      </c>
    </row>
    <row r="59" spans="1:4" x14ac:dyDescent="0.25">
      <c r="A59" s="78">
        <v>39658</v>
      </c>
      <c r="B59" s="79" t="s">
        <v>178</v>
      </c>
      <c r="C59" s="79" t="s">
        <v>195</v>
      </c>
      <c r="D59" s="79" t="s">
        <v>242</v>
      </c>
    </row>
    <row r="60" spans="1:4" ht="26.25" x14ac:dyDescent="0.25">
      <c r="A60" s="78">
        <v>39659</v>
      </c>
      <c r="B60" s="79" t="s">
        <v>199</v>
      </c>
      <c r="C60" s="79" t="s">
        <v>243</v>
      </c>
      <c r="D60" s="79" t="s">
        <v>244</v>
      </c>
    </row>
    <row r="61" spans="1:4" ht="26.25" x14ac:dyDescent="0.25">
      <c r="A61" s="78">
        <v>39659</v>
      </c>
      <c r="B61" s="79" t="s">
        <v>245</v>
      </c>
      <c r="C61" s="79" t="s">
        <v>246</v>
      </c>
      <c r="D61" s="79" t="s">
        <v>247</v>
      </c>
    </row>
    <row r="62" spans="1:4" x14ac:dyDescent="0.25">
      <c r="A62" s="78">
        <v>39661</v>
      </c>
      <c r="B62" s="79" t="s">
        <v>178</v>
      </c>
      <c r="C62" s="79" t="s">
        <v>195</v>
      </c>
      <c r="D62" s="79" t="s">
        <v>248</v>
      </c>
    </row>
    <row r="63" spans="1:4" x14ac:dyDescent="0.25">
      <c r="A63" s="78">
        <v>39661</v>
      </c>
      <c r="B63" s="79" t="s">
        <v>166</v>
      </c>
      <c r="C63" s="79" t="s">
        <v>230</v>
      </c>
      <c r="D63" s="79" t="s">
        <v>249</v>
      </c>
    </row>
    <row r="64" spans="1:4" ht="13.5" customHeight="1" x14ac:dyDescent="0.25">
      <c r="A64" s="78">
        <v>39661</v>
      </c>
      <c r="B64" s="79" t="s">
        <v>199</v>
      </c>
      <c r="C64" s="79" t="s">
        <v>221</v>
      </c>
      <c r="D64" s="79" t="s">
        <v>250</v>
      </c>
    </row>
    <row r="65" spans="1:4" x14ac:dyDescent="0.25">
      <c r="A65" s="78">
        <v>39662</v>
      </c>
      <c r="B65" s="79" t="s">
        <v>245</v>
      </c>
      <c r="C65" s="79" t="s">
        <v>251</v>
      </c>
      <c r="D65" s="79" t="s">
        <v>252</v>
      </c>
    </row>
    <row r="66" spans="1:4" ht="15.75" customHeight="1" x14ac:dyDescent="0.25">
      <c r="A66" s="78">
        <v>39664</v>
      </c>
      <c r="B66" s="79" t="s">
        <v>199</v>
      </c>
      <c r="C66" s="79" t="s">
        <v>221</v>
      </c>
      <c r="D66" s="79" t="s">
        <v>253</v>
      </c>
    </row>
    <row r="67" spans="1:4" ht="26.25" x14ac:dyDescent="0.25">
      <c r="A67" s="78">
        <v>39664</v>
      </c>
      <c r="B67" s="79" t="s">
        <v>31</v>
      </c>
      <c r="C67" s="79" t="s">
        <v>254</v>
      </c>
      <c r="D67" s="79" t="s">
        <v>255</v>
      </c>
    </row>
    <row r="68" spans="1:4" ht="26.25" x14ac:dyDescent="0.25">
      <c r="A68" s="78">
        <v>39664</v>
      </c>
      <c r="B68" s="79" t="s">
        <v>199</v>
      </c>
      <c r="C68" s="79" t="s">
        <v>256</v>
      </c>
      <c r="D68" s="79" t="s">
        <v>257</v>
      </c>
    </row>
    <row r="69" spans="1:4" x14ac:dyDescent="0.25">
      <c r="A69" s="78">
        <v>39665</v>
      </c>
      <c r="B69" s="79" t="s">
        <v>178</v>
      </c>
      <c r="C69" s="79" t="s">
        <v>195</v>
      </c>
      <c r="D69" s="79" t="s">
        <v>258</v>
      </c>
    </row>
    <row r="70" spans="1:4" x14ac:dyDescent="0.25">
      <c r="A70" s="78">
        <v>39665</v>
      </c>
      <c r="B70" s="79" t="s">
        <v>31</v>
      </c>
      <c r="C70" s="79" t="s">
        <v>127</v>
      </c>
      <c r="D70" s="79" t="s">
        <v>259</v>
      </c>
    </row>
    <row r="71" spans="1:4" x14ac:dyDescent="0.25">
      <c r="A71" s="78">
        <v>39666</v>
      </c>
      <c r="B71" s="79" t="s">
        <v>183</v>
      </c>
      <c r="C71" s="79" t="s">
        <v>183</v>
      </c>
      <c r="D71" s="79" t="s">
        <v>260</v>
      </c>
    </row>
    <row r="72" spans="1:4" ht="26.25" x14ac:dyDescent="0.25">
      <c r="A72" s="78">
        <v>39672</v>
      </c>
      <c r="B72" s="79" t="s">
        <v>199</v>
      </c>
      <c r="C72" s="79" t="s">
        <v>200</v>
      </c>
      <c r="D72" s="79" t="s">
        <v>261</v>
      </c>
    </row>
    <row r="73" spans="1:4" x14ac:dyDescent="0.25">
      <c r="A73" s="78">
        <v>39673</v>
      </c>
      <c r="B73" s="79" t="s">
        <v>178</v>
      </c>
      <c r="C73" s="79" t="s">
        <v>195</v>
      </c>
      <c r="D73" s="79" t="s">
        <v>262</v>
      </c>
    </row>
    <row r="74" spans="1:4" ht="18.75" customHeight="1" x14ac:dyDescent="0.25">
      <c r="A74" s="78">
        <v>39673</v>
      </c>
      <c r="B74" s="79" t="s">
        <v>199</v>
      </c>
      <c r="C74" s="79" t="s">
        <v>263</v>
      </c>
      <c r="D74" s="79" t="s">
        <v>264</v>
      </c>
    </row>
    <row r="75" spans="1:4" x14ac:dyDescent="0.25">
      <c r="A75" s="78">
        <v>39674</v>
      </c>
      <c r="B75" s="79" t="s">
        <v>183</v>
      </c>
      <c r="C75" s="79" t="s">
        <v>183</v>
      </c>
      <c r="D75" s="79" t="s">
        <v>265</v>
      </c>
    </row>
    <row r="76" spans="1:4" ht="19.5" customHeight="1" x14ac:dyDescent="0.25">
      <c r="A76" s="78">
        <v>39674</v>
      </c>
      <c r="B76" s="79" t="s">
        <v>199</v>
      </c>
      <c r="C76" s="79" t="s">
        <v>200</v>
      </c>
      <c r="D76" s="79" t="s">
        <v>266</v>
      </c>
    </row>
    <row r="77" spans="1:4" x14ac:dyDescent="0.25">
      <c r="A77" s="78">
        <v>39674</v>
      </c>
      <c r="B77" s="79" t="s">
        <v>31</v>
      </c>
      <c r="C77" s="79" t="s">
        <v>267</v>
      </c>
      <c r="D77" s="79" t="s">
        <v>268</v>
      </c>
    </row>
    <row r="78" spans="1:4" x14ac:dyDescent="0.25">
      <c r="A78" s="78">
        <v>39675</v>
      </c>
      <c r="B78" s="79" t="s">
        <v>183</v>
      </c>
      <c r="C78" s="79" t="s">
        <v>183</v>
      </c>
      <c r="D78" s="79" t="s">
        <v>269</v>
      </c>
    </row>
    <row r="79" spans="1:4" ht="20.25" customHeight="1" x14ac:dyDescent="0.25">
      <c r="A79" s="78">
        <v>39679</v>
      </c>
      <c r="B79" s="79" t="s">
        <v>199</v>
      </c>
      <c r="C79" s="79" t="s">
        <v>226</v>
      </c>
      <c r="D79" s="79" t="s">
        <v>270</v>
      </c>
    </row>
    <row r="80" spans="1:4" ht="20.25" customHeight="1" x14ac:dyDescent="0.25">
      <c r="A80" s="78">
        <v>39679</v>
      </c>
      <c r="B80" s="79" t="s">
        <v>199</v>
      </c>
      <c r="C80" s="79" t="s">
        <v>234</v>
      </c>
      <c r="D80" s="79" t="s">
        <v>271</v>
      </c>
    </row>
    <row r="81" spans="1:4" ht="20.25" customHeight="1" x14ac:dyDescent="0.25">
      <c r="A81" s="78">
        <v>39681</v>
      </c>
      <c r="B81" s="79" t="s">
        <v>199</v>
      </c>
      <c r="C81" s="79" t="s">
        <v>200</v>
      </c>
      <c r="D81" s="79" t="s">
        <v>272</v>
      </c>
    </row>
    <row r="82" spans="1:4" x14ac:dyDescent="0.25">
      <c r="A82" s="78">
        <v>39685</v>
      </c>
      <c r="B82" s="79" t="s">
        <v>31</v>
      </c>
      <c r="C82" s="79" t="s">
        <v>273</v>
      </c>
      <c r="D82" s="79" t="s">
        <v>274</v>
      </c>
    </row>
    <row r="83" spans="1:4" ht="15" customHeight="1" x14ac:dyDescent="0.25">
      <c r="A83" s="78">
        <v>39685</v>
      </c>
      <c r="B83" s="79" t="s">
        <v>199</v>
      </c>
      <c r="C83" s="79" t="s">
        <v>275</v>
      </c>
      <c r="D83" s="79" t="s">
        <v>276</v>
      </c>
    </row>
    <row r="84" spans="1:4" ht="15" customHeight="1" x14ac:dyDescent="0.25">
      <c r="A84" s="78">
        <v>39686</v>
      </c>
      <c r="B84" s="79" t="s">
        <v>199</v>
      </c>
      <c r="C84" s="79" t="s">
        <v>200</v>
      </c>
      <c r="D84" s="79" t="s">
        <v>277</v>
      </c>
    </row>
    <row r="85" spans="1:4" x14ac:dyDescent="0.25">
      <c r="A85" s="78">
        <v>39686</v>
      </c>
      <c r="B85" s="79" t="s">
        <v>178</v>
      </c>
      <c r="C85" s="79" t="s">
        <v>195</v>
      </c>
      <c r="D85" s="79" t="s">
        <v>278</v>
      </c>
    </row>
    <row r="86" spans="1:4" x14ac:dyDescent="0.25">
      <c r="A86" s="78">
        <v>39686</v>
      </c>
      <c r="B86" s="79" t="s">
        <v>31</v>
      </c>
      <c r="C86" s="79" t="s">
        <v>106</v>
      </c>
      <c r="D86" s="79" t="s">
        <v>279</v>
      </c>
    </row>
    <row r="87" spans="1:4" ht="15" customHeight="1" x14ac:dyDescent="0.25">
      <c r="A87" s="78">
        <v>39686</v>
      </c>
      <c r="B87" s="79" t="s">
        <v>199</v>
      </c>
      <c r="C87" s="79" t="s">
        <v>240</v>
      </c>
      <c r="D87" s="79" t="s">
        <v>280</v>
      </c>
    </row>
    <row r="88" spans="1:4" ht="26.25" x14ac:dyDescent="0.25">
      <c r="A88" s="78">
        <v>39687</v>
      </c>
      <c r="B88" s="79" t="s">
        <v>166</v>
      </c>
      <c r="C88" s="79" t="s">
        <v>230</v>
      </c>
      <c r="D88" s="79" t="s">
        <v>281</v>
      </c>
    </row>
    <row r="89" spans="1:4" ht="15" customHeight="1" x14ac:dyDescent="0.25">
      <c r="A89" s="78">
        <v>39694</v>
      </c>
      <c r="B89" s="79" t="s">
        <v>199</v>
      </c>
      <c r="C89" s="79" t="s">
        <v>282</v>
      </c>
      <c r="D89" s="79" t="s">
        <v>283</v>
      </c>
    </row>
    <row r="90" spans="1:4" x14ac:dyDescent="0.25">
      <c r="A90" s="78">
        <v>39694</v>
      </c>
      <c r="B90" s="79" t="s">
        <v>178</v>
      </c>
      <c r="C90" s="79" t="s">
        <v>195</v>
      </c>
      <c r="D90" s="79" t="s">
        <v>284</v>
      </c>
    </row>
    <row r="91" spans="1:4" ht="15" customHeight="1" x14ac:dyDescent="0.25">
      <c r="A91" s="78">
        <v>39694</v>
      </c>
      <c r="B91" s="79" t="s">
        <v>199</v>
      </c>
      <c r="C91" s="79" t="s">
        <v>240</v>
      </c>
      <c r="D91" s="79" t="s">
        <v>285</v>
      </c>
    </row>
    <row r="92" spans="1:4" x14ac:dyDescent="0.25">
      <c r="A92" s="78">
        <v>39694</v>
      </c>
      <c r="B92" s="79" t="s">
        <v>31</v>
      </c>
      <c r="C92" s="79" t="s">
        <v>106</v>
      </c>
      <c r="D92" s="79" t="s">
        <v>286</v>
      </c>
    </row>
    <row r="93" spans="1:4" ht="15" customHeight="1" x14ac:dyDescent="0.25">
      <c r="A93" s="78">
        <v>39700</v>
      </c>
      <c r="B93" s="79" t="s">
        <v>199</v>
      </c>
      <c r="C93" s="79" t="s">
        <v>226</v>
      </c>
      <c r="D93" s="79" t="s">
        <v>287</v>
      </c>
    </row>
    <row r="94" spans="1:4" ht="15" customHeight="1" x14ac:dyDescent="0.25">
      <c r="A94" s="78">
        <v>39700</v>
      </c>
      <c r="B94" s="79" t="s">
        <v>199</v>
      </c>
      <c r="C94" s="79" t="s">
        <v>200</v>
      </c>
      <c r="D94" s="79" t="s">
        <v>288</v>
      </c>
    </row>
    <row r="95" spans="1:4" x14ac:dyDescent="0.25">
      <c r="A95" s="78">
        <v>39700</v>
      </c>
      <c r="B95" s="79" t="s">
        <v>31</v>
      </c>
      <c r="C95" s="79" t="s">
        <v>289</v>
      </c>
      <c r="D95" s="79" t="s">
        <v>290</v>
      </c>
    </row>
    <row r="96" spans="1:4" x14ac:dyDescent="0.25">
      <c r="A96" s="78">
        <v>39701</v>
      </c>
      <c r="B96" s="79" t="s">
        <v>178</v>
      </c>
      <c r="C96" s="79" t="s">
        <v>195</v>
      </c>
      <c r="D96" s="79" t="s">
        <v>291</v>
      </c>
    </row>
    <row r="97" spans="1:4" x14ac:dyDescent="0.25">
      <c r="A97" s="78">
        <v>39703</v>
      </c>
      <c r="B97" s="79" t="s">
        <v>183</v>
      </c>
      <c r="C97" s="79" t="s">
        <v>183</v>
      </c>
      <c r="D97" s="79" t="s">
        <v>292</v>
      </c>
    </row>
    <row r="98" spans="1:4" x14ac:dyDescent="0.25">
      <c r="A98" s="78">
        <v>39708</v>
      </c>
      <c r="B98" s="79" t="s">
        <v>31</v>
      </c>
      <c r="C98" s="79" t="s">
        <v>293</v>
      </c>
      <c r="D98" s="79" t="s">
        <v>294</v>
      </c>
    </row>
    <row r="99" spans="1:4" ht="15" customHeight="1" x14ac:dyDescent="0.25">
      <c r="A99" s="78">
        <v>39708</v>
      </c>
      <c r="B99" s="79" t="s">
        <v>199</v>
      </c>
      <c r="C99" s="79" t="s">
        <v>200</v>
      </c>
      <c r="D99" s="79" t="s">
        <v>295</v>
      </c>
    </row>
    <row r="100" spans="1:4" ht="15" customHeight="1" x14ac:dyDescent="0.25">
      <c r="A100" s="78">
        <v>39715</v>
      </c>
      <c r="B100" s="79" t="s">
        <v>199</v>
      </c>
      <c r="C100" s="79" t="s">
        <v>200</v>
      </c>
      <c r="D100" s="79" t="s">
        <v>296</v>
      </c>
    </row>
    <row r="101" spans="1:4" ht="15" customHeight="1" x14ac:dyDescent="0.25">
      <c r="A101" s="78">
        <v>39722</v>
      </c>
      <c r="B101" s="79" t="s">
        <v>199</v>
      </c>
      <c r="C101" s="79" t="s">
        <v>282</v>
      </c>
      <c r="D101" s="79" t="s">
        <v>297</v>
      </c>
    </row>
    <row r="102" spans="1:4" x14ac:dyDescent="0.25">
      <c r="A102" s="78">
        <v>39722</v>
      </c>
      <c r="B102" s="79" t="s">
        <v>31</v>
      </c>
      <c r="C102" s="79" t="s">
        <v>121</v>
      </c>
      <c r="D102" s="79" t="s">
        <v>298</v>
      </c>
    </row>
    <row r="103" spans="1:4" x14ac:dyDescent="0.25">
      <c r="A103" s="78">
        <v>39723</v>
      </c>
      <c r="B103" s="79" t="s">
        <v>43</v>
      </c>
      <c r="C103" s="79" t="s">
        <v>299</v>
      </c>
      <c r="D103" s="79" t="s">
        <v>300</v>
      </c>
    </row>
    <row r="104" spans="1:4" x14ac:dyDescent="0.25">
      <c r="A104" s="78">
        <v>39735</v>
      </c>
      <c r="B104" s="79" t="s">
        <v>183</v>
      </c>
      <c r="C104" s="79" t="s">
        <v>183</v>
      </c>
      <c r="D104" s="79" t="s">
        <v>301</v>
      </c>
    </row>
    <row r="105" spans="1:4" x14ac:dyDescent="0.25">
      <c r="A105" s="78">
        <v>39735</v>
      </c>
      <c r="B105" s="79" t="s">
        <v>31</v>
      </c>
      <c r="C105" s="79" t="s">
        <v>302</v>
      </c>
      <c r="D105" s="79" t="s">
        <v>303</v>
      </c>
    </row>
    <row r="106" spans="1:4" x14ac:dyDescent="0.25">
      <c r="A106" s="78">
        <v>39735</v>
      </c>
      <c r="B106" s="79" t="s">
        <v>31</v>
      </c>
      <c r="C106" s="79" t="s">
        <v>304</v>
      </c>
      <c r="D106" s="79" t="s">
        <v>305</v>
      </c>
    </row>
    <row r="107" spans="1:4" x14ac:dyDescent="0.25">
      <c r="A107" s="78">
        <v>39737</v>
      </c>
      <c r="B107" s="79" t="s">
        <v>159</v>
      </c>
      <c r="C107" s="79" t="s">
        <v>48</v>
      </c>
      <c r="D107" s="79" t="s">
        <v>306</v>
      </c>
    </row>
    <row r="108" spans="1:4" ht="14.25" customHeight="1" x14ac:dyDescent="0.25">
      <c r="A108" s="78">
        <v>39750</v>
      </c>
      <c r="B108" s="79" t="s">
        <v>199</v>
      </c>
      <c r="C108" s="79" t="s">
        <v>243</v>
      </c>
      <c r="D108" s="79" t="s">
        <v>307</v>
      </c>
    </row>
    <row r="109" spans="1:4" x14ac:dyDescent="0.25">
      <c r="A109" s="78">
        <v>39758</v>
      </c>
      <c r="B109" s="79" t="s">
        <v>43</v>
      </c>
      <c r="C109" s="79" t="s">
        <v>308</v>
      </c>
      <c r="D109" s="79" t="s">
        <v>309</v>
      </c>
    </row>
    <row r="110" spans="1:4" x14ac:dyDescent="0.25">
      <c r="A110" s="78">
        <v>39765</v>
      </c>
      <c r="B110" s="79" t="s">
        <v>159</v>
      </c>
      <c r="C110" s="79" t="s">
        <v>187</v>
      </c>
      <c r="D110" s="79" t="s">
        <v>310</v>
      </c>
    </row>
    <row r="111" spans="1:4" ht="26.25" x14ac:dyDescent="0.25">
      <c r="A111" s="78">
        <v>39776</v>
      </c>
      <c r="B111" s="79" t="s">
        <v>43</v>
      </c>
      <c r="C111" s="79" t="s">
        <v>311</v>
      </c>
      <c r="D111" s="79" t="s">
        <v>312</v>
      </c>
    </row>
    <row r="112" spans="1:4" ht="26.25" x14ac:dyDescent="0.25">
      <c r="A112" s="78">
        <v>39783</v>
      </c>
      <c r="B112" s="79" t="s">
        <v>172</v>
      </c>
      <c r="C112" s="79" t="s">
        <v>313</v>
      </c>
      <c r="D112" s="79"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Descriptions</vt:lpstr>
      <vt:lpstr>Tmnt1</vt:lpstr>
      <vt:lpstr>Tmnt2</vt:lpstr>
      <vt:lpstr>Tmnt3</vt:lpstr>
      <vt:lpstr>Tmnt4</vt:lpstr>
      <vt:lpstr>Tmnt5</vt:lpstr>
      <vt:lpstr>Tmnt6</vt:lpstr>
      <vt:lpstr>Seasonal</vt:lpstr>
      <vt:lpstr>CropLog</vt:lpstr>
      <vt:lpstr>LWP</vt:lpstr>
      <vt:lpstr>C&amp;N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Trout</dc:creator>
  <cp:lastModifiedBy>TT</cp:lastModifiedBy>
  <dcterms:created xsi:type="dcterms:W3CDTF">2015-05-12T14:59:12Z</dcterms:created>
  <dcterms:modified xsi:type="dcterms:W3CDTF">2016-09-20T22:20:52Z</dcterms:modified>
</cp:coreProperties>
</file>