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80349\Documents\Assumption Test\Assumption Test\"/>
    </mc:Choice>
  </mc:AlternateContent>
  <bookViews>
    <workbookView xWindow="0" yWindow="0" windowWidth="28800" windowHeight="12300" activeTab="4"/>
  </bookViews>
  <sheets>
    <sheet name="Polynomial Table Cubic" sheetId="1" r:id="rId1"/>
    <sheet name="MLR Cubic" sheetId="2" r:id="rId2"/>
    <sheet name="Polynomial Table Quadratic" sheetId="3" r:id="rId3"/>
    <sheet name="MLR Quadratic" sheetId="4" r:id="rId4"/>
    <sheet name="Status" sheetId="5" r:id="rId5"/>
  </sheets>
  <definedNames>
    <definedName name="_xlnm._FilterDatabase" localSheetId="0" hidden="1">'Polynomial Table Cubic'!$A$1:$O$384</definedName>
    <definedName name="_xlnm._FilterDatabase" localSheetId="2" hidden="1">'Polynomial Table Quadratic'!$A$1:$K$384</definedName>
    <definedName name="GrandTotal" localSheetId="0">#REF!</definedName>
    <definedName name="GrandTotal" localSheetId="2">#REF!</definedName>
    <definedName name="GrandTotal">#REF!</definedName>
    <definedName name="solver_eng" localSheetId="0" hidden="1">1</definedName>
    <definedName name="solver_eng" localSheetId="2" hidden="1">1</definedName>
    <definedName name="solver_lin" localSheetId="0" hidden="1">2</definedName>
    <definedName name="solver_lin" localSheetId="2" hidden="1">2</definedName>
    <definedName name="solver_neg" localSheetId="0" hidden="1">1</definedName>
    <definedName name="solver_neg" localSheetId="2" hidden="1">1</definedName>
    <definedName name="solver_num" localSheetId="0" hidden="1">0</definedName>
    <definedName name="solver_num" localSheetId="2" hidden="1">0</definedName>
    <definedName name="solver_opt" localSheetId="0" hidden="1">'Polynomial Table Cubic'!$O$6</definedName>
    <definedName name="solver_opt" localSheetId="2" hidden="1">'Polynomial Table Quadratic'!$K$6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N33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I2" i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</calcChain>
</file>

<file path=xl/sharedStrings.xml><?xml version="1.0" encoding="utf-8"?>
<sst xmlns="http://schemas.openxmlformats.org/spreadsheetml/2006/main" count="106" uniqueCount="45">
  <si>
    <t>No</t>
  </si>
  <si>
    <t>Views</t>
  </si>
  <si>
    <t>Subscribers</t>
  </si>
  <si>
    <t>Watch time (in Minutes)</t>
  </si>
  <si>
    <t>Click Rate</t>
  </si>
  <si>
    <t>Likes</t>
  </si>
  <si>
    <t>Dislikes</t>
  </si>
  <si>
    <t>Subscribers^2</t>
  </si>
  <si>
    <t>Subscribers^23</t>
  </si>
  <si>
    <t>Watch time (in Minutes) Adjusted</t>
  </si>
  <si>
    <t>Watch time (in Minutes) Adjusted^2</t>
  </si>
  <si>
    <t>Watch time (in Minutes) Adjusted^3</t>
  </si>
  <si>
    <t>Click Rate Adjusted</t>
  </si>
  <si>
    <t>Click Rate^2</t>
  </si>
  <si>
    <t>Click Rate^3</t>
  </si>
  <si>
    <t>Likes^2</t>
  </si>
  <si>
    <t>Likes^3</t>
  </si>
  <si>
    <t>Dislikes^2</t>
  </si>
  <si>
    <t>Dislikes^3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</si>
  <si>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</si>
  <si>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</si>
  <si>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</si>
  <si>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</si>
  <si>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</si>
  <si>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</si>
  <si>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</si>
  <si>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</si>
  <si>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</si>
  <si>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</si>
  <si>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</si>
  <si>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</si>
  <si>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</si>
  <si>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</si>
  <si>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</si>
  <si>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</si>
  <si>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</si>
  <si>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</si>
  <si>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</si>
  <si>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</si>
  <si>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</si>
  <si>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</si>
  <si>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</si>
  <si>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</si>
  <si>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Status</t>
  </si>
  <si>
    <t>Unable to fit the datasets into polynomial regression since the p-value for most lower and higher order of hierarchy have exceed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</si>
</sst>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0" xfId="0" applyNumberFormat="1" applyFont="1"/>
    <xf numFmtId="43" fontId="4" fillId="0" borderId="0" xfId="1" applyFont="1"/>
    <xf numFmtId="0" fontId="4" fillId="2" borderId="4" xfId="0" applyNumberFormat="1" applyFont="1" applyFill="1" applyBorder="1"/>
    <xf numFmtId="43" fontId="4" fillId="2" borderId="4" xfId="1" applyNumberFormat="1" applyFont="1" applyFill="1" applyBorder="1"/>
    <xf numFmtId="43" fontId="4" fillId="0" borderId="0" xfId="1" applyFont="1" applyBorder="1"/>
    <xf numFmtId="164" fontId="3" fillId="0" borderId="0" xfId="1" applyNumberFormat="1" applyFont="1"/>
    <xf numFmtId="165" fontId="3" fillId="0" borderId="0" xfId="1" applyNumberFormat="1" applyFont="1"/>
    <xf numFmtId="43" fontId="3" fillId="0" borderId="0" xfId="1" applyFont="1"/>
    <xf numFmtId="10" fontId="0" fillId="0" borderId="0" xfId="2" applyNumberFormat="1" applyFont="1"/>
    <xf numFmtId="43" fontId="4" fillId="2" borderId="4" xfId="1" applyFont="1" applyFill="1" applyBorder="1"/>
    <xf numFmtId="43" fontId="4" fillId="2" borderId="0" xfId="1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10" fontId="0" fillId="0" borderId="0" xfId="2" applyNumberFormat="1" applyFont="1" applyFill="1" applyBorder="1" applyAlignment="1"/>
    <xf numFmtId="166" fontId="0" fillId="0" borderId="0" xfId="1" applyNumberFormat="1" applyFont="1" applyFill="1" applyBorder="1" applyAlignment="1"/>
    <xf numFmtId="166" fontId="0" fillId="3" borderId="0" xfId="1" applyNumberFormat="1" applyFont="1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166" fontId="0" fillId="3" borderId="2" xfId="1" applyNumberFormat="1" applyFont="1" applyFill="1" applyBorder="1" applyAlignme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2333" displayName="Table32333" ref="A1:S384" totalsRowShown="0" headerRowDxfId="38" dataDxfId="36" headerRowBorderDxfId="37" tableBorderDxfId="35" headerRowCellStyle="Comma">
  <autoFilter ref="A1:S384"/>
  <tableColumns count="19">
    <tableColumn id="1" name="No" dataDxfId="34"/>
    <tableColumn id="10" name="Views" dataDxfId="33" dataCellStyle="Comma"/>
    <tableColumn id="14" name="Subscribers" dataDxfId="32" dataCellStyle="Comma"/>
    <tableColumn id="3" name="Subscribers^2" dataDxfId="31" dataCellStyle="Comma">
      <calculatedColumnFormula>Table32333[[#This Row],[Subscribers]]^2</calculatedColumnFormula>
    </tableColumn>
    <tableColumn id="2" name="Subscribers^23" dataDxfId="30" dataCellStyle="Comma">
      <calculatedColumnFormula>Table32333[[#This Row],[Subscribers^2]]*Table32333[[#This Row],[Subscribers]]</calculatedColumnFormula>
    </tableColumn>
    <tableColumn id="4" name="Watch time (in Minutes) Adjusted" dataDxfId="29" dataCellStyle="Comma">
      <calculatedColumnFormula>Table32333[[#This Row],[Watch time (in Minutes)]]/100</calculatedColumnFormula>
    </tableColumn>
    <tableColumn id="6" name="Watch time (in Minutes) Adjusted^2" dataDxfId="28" dataCellStyle="Comma">
      <calculatedColumnFormula>Table32333[[#This Row],[Watch time (in Minutes) Adjusted]]^2</calculatedColumnFormula>
    </tableColumn>
    <tableColumn id="5" name="Watch time (in Minutes) Adjusted^3" dataDxfId="27" dataCellStyle="Comma">
      <calculatedColumnFormula>Table32333[[#This Row],[Watch time (in Minutes) Adjusted^2]]*Table32333[[#This Row],[Watch time (in Minutes) Adjusted]]</calculatedColumnFormula>
    </tableColumn>
    <tableColumn id="11" name="Click Rate Adjusted" dataDxfId="26" dataCellStyle="Comma">
      <calculatedColumnFormula>Table32333[[#This Row],[Click Rate]]/100</calculatedColumnFormula>
    </tableColumn>
    <tableColumn id="9" name="Click Rate^2" dataDxfId="25" dataCellStyle="Comma">
      <calculatedColumnFormula>Table32333[[#This Row],[Click Rate Adjusted]]^2</calculatedColumnFormula>
    </tableColumn>
    <tableColumn id="13" name="Click Rate^3" dataDxfId="24" dataCellStyle="Comma">
      <calculatedColumnFormula>Table32333[[#This Row],[Click Rate^2]]*Table32333[[#This Row],[Click Rate Adjusted]]</calculatedColumnFormula>
    </tableColumn>
    <tableColumn id="8" name="Likes" dataDxfId="23" dataCellStyle="Comma"/>
    <tableColumn id="17" name="Likes^2" dataDxfId="22" dataCellStyle="Comma">
      <calculatedColumnFormula>Table32333[[#This Row],[Likes]]^2</calculatedColumnFormula>
    </tableColumn>
    <tableColumn id="15" name="Likes^3" dataDxfId="21" dataCellStyle="Comma">
      <calculatedColumnFormula>Table32333[[#This Row],[Likes^2]]*Table32333[[#This Row],[Likes]]</calculatedColumnFormula>
    </tableColumn>
    <tableColumn id="7" name="Dislikes" dataDxfId="20" dataCellStyle="Comma"/>
    <tableColumn id="19" name="Dislikes^2" dataDxfId="19" dataCellStyle="Comma">
      <calculatedColumnFormula>Table32333[[#This Row],[Dislikes]]^2</calculatedColumnFormula>
    </tableColumn>
    <tableColumn id="18" name="Dislikes^3" dataDxfId="18" dataCellStyle="Comma">
      <calculatedColumnFormula>Table32333[[#This Row],[Dislikes^2]]*Table32333[[#This Row],[Dislikes]]</calculatedColumnFormula>
    </tableColumn>
    <tableColumn id="12" name="Watch time (in Minutes)" dataDxfId="17"/>
    <tableColumn id="16" name="Click Rate" dataDxfId="16" dataCellStyle="Comm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323333" displayName="Table323333" ref="A1:L384" totalsRowShown="0" headerRowDxfId="15" dataDxfId="13" headerRowBorderDxfId="14" tableBorderDxfId="12" headerRowCellStyle="Comma">
  <autoFilter ref="A1:L384"/>
  <tableColumns count="12">
    <tableColumn id="1" name="No" dataDxfId="11"/>
    <tableColumn id="10" name="Views" dataDxfId="10" dataCellStyle="Comma"/>
    <tableColumn id="14" name="Subscribers" dataDxfId="9" dataCellStyle="Comma"/>
    <tableColumn id="3" name="Subscribers^2" dataDxfId="8" dataCellStyle="Comma"/>
    <tableColumn id="4" name="Watch time (in Minutes) Adjusted" dataDxfId="7" dataCellStyle="Comma"/>
    <tableColumn id="6" name="Watch time (in Minutes) Adjusted^2" dataDxfId="6" dataCellStyle="Comma"/>
    <tableColumn id="11" name="Click Rate Adjusted" dataDxfId="5" dataCellStyle="Comma"/>
    <tableColumn id="9" name="Click Rate^2" dataDxfId="4" dataCellStyle="Comma"/>
    <tableColumn id="8" name="Likes" dataDxfId="3" dataCellStyle="Comma"/>
    <tableColumn id="17" name="Likes^2" dataDxfId="2" dataCellStyle="Comma"/>
    <tableColumn id="7" name="Dislikes" dataDxfId="1" dataCellStyle="Comma"/>
    <tableColumn id="19" name="Dislikes^2" dataDxfId="0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99"/>
  <sheetViews>
    <sheetView topLeftCell="H1" zoomScale="115" zoomScaleNormal="115" workbookViewId="0">
      <selection activeCell="N2" sqref="N2"/>
    </sheetView>
  </sheetViews>
  <sheetFormatPr defaultColWidth="9.140625" defaultRowHeight="15" x14ac:dyDescent="0.2"/>
  <cols>
    <col min="1" max="1" width="9.7109375" style="4" customWidth="1"/>
    <col min="2" max="2" width="14.140625" style="4" customWidth="1"/>
    <col min="3" max="3" width="23.5703125" bestFit="1" customWidth="1"/>
    <col min="4" max="4" width="27.28515625" customWidth="1"/>
    <col min="5" max="5" width="29.140625" customWidth="1"/>
    <col min="6" max="6" width="54.85546875" customWidth="1"/>
    <col min="7" max="8" width="58.7109375" customWidth="1"/>
    <col min="9" max="9" width="36.85546875" bestFit="1" customWidth="1"/>
    <col min="10" max="11" width="26.28515625" customWidth="1"/>
    <col min="12" max="12" width="13.5703125" customWidth="1"/>
    <col min="13" max="14" width="17" customWidth="1"/>
    <col min="15" max="15" width="17.140625" customWidth="1"/>
    <col min="16" max="17" width="20.85546875" customWidth="1"/>
    <col min="18" max="18" width="40.5703125" bestFit="1" customWidth="1"/>
    <col min="19" max="19" width="22.5703125" customWidth="1"/>
    <col min="20" max="20" width="40.5703125" customWidth="1"/>
    <col min="21" max="21" width="40.5703125" bestFit="1" customWidth="1"/>
    <col min="23" max="23" width="22.5703125" bestFit="1" customWidth="1"/>
    <col min="24" max="24" width="40.5703125" bestFit="1" customWidth="1"/>
    <col min="25" max="25" width="40.42578125" customWidth="1"/>
    <col min="26" max="26" width="40.5703125" bestFit="1" customWidth="1"/>
    <col min="27" max="28" width="22.5703125" bestFit="1" customWidth="1"/>
    <col min="29" max="29" width="17.140625" bestFit="1" customWidth="1"/>
    <col min="30" max="30" width="34.85546875" bestFit="1" customWidth="1"/>
    <col min="35" max="35" width="22.42578125" bestFit="1" customWidth="1"/>
    <col min="36" max="36" width="40.42578125" bestFit="1" customWidth="1"/>
    <col min="38" max="38" width="25.85546875" bestFit="1" customWidth="1"/>
    <col min="39" max="39" width="30.42578125" bestFit="1" customWidth="1"/>
    <col min="40" max="40" width="38.7109375" bestFit="1" customWidth="1"/>
    <col min="41" max="41" width="62.28515625" bestFit="1" customWidth="1"/>
    <col min="43" max="43" width="56.42578125" bestFit="1" customWidth="1"/>
    <col min="44" max="44" width="35.42578125" style="4" bestFit="1" customWidth="1"/>
    <col min="45" max="45" width="22.42578125" bestFit="1" customWidth="1"/>
    <col min="46" max="46" width="56.42578125" bestFit="1" customWidth="1"/>
    <col min="47" max="47" width="38.7109375" bestFit="1" customWidth="1"/>
    <col min="54" max="54" width="62.28515625" bestFit="1" customWidth="1"/>
    <col min="56" max="56" width="25.85546875" bestFit="1" customWidth="1"/>
    <col min="57" max="57" width="38.7109375" bestFit="1" customWidth="1"/>
    <col min="63" max="63" width="21.7109375" bestFit="1" customWidth="1"/>
    <col min="64" max="64" width="62.28515625" bestFit="1" customWidth="1"/>
    <col min="70" max="70" width="38.7109375" style="4" bestFit="1" customWidth="1"/>
    <col min="71" max="71" width="22.42578125" bestFit="1" customWidth="1"/>
    <col min="72" max="72" width="24.42578125" bestFit="1" customWidth="1"/>
    <col min="73" max="73" width="25.85546875" bestFit="1" customWidth="1"/>
    <col min="74" max="74" width="22.42578125" bestFit="1" customWidth="1"/>
    <col min="75" max="75" width="62.28515625" bestFit="1" customWidth="1"/>
    <col min="76" max="76" width="17" style="4" bestFit="1" customWidth="1"/>
    <col min="78" max="78" width="62.28515625" bestFit="1" customWidth="1"/>
    <col min="79" max="79" width="55.85546875" style="13" bestFit="1" customWidth="1"/>
    <col min="80" max="80" width="53.7109375" style="14" bestFit="1" customWidth="1"/>
    <col min="84" max="84" width="53.7109375" bestFit="1" customWidth="1"/>
    <col min="86" max="86" width="15.7109375" style="4" bestFit="1" customWidth="1"/>
    <col min="87" max="87" width="17.42578125" style="11" customWidth="1"/>
    <col min="88" max="88" width="16.140625" style="13" customWidth="1"/>
    <col min="89" max="89" width="44.7109375" style="12" bestFit="1" customWidth="1"/>
    <col min="90" max="16384" width="9.140625" style="4"/>
  </cols>
  <sheetData>
    <row r="1" spans="1:89" ht="21" thickBot="1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  <c r="K1" s="3" t="s">
        <v>14</v>
      </c>
      <c r="L1" s="2" t="s">
        <v>5</v>
      </c>
      <c r="M1" s="2" t="s">
        <v>15</v>
      </c>
      <c r="N1" s="2" t="s">
        <v>16</v>
      </c>
      <c r="O1" s="2" t="s">
        <v>6</v>
      </c>
      <c r="P1" s="2" t="s">
        <v>17</v>
      </c>
      <c r="Q1" s="2" t="s">
        <v>18</v>
      </c>
      <c r="R1" s="2" t="s">
        <v>3</v>
      </c>
      <c r="S1" s="3" t="s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S1" s="4"/>
      <c r="BT1" s="4"/>
      <c r="BU1" s="4"/>
      <c r="BV1" s="4"/>
      <c r="BW1" s="4"/>
      <c r="BY1" s="4"/>
      <c r="BZ1" s="4"/>
      <c r="CA1" s="4"/>
      <c r="CB1" s="4"/>
      <c r="CC1" s="4"/>
      <c r="CD1" s="4"/>
      <c r="CE1" s="4"/>
      <c r="CF1" s="4"/>
      <c r="CG1" s="4"/>
      <c r="CI1" s="4"/>
      <c r="CJ1" s="4"/>
      <c r="CK1" s="4"/>
    </row>
    <row r="2" spans="1:89" ht="15" customHeight="1" x14ac:dyDescent="0.2">
      <c r="A2" s="5">
        <v>1</v>
      </c>
      <c r="B2" s="7">
        <v>303</v>
      </c>
      <c r="C2" s="7">
        <v>6</v>
      </c>
      <c r="D2" s="7">
        <f>Table32333[[#This Row],[Subscribers]]^2</f>
        <v>36</v>
      </c>
      <c r="E2" s="7">
        <f>Table32333[[#This Row],[Subscribers^2]]*Table32333[[#This Row],[Subscribers]]</f>
        <v>216</v>
      </c>
      <c r="F2" s="7">
        <f>Table32333[[#This Row],[Watch time (in Minutes)]]/100</f>
        <v>4.44564</v>
      </c>
      <c r="G2" s="7">
        <f>Table32333[[#This Row],[Watch time (in Minutes) Adjusted]]^2</f>
        <v>19.763715009600002</v>
      </c>
      <c r="H2" s="7">
        <f>Table32333[[#This Row],[Watch time (in Minutes) Adjusted^2]]*Table32333[[#This Row],[Watch time (in Minutes) Adjusted]]</f>
        <v>87.86236199527815</v>
      </c>
      <c r="I2" s="7">
        <f>Table32333[[#This Row],[Click Rate]]/100</f>
        <v>2.3800699999999999</v>
      </c>
      <c r="J2" s="7">
        <f>Table32333[[#This Row],[Click Rate Adjusted]]^2</f>
        <v>5.6647332048999992</v>
      </c>
      <c r="K2" s="7">
        <f>Table32333[[#This Row],[Click Rate^2]]*Table32333[[#This Row],[Click Rate Adjusted]]</f>
        <v>13.482461558986341</v>
      </c>
      <c r="L2" s="7">
        <v>35</v>
      </c>
      <c r="M2" s="7">
        <f>Table32333[[#This Row],[Likes]]^2</f>
        <v>1225</v>
      </c>
      <c r="N2" s="7">
        <f>Table32333[[#This Row],[Likes^2]]*Table32333[[#This Row],[Likes]]</f>
        <v>42875</v>
      </c>
      <c r="O2" s="7">
        <v>0</v>
      </c>
      <c r="P2" s="7">
        <f>Table32333[[#This Row],[Dislikes]]^2</f>
        <v>0</v>
      </c>
      <c r="Q2" s="7">
        <f>Table32333[[#This Row],[Dislikes^2]]*Table32333[[#This Row],[Dislikes]]</f>
        <v>0</v>
      </c>
      <c r="R2" s="6">
        <v>444.56399999999996</v>
      </c>
      <c r="S2" s="7">
        <v>238.00700000000001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Y2" s="4"/>
      <c r="BZ2" s="4"/>
      <c r="CA2" s="4"/>
      <c r="CB2" s="4"/>
      <c r="CC2" s="4"/>
      <c r="CD2" s="4"/>
      <c r="CE2" s="4"/>
      <c r="CF2" s="4"/>
      <c r="CG2" s="4"/>
      <c r="CI2" s="4"/>
      <c r="CJ2" s="4"/>
      <c r="CK2" s="4"/>
    </row>
    <row r="3" spans="1:89" ht="15" customHeight="1" x14ac:dyDescent="0.2">
      <c r="A3" s="5">
        <v>2</v>
      </c>
      <c r="B3" s="7">
        <v>288</v>
      </c>
      <c r="C3" s="7">
        <v>8</v>
      </c>
      <c r="D3" s="7">
        <f>Table32333[[#This Row],[Subscribers]]^2</f>
        <v>64</v>
      </c>
      <c r="E3" s="7">
        <f>Table32333[[#This Row],[Subscribers^2]]*Table32333[[#This Row],[Subscribers]]</f>
        <v>512</v>
      </c>
      <c r="F3" s="7">
        <f>Table32333[[#This Row],[Watch time (in Minutes)]]/100</f>
        <v>3.8815200000000001</v>
      </c>
      <c r="G3" s="7">
        <f>Table32333[[#This Row],[Watch time (in Minutes) Adjusted]]^2</f>
        <v>15.0661975104</v>
      </c>
      <c r="H3" s="7">
        <f>Table32333[[#This Row],[Watch time (in Minutes) Adjusted^2]]*Table32333[[#This Row],[Watch time (in Minutes) Adjusted]]</f>
        <v>58.479746960567809</v>
      </c>
      <c r="I3" s="7">
        <f>Table32333[[#This Row],[Click Rate]]/100</f>
        <v>2.2711769999999998</v>
      </c>
      <c r="J3" s="7">
        <f>Table32333[[#This Row],[Click Rate Adjusted]]^2</f>
        <v>5.1582449653289988</v>
      </c>
      <c r="K3" s="7">
        <f>Table32333[[#This Row],[Click Rate^2]]*Table32333[[#This Row],[Click Rate Adjusted]]</f>
        <v>11.715287325621018</v>
      </c>
      <c r="L3" s="7">
        <v>25</v>
      </c>
      <c r="M3" s="7">
        <f>Table32333[[#This Row],[Likes]]^2</f>
        <v>625</v>
      </c>
      <c r="N3" s="7">
        <f>Table32333[[#This Row],[Likes^2]]*Table32333[[#This Row],[Likes]]</f>
        <v>15625</v>
      </c>
      <c r="O3" s="7">
        <v>0</v>
      </c>
      <c r="P3" s="7">
        <f>Table32333[[#This Row],[Dislikes]]^2</f>
        <v>0</v>
      </c>
      <c r="Q3" s="7">
        <f>Table32333[[#This Row],[Dislikes^2]]*Table32333[[#This Row],[Dislikes]]</f>
        <v>0</v>
      </c>
      <c r="R3" s="6">
        <v>388.15199999999999</v>
      </c>
      <c r="S3" s="7">
        <v>227.11769999999999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S3" s="4"/>
      <c r="BT3" s="4"/>
      <c r="BU3" s="4"/>
      <c r="BV3" s="4"/>
      <c r="BW3" s="4"/>
      <c r="BY3" s="4"/>
      <c r="BZ3" s="4"/>
      <c r="CA3" s="4"/>
      <c r="CB3" s="4"/>
      <c r="CC3" s="4"/>
      <c r="CD3" s="4"/>
      <c r="CE3" s="4"/>
      <c r="CF3" s="4"/>
      <c r="CG3" s="4"/>
      <c r="CI3" s="4"/>
      <c r="CJ3" s="4"/>
      <c r="CK3" s="4"/>
    </row>
    <row r="4" spans="1:89" ht="15" customHeight="1" x14ac:dyDescent="0.2">
      <c r="A4" s="5">
        <v>3</v>
      </c>
      <c r="B4" s="7">
        <v>296</v>
      </c>
      <c r="C4" s="7">
        <v>8</v>
      </c>
      <c r="D4" s="7">
        <f>Table32333[[#This Row],[Subscribers]]^2</f>
        <v>64</v>
      </c>
      <c r="E4" s="7">
        <f>Table32333[[#This Row],[Subscribers^2]]*Table32333[[#This Row],[Subscribers]]</f>
        <v>512</v>
      </c>
      <c r="F4" s="7">
        <f>Table32333[[#This Row],[Watch time (in Minutes)]]/100</f>
        <v>4.9073400000000005</v>
      </c>
      <c r="G4" s="7">
        <f>Table32333[[#This Row],[Watch time (in Minutes) Adjusted]]^2</f>
        <v>24.081985875600004</v>
      </c>
      <c r="H4" s="7">
        <f>Table32333[[#This Row],[Watch time (in Minutes) Adjusted^2]]*Table32333[[#This Row],[Watch time (in Minutes) Adjusted]]</f>
        <v>118.17849256676693</v>
      </c>
      <c r="I4" s="7">
        <f>Table32333[[#This Row],[Click Rate]]/100</f>
        <v>2.3100540000000001</v>
      </c>
      <c r="J4" s="7">
        <f>Table32333[[#This Row],[Click Rate Adjusted]]^2</f>
        <v>5.3363494829159999</v>
      </c>
      <c r="K4" s="7">
        <f>Table32333[[#This Row],[Click Rate^2]]*Table32333[[#This Row],[Click Rate Adjusted]]</f>
        <v>12.327255468408037</v>
      </c>
      <c r="L4" s="7">
        <v>40</v>
      </c>
      <c r="M4" s="7">
        <f>Table32333[[#This Row],[Likes]]^2</f>
        <v>1600</v>
      </c>
      <c r="N4" s="7">
        <f>Table32333[[#This Row],[Likes^2]]*Table32333[[#This Row],[Likes]]</f>
        <v>64000</v>
      </c>
      <c r="O4" s="7">
        <v>0</v>
      </c>
      <c r="P4" s="7">
        <f>Table32333[[#This Row],[Dislikes]]^2</f>
        <v>0</v>
      </c>
      <c r="Q4" s="7">
        <f>Table32333[[#This Row],[Dislikes^2]]*Table32333[[#This Row],[Dislikes]]</f>
        <v>0</v>
      </c>
      <c r="R4" s="6">
        <v>490.73400000000004</v>
      </c>
      <c r="S4" s="7">
        <v>231.00540000000001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4"/>
      <c r="BT4" s="4"/>
      <c r="BU4" s="4"/>
      <c r="BV4" s="4"/>
      <c r="BW4" s="4"/>
      <c r="BY4" s="4"/>
      <c r="BZ4" s="4"/>
      <c r="CA4" s="4"/>
      <c r="CB4" s="4"/>
      <c r="CC4" s="4"/>
      <c r="CD4" s="4"/>
      <c r="CE4" s="4"/>
      <c r="CF4" s="4"/>
      <c r="CG4" s="4"/>
      <c r="CI4" s="4"/>
      <c r="CJ4" s="4"/>
      <c r="CK4" s="4"/>
    </row>
    <row r="5" spans="1:89" ht="15" customHeight="1" x14ac:dyDescent="0.2">
      <c r="A5" s="5">
        <v>4</v>
      </c>
      <c r="B5" s="7">
        <v>221</v>
      </c>
      <c r="C5" s="7">
        <v>7</v>
      </c>
      <c r="D5" s="7">
        <f>Table32333[[#This Row],[Subscribers]]^2</f>
        <v>49</v>
      </c>
      <c r="E5" s="7">
        <f>Table32333[[#This Row],[Subscribers^2]]*Table32333[[#This Row],[Subscribers]]</f>
        <v>343</v>
      </c>
      <c r="F5" s="7">
        <f>Table32333[[#This Row],[Watch time (in Minutes)]]/100</f>
        <v>4.67178</v>
      </c>
      <c r="G5" s="7">
        <f>Table32333[[#This Row],[Watch time (in Minutes) Adjusted]]^2</f>
        <v>21.825528368400001</v>
      </c>
      <c r="H5" s="7">
        <f>Table32333[[#This Row],[Watch time (in Minutes) Adjusted^2]]*Table32333[[#This Row],[Watch time (in Minutes) Adjusted]]</f>
        <v>101.96406692092376</v>
      </c>
      <c r="I5" s="7">
        <f>Table32333[[#This Row],[Click Rate]]/100</f>
        <v>1.78983</v>
      </c>
      <c r="J5" s="7">
        <f>Table32333[[#This Row],[Click Rate Adjusted]]^2</f>
        <v>3.2034914289</v>
      </c>
      <c r="K5" s="7">
        <f>Table32333[[#This Row],[Click Rate^2]]*Table32333[[#This Row],[Click Rate Adjusted]]</f>
        <v>5.7337050641880873</v>
      </c>
      <c r="L5" s="7">
        <v>30</v>
      </c>
      <c r="M5" s="7">
        <f>Table32333[[#This Row],[Likes]]^2</f>
        <v>900</v>
      </c>
      <c r="N5" s="7">
        <f>Table32333[[#This Row],[Likes^2]]*Table32333[[#This Row],[Likes]]</f>
        <v>27000</v>
      </c>
      <c r="O5" s="7">
        <v>0</v>
      </c>
      <c r="P5" s="7">
        <f>Table32333[[#This Row],[Dislikes]]^2</f>
        <v>0</v>
      </c>
      <c r="Q5" s="7">
        <f>Table32333[[#This Row],[Dislikes^2]]*Table32333[[#This Row],[Dislikes]]</f>
        <v>0</v>
      </c>
      <c r="R5" s="6">
        <v>467.178</v>
      </c>
      <c r="S5" s="7">
        <v>178.983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S5" s="4"/>
      <c r="BT5" s="4"/>
      <c r="BU5" s="4"/>
      <c r="BV5" s="4"/>
      <c r="BW5" s="4"/>
      <c r="BY5" s="4"/>
      <c r="BZ5" s="4"/>
      <c r="CA5" s="4"/>
      <c r="CB5" s="4"/>
      <c r="CC5" s="4"/>
      <c r="CD5" s="4"/>
      <c r="CE5" s="4"/>
      <c r="CF5" s="4"/>
      <c r="CG5" s="4"/>
      <c r="CI5" s="4"/>
      <c r="CJ5" s="4"/>
      <c r="CK5" s="4"/>
    </row>
    <row r="6" spans="1:89" ht="15" customHeight="1" x14ac:dyDescent="0.2">
      <c r="A6" s="5">
        <v>5</v>
      </c>
      <c r="B6" s="7">
        <v>286</v>
      </c>
      <c r="C6" s="7">
        <v>8</v>
      </c>
      <c r="D6" s="7">
        <f>Table32333[[#This Row],[Subscribers]]^2</f>
        <v>64</v>
      </c>
      <c r="E6" s="7">
        <f>Table32333[[#This Row],[Subscribers^2]]*Table32333[[#This Row],[Subscribers]]</f>
        <v>512</v>
      </c>
      <c r="F6" s="7">
        <f>Table32333[[#This Row],[Watch time (in Minutes)]]/100</f>
        <v>4.2898800000000001</v>
      </c>
      <c r="G6" s="7">
        <f>Table32333[[#This Row],[Watch time (in Minutes) Adjusted]]^2</f>
        <v>18.403070414400002</v>
      </c>
      <c r="H6" s="7">
        <f>Table32333[[#This Row],[Watch time (in Minutes) Adjusted^2]]*Table32333[[#This Row],[Watch time (in Minutes) Adjusted]]</f>
        <v>78.946963709326283</v>
      </c>
      <c r="I6" s="7">
        <f>Table32333[[#This Row],[Click Rate]]/100</f>
        <v>2.2974199999999998</v>
      </c>
      <c r="J6" s="7">
        <f>Table32333[[#This Row],[Click Rate Adjusted]]^2</f>
        <v>5.2781386563999995</v>
      </c>
      <c r="K6" s="7">
        <f>Table32333[[#This Row],[Click Rate^2]]*Table32333[[#This Row],[Click Rate Adjusted]]</f>
        <v>12.126101311986485</v>
      </c>
      <c r="L6" s="7">
        <v>32</v>
      </c>
      <c r="M6" s="7">
        <f>Table32333[[#This Row],[Likes]]^2</f>
        <v>1024</v>
      </c>
      <c r="N6" s="7">
        <f>Table32333[[#This Row],[Likes^2]]*Table32333[[#This Row],[Likes]]</f>
        <v>32768</v>
      </c>
      <c r="O6" s="7">
        <v>0</v>
      </c>
      <c r="P6" s="7">
        <f>Table32333[[#This Row],[Dislikes]]^2</f>
        <v>0</v>
      </c>
      <c r="Q6" s="7">
        <f>Table32333[[#This Row],[Dislikes^2]]*Table32333[[#This Row],[Dislikes]]</f>
        <v>0</v>
      </c>
      <c r="R6" s="6">
        <v>428.988</v>
      </c>
      <c r="S6" s="7">
        <v>229.74199999999999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S6" s="4"/>
      <c r="BT6" s="4"/>
      <c r="BU6" s="4"/>
      <c r="BV6" s="4"/>
      <c r="BW6" s="4"/>
      <c r="BY6" s="4"/>
      <c r="BZ6" s="4"/>
      <c r="CA6" s="4"/>
      <c r="CB6" s="4"/>
      <c r="CC6" s="4"/>
      <c r="CD6" s="4"/>
      <c r="CE6" s="4"/>
      <c r="CF6" s="4"/>
      <c r="CG6" s="4"/>
      <c r="CI6" s="4"/>
      <c r="CJ6" s="4"/>
      <c r="CK6" s="4"/>
    </row>
    <row r="7" spans="1:89" ht="15" customHeight="1" x14ac:dyDescent="0.2">
      <c r="A7" s="5">
        <v>6</v>
      </c>
      <c r="B7" s="7">
        <v>322</v>
      </c>
      <c r="C7" s="7">
        <v>4</v>
      </c>
      <c r="D7" s="7">
        <f>Table32333[[#This Row],[Subscribers]]^2</f>
        <v>16</v>
      </c>
      <c r="E7" s="7">
        <f>Table32333[[#This Row],[Subscribers^2]]*Table32333[[#This Row],[Subscribers]]</f>
        <v>64</v>
      </c>
      <c r="F7" s="7">
        <f>Table32333[[#This Row],[Watch time (in Minutes)]]/100</f>
        <v>6.8481000000000005</v>
      </c>
      <c r="G7" s="7">
        <f>Table32333[[#This Row],[Watch time (in Minutes) Adjusted]]^2</f>
        <v>46.896473610000008</v>
      </c>
      <c r="H7" s="7">
        <f>Table32333[[#This Row],[Watch time (in Minutes) Adjusted^2]]*Table32333[[#This Row],[Watch time (in Minutes) Adjusted]]</f>
        <v>321.15174092864106</v>
      </c>
      <c r="I7" s="7">
        <f>Table32333[[#This Row],[Click Rate]]/100</f>
        <v>2.2810410000000001</v>
      </c>
      <c r="J7" s="7">
        <f>Table32333[[#This Row],[Click Rate Adjusted]]^2</f>
        <v>5.2031480436810007</v>
      </c>
      <c r="K7" s="7">
        <f>Table32333[[#This Row],[Click Rate^2]]*Table32333[[#This Row],[Click Rate Adjusted]]</f>
        <v>11.868594016706155</v>
      </c>
      <c r="L7" s="7">
        <v>30</v>
      </c>
      <c r="M7" s="7">
        <f>Table32333[[#This Row],[Likes]]^2</f>
        <v>900</v>
      </c>
      <c r="N7" s="7">
        <f>Table32333[[#This Row],[Likes^2]]*Table32333[[#This Row],[Likes]]</f>
        <v>27000</v>
      </c>
      <c r="O7" s="7">
        <v>0</v>
      </c>
      <c r="P7" s="7">
        <f>Table32333[[#This Row],[Dislikes]]^2</f>
        <v>0</v>
      </c>
      <c r="Q7" s="7">
        <f>Table32333[[#This Row],[Dislikes^2]]*Table32333[[#This Row],[Dislikes]]</f>
        <v>0</v>
      </c>
      <c r="R7" s="6">
        <v>684.81000000000006</v>
      </c>
      <c r="S7" s="7">
        <v>228.10410000000002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S7" s="4"/>
      <c r="BT7" s="4"/>
      <c r="BU7" s="4"/>
      <c r="BV7" s="4"/>
      <c r="BW7" s="4"/>
      <c r="BY7" s="4"/>
      <c r="BZ7" s="4"/>
      <c r="CA7" s="4"/>
      <c r="CB7" s="4"/>
      <c r="CC7" s="4"/>
      <c r="CD7" s="4"/>
      <c r="CE7" s="4"/>
      <c r="CF7" s="4"/>
      <c r="CG7" s="4"/>
      <c r="CI7" s="4"/>
      <c r="CJ7" s="4"/>
      <c r="CK7" s="4"/>
    </row>
    <row r="8" spans="1:89" ht="15" customHeight="1" x14ac:dyDescent="0.2">
      <c r="A8" s="5">
        <v>7</v>
      </c>
      <c r="B8" s="7">
        <v>242</v>
      </c>
      <c r="C8" s="7">
        <v>6</v>
      </c>
      <c r="D8" s="7">
        <f>Table32333[[#This Row],[Subscribers]]^2</f>
        <v>36</v>
      </c>
      <c r="E8" s="7">
        <f>Table32333[[#This Row],[Subscribers^2]]*Table32333[[#This Row],[Subscribers]]</f>
        <v>216</v>
      </c>
      <c r="F8" s="7">
        <f>Table32333[[#This Row],[Watch time (in Minutes)]]/100</f>
        <v>7.4658600000000002</v>
      </c>
      <c r="G8" s="7">
        <f>Table32333[[#This Row],[Watch time (in Minutes) Adjusted]]^2</f>
        <v>55.739065539600006</v>
      </c>
      <c r="H8" s="7">
        <f>Table32333[[#This Row],[Watch time (in Minutes) Adjusted^2]]*Table32333[[#This Row],[Watch time (in Minutes) Adjusted]]</f>
        <v>416.14005984947812</v>
      </c>
      <c r="I8" s="7">
        <f>Table32333[[#This Row],[Click Rate]]/100</f>
        <v>1.6524100000000002</v>
      </c>
      <c r="J8" s="7">
        <f>Table32333[[#This Row],[Click Rate Adjusted]]^2</f>
        <v>2.7304588081000003</v>
      </c>
      <c r="K8" s="7">
        <f>Table32333[[#This Row],[Click Rate^2]]*Table32333[[#This Row],[Click Rate Adjusted]]</f>
        <v>4.5118374390925222</v>
      </c>
      <c r="L8" s="7">
        <v>39</v>
      </c>
      <c r="M8" s="7">
        <f>Table32333[[#This Row],[Likes]]^2</f>
        <v>1521</v>
      </c>
      <c r="N8" s="7">
        <f>Table32333[[#This Row],[Likes^2]]*Table32333[[#This Row],[Likes]]</f>
        <v>59319</v>
      </c>
      <c r="O8" s="7">
        <v>0</v>
      </c>
      <c r="P8" s="7">
        <f>Table32333[[#This Row],[Dislikes]]^2</f>
        <v>0</v>
      </c>
      <c r="Q8" s="7">
        <f>Table32333[[#This Row],[Dislikes^2]]*Table32333[[#This Row],[Dislikes]]</f>
        <v>0</v>
      </c>
      <c r="R8" s="6">
        <v>746.58600000000001</v>
      </c>
      <c r="S8" s="7">
        <v>165.24100000000001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S8" s="4"/>
      <c r="BT8" s="4"/>
      <c r="BU8" s="4"/>
      <c r="BV8" s="4"/>
      <c r="BW8" s="4"/>
      <c r="BY8" s="4"/>
      <c r="BZ8" s="4"/>
      <c r="CA8" s="4"/>
      <c r="CB8" s="4"/>
      <c r="CC8" s="4"/>
      <c r="CD8" s="4"/>
      <c r="CE8" s="4"/>
      <c r="CF8" s="4"/>
      <c r="CG8" s="4"/>
      <c r="CI8" s="4"/>
      <c r="CJ8" s="4"/>
      <c r="CK8" s="4"/>
    </row>
    <row r="9" spans="1:89" ht="15" customHeight="1" x14ac:dyDescent="0.2">
      <c r="A9" s="5">
        <v>8</v>
      </c>
      <c r="B9" s="7">
        <v>149</v>
      </c>
      <c r="C9" s="7">
        <v>0</v>
      </c>
      <c r="D9" s="7">
        <f>Table32333[[#This Row],[Subscribers]]^2</f>
        <v>0</v>
      </c>
      <c r="E9" s="7">
        <f>Table32333[[#This Row],[Subscribers^2]]*Table32333[[#This Row],[Subscribers]]</f>
        <v>0</v>
      </c>
      <c r="F9" s="7">
        <f>Table32333[[#This Row],[Watch time (in Minutes)]]/100</f>
        <v>2.4946200000000003</v>
      </c>
      <c r="G9" s="7">
        <f>Table32333[[#This Row],[Watch time (in Minutes) Adjusted]]^2</f>
        <v>6.2231289444000017</v>
      </c>
      <c r="H9" s="7">
        <f>Table32333[[#This Row],[Watch time (in Minutes) Adjusted^2]]*Table32333[[#This Row],[Watch time (in Minutes) Adjusted]]</f>
        <v>15.524341927279135</v>
      </c>
      <c r="I9" s="7">
        <f>Table32333[[#This Row],[Click Rate]]/100</f>
        <v>1.03986</v>
      </c>
      <c r="J9" s="7">
        <f>Table32333[[#This Row],[Click Rate Adjusted]]^2</f>
        <v>1.0813088196</v>
      </c>
      <c r="K9" s="7">
        <f>Table32333[[#This Row],[Click Rate^2]]*Table32333[[#This Row],[Click Rate Adjusted]]</f>
        <v>1.1244097891492559</v>
      </c>
      <c r="L9" s="7">
        <v>22</v>
      </c>
      <c r="M9" s="7">
        <f>Table32333[[#This Row],[Likes]]^2</f>
        <v>484</v>
      </c>
      <c r="N9" s="7">
        <f>Table32333[[#This Row],[Likes^2]]*Table32333[[#This Row],[Likes]]</f>
        <v>10648</v>
      </c>
      <c r="O9" s="7">
        <v>0</v>
      </c>
      <c r="P9" s="7">
        <f>Table32333[[#This Row],[Dislikes]]^2</f>
        <v>0</v>
      </c>
      <c r="Q9" s="7">
        <f>Table32333[[#This Row],[Dislikes^2]]*Table32333[[#This Row],[Dislikes]]</f>
        <v>0</v>
      </c>
      <c r="R9" s="6">
        <v>249.46200000000002</v>
      </c>
      <c r="S9" s="7">
        <v>103.98599999999999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S9" s="4"/>
      <c r="BT9" s="4"/>
      <c r="BU9" s="4"/>
      <c r="BV9" s="4"/>
      <c r="BW9" s="4"/>
      <c r="BY9" s="4"/>
      <c r="BZ9" s="4"/>
      <c r="CA9" s="4"/>
      <c r="CB9" s="4"/>
      <c r="CC9" s="4"/>
      <c r="CD9" s="4"/>
      <c r="CE9" s="4"/>
      <c r="CF9" s="4"/>
      <c r="CG9" s="4"/>
      <c r="CI9" s="4"/>
      <c r="CJ9" s="4"/>
      <c r="CK9" s="4"/>
    </row>
    <row r="10" spans="1:89" ht="15" customHeight="1" x14ac:dyDescent="0.2">
      <c r="A10" s="5">
        <v>9</v>
      </c>
      <c r="B10" s="7">
        <v>110</v>
      </c>
      <c r="C10" s="7">
        <v>2</v>
      </c>
      <c r="D10" s="7">
        <f>Table32333[[#This Row],[Subscribers]]^2</f>
        <v>4</v>
      </c>
      <c r="E10" s="7">
        <f>Table32333[[#This Row],[Subscribers^2]]*Table32333[[#This Row],[Subscribers]]</f>
        <v>8</v>
      </c>
      <c r="F10" s="7">
        <f>Table32333[[#This Row],[Watch time (in Minutes)]]/100</f>
        <v>4.1634000000000002</v>
      </c>
      <c r="G10" s="7">
        <f>Table32333[[#This Row],[Watch time (in Minutes) Adjusted]]^2</f>
        <v>17.333899560000003</v>
      </c>
      <c r="H10" s="7">
        <f>Table32333[[#This Row],[Watch time (in Minutes) Adjusted^2]]*Table32333[[#This Row],[Watch time (in Minutes) Adjusted]]</f>
        <v>72.167957428104017</v>
      </c>
      <c r="I10" s="7">
        <f>Table32333[[#This Row],[Click Rate]]/100</f>
        <v>0.63880599999999998</v>
      </c>
      <c r="J10" s="7">
        <f>Table32333[[#This Row],[Click Rate Adjusted]]^2</f>
        <v>0.40807310563599997</v>
      </c>
      <c r="K10" s="7">
        <f>Table32333[[#This Row],[Click Rate^2]]*Table32333[[#This Row],[Click Rate Adjusted]]</f>
        <v>0.2606795483189106</v>
      </c>
      <c r="L10" s="7">
        <v>18</v>
      </c>
      <c r="M10" s="7">
        <f>Table32333[[#This Row],[Likes]]^2</f>
        <v>324</v>
      </c>
      <c r="N10" s="7">
        <f>Table32333[[#This Row],[Likes^2]]*Table32333[[#This Row],[Likes]]</f>
        <v>5832</v>
      </c>
      <c r="O10" s="7">
        <v>0</v>
      </c>
      <c r="P10" s="7">
        <f>Table32333[[#This Row],[Dislikes]]^2</f>
        <v>0</v>
      </c>
      <c r="Q10" s="7">
        <f>Table32333[[#This Row],[Dislikes^2]]*Table32333[[#This Row],[Dislikes]]</f>
        <v>0</v>
      </c>
      <c r="R10" s="6">
        <v>416.34000000000003</v>
      </c>
      <c r="S10" s="7">
        <v>63.880600000000001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S10" s="4"/>
      <c r="BT10" s="4"/>
      <c r="BU10" s="4"/>
      <c r="BV10" s="4"/>
      <c r="BW10" s="4"/>
      <c r="BY10" s="4"/>
      <c r="BZ10" s="4"/>
      <c r="CA10" s="4"/>
      <c r="CB10" s="4"/>
      <c r="CC10" s="4"/>
      <c r="CD10" s="4"/>
      <c r="CE10" s="4"/>
      <c r="CF10" s="4"/>
      <c r="CG10" s="4"/>
      <c r="CI10" s="4"/>
      <c r="CJ10" s="4"/>
      <c r="CK10" s="4"/>
    </row>
    <row r="11" spans="1:89" ht="15" customHeight="1" x14ac:dyDescent="0.2">
      <c r="A11" s="5">
        <v>10</v>
      </c>
      <c r="B11" s="7">
        <v>111</v>
      </c>
      <c r="C11" s="7">
        <v>3</v>
      </c>
      <c r="D11" s="7">
        <f>Table32333[[#This Row],[Subscribers]]^2</f>
        <v>9</v>
      </c>
      <c r="E11" s="7">
        <f>Table32333[[#This Row],[Subscribers^2]]*Table32333[[#This Row],[Subscribers]]</f>
        <v>27</v>
      </c>
      <c r="F11" s="7">
        <f>Table32333[[#This Row],[Watch time (in Minutes)]]/100</f>
        <v>2.4923999999999999</v>
      </c>
      <c r="G11" s="7">
        <f>Table32333[[#This Row],[Watch time (in Minutes) Adjusted]]^2</f>
        <v>6.2120577599999995</v>
      </c>
      <c r="H11" s="7">
        <f>Table32333[[#This Row],[Watch time (in Minutes) Adjusted^2]]*Table32333[[#This Row],[Watch time (in Minutes) Adjusted]]</f>
        <v>15.482932761023999</v>
      </c>
      <c r="I11" s="7">
        <f>Table32333[[#This Row],[Click Rate]]/100</f>
        <v>0.56884199999999996</v>
      </c>
      <c r="J11" s="7">
        <f>Table32333[[#This Row],[Click Rate Adjusted]]^2</f>
        <v>0.32358122096399994</v>
      </c>
      <c r="K11" s="7">
        <f>Table32333[[#This Row],[Click Rate^2]]*Table32333[[#This Row],[Click Rate Adjusted]]</f>
        <v>0.18406658889560365</v>
      </c>
      <c r="L11" s="7">
        <v>19</v>
      </c>
      <c r="M11" s="7">
        <f>Table32333[[#This Row],[Likes]]^2</f>
        <v>361</v>
      </c>
      <c r="N11" s="7">
        <f>Table32333[[#This Row],[Likes^2]]*Table32333[[#This Row],[Likes]]</f>
        <v>6859</v>
      </c>
      <c r="O11" s="7">
        <v>1</v>
      </c>
      <c r="P11" s="7">
        <f>Table32333[[#This Row],[Dislikes]]^2</f>
        <v>1</v>
      </c>
      <c r="Q11" s="7">
        <f>Table32333[[#This Row],[Dislikes^2]]*Table32333[[#This Row],[Dislikes]]</f>
        <v>1</v>
      </c>
      <c r="R11" s="6">
        <v>249.24</v>
      </c>
      <c r="S11" s="7">
        <v>56.8842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S11" s="4"/>
      <c r="BT11" s="4"/>
      <c r="BU11" s="4"/>
      <c r="BV11" s="4"/>
      <c r="BW11" s="4"/>
      <c r="BY11" s="4"/>
      <c r="BZ11" s="4"/>
      <c r="CA11" s="4"/>
      <c r="CB11" s="4"/>
      <c r="CC11" s="4"/>
      <c r="CD11" s="4"/>
      <c r="CE11" s="4"/>
      <c r="CF11" s="4"/>
      <c r="CG11" s="4"/>
      <c r="CI11" s="4"/>
      <c r="CJ11" s="4"/>
      <c r="CK11" s="4"/>
    </row>
    <row r="12" spans="1:89" ht="15" customHeight="1" x14ac:dyDescent="0.2">
      <c r="A12" s="5">
        <v>11</v>
      </c>
      <c r="B12" s="7">
        <v>68</v>
      </c>
      <c r="C12" s="7">
        <v>1</v>
      </c>
      <c r="D12" s="7">
        <f>Table32333[[#This Row],[Subscribers]]^2</f>
        <v>1</v>
      </c>
      <c r="E12" s="7">
        <f>Table32333[[#This Row],[Subscribers^2]]*Table32333[[#This Row],[Subscribers]]</f>
        <v>1</v>
      </c>
      <c r="F12" s="7">
        <f>Table32333[[#This Row],[Watch time (in Minutes)]]/100</f>
        <v>4.4877599999999997</v>
      </c>
      <c r="G12" s="7">
        <f>Table32333[[#This Row],[Watch time (in Minutes) Adjusted]]^2</f>
        <v>20.139989817599997</v>
      </c>
      <c r="H12" s="7">
        <f>Table32333[[#This Row],[Watch time (in Minutes) Adjusted^2]]*Table32333[[#This Row],[Watch time (in Minutes) Adjusted]]</f>
        <v>90.383440703832562</v>
      </c>
      <c r="I12" s="7">
        <f>Table32333[[#This Row],[Click Rate]]/100</f>
        <v>0.30951899999999999</v>
      </c>
      <c r="J12" s="7">
        <f>Table32333[[#This Row],[Click Rate Adjusted]]^2</f>
        <v>9.5802011360999986E-2</v>
      </c>
      <c r="K12" s="7">
        <f>Table32333[[#This Row],[Click Rate^2]]*Table32333[[#This Row],[Click Rate Adjusted]]</f>
        <v>2.9652542754445354E-2</v>
      </c>
      <c r="L12" s="7">
        <v>9</v>
      </c>
      <c r="M12" s="7">
        <f>Table32333[[#This Row],[Likes]]^2</f>
        <v>81</v>
      </c>
      <c r="N12" s="7">
        <f>Table32333[[#This Row],[Likes^2]]*Table32333[[#This Row],[Likes]]</f>
        <v>729</v>
      </c>
      <c r="O12" s="7">
        <v>0</v>
      </c>
      <c r="P12" s="7">
        <f>Table32333[[#This Row],[Dislikes]]^2</f>
        <v>0</v>
      </c>
      <c r="Q12" s="7">
        <f>Table32333[[#This Row],[Dislikes^2]]*Table32333[[#This Row],[Dislikes]]</f>
        <v>0</v>
      </c>
      <c r="R12" s="6">
        <v>448.77599999999995</v>
      </c>
      <c r="S12" s="7">
        <v>30.951899999999998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S12" s="4"/>
      <c r="BT12" s="4"/>
      <c r="BU12" s="4"/>
      <c r="BV12" s="4"/>
      <c r="BW12" s="4"/>
      <c r="BY12" s="4"/>
      <c r="BZ12" s="4"/>
      <c r="CA12" s="4"/>
      <c r="CB12" s="4"/>
      <c r="CC12" s="4"/>
      <c r="CD12" s="4"/>
      <c r="CE12" s="4"/>
      <c r="CF12" s="4"/>
      <c r="CG12" s="4"/>
      <c r="CI12" s="4"/>
      <c r="CJ12" s="4"/>
      <c r="CK12" s="4"/>
    </row>
    <row r="13" spans="1:89" ht="15" customHeight="1" x14ac:dyDescent="0.2">
      <c r="A13" s="5">
        <v>12</v>
      </c>
      <c r="B13" s="7">
        <v>111</v>
      </c>
      <c r="C13" s="7">
        <v>1</v>
      </c>
      <c r="D13" s="7">
        <f>Table32333[[#This Row],[Subscribers]]^2</f>
        <v>1</v>
      </c>
      <c r="E13" s="7">
        <f>Table32333[[#This Row],[Subscribers^2]]*Table32333[[#This Row],[Subscribers]]</f>
        <v>1</v>
      </c>
      <c r="F13" s="7">
        <f>Table32333[[#This Row],[Watch time (in Minutes)]]/100</f>
        <v>4.8493200000000005</v>
      </c>
      <c r="G13" s="7">
        <f>Table32333[[#This Row],[Watch time (in Minutes) Adjusted]]^2</f>
        <v>23.515904462400005</v>
      </c>
      <c r="H13" s="7">
        <f>Table32333[[#This Row],[Watch time (in Minutes) Adjusted^2]]*Table32333[[#This Row],[Watch time (in Minutes) Adjusted]]</f>
        <v>114.03614582760561</v>
      </c>
      <c r="I13" s="7">
        <f>Table32333[[#This Row],[Click Rate]]/100</f>
        <v>0.63131300000000001</v>
      </c>
      <c r="J13" s="7">
        <f>Table32333[[#This Row],[Click Rate Adjusted]]^2</f>
        <v>0.39855610396900004</v>
      </c>
      <c r="K13" s="7">
        <f>Table32333[[#This Row],[Click Rate^2]]*Table32333[[#This Row],[Click Rate Adjusted]]</f>
        <v>0.25161364966498134</v>
      </c>
      <c r="L13" s="7">
        <v>5</v>
      </c>
      <c r="M13" s="7">
        <f>Table32333[[#This Row],[Likes]]^2</f>
        <v>25</v>
      </c>
      <c r="N13" s="7">
        <f>Table32333[[#This Row],[Likes^2]]*Table32333[[#This Row],[Likes]]</f>
        <v>125</v>
      </c>
      <c r="O13" s="7">
        <v>0</v>
      </c>
      <c r="P13" s="7">
        <f>Table32333[[#This Row],[Dislikes]]^2</f>
        <v>0</v>
      </c>
      <c r="Q13" s="7">
        <f>Table32333[[#This Row],[Dislikes^2]]*Table32333[[#This Row],[Dislikes]]</f>
        <v>0</v>
      </c>
      <c r="R13" s="6">
        <v>484.93200000000002</v>
      </c>
      <c r="S13" s="7">
        <v>63.131300000000003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S13" s="4"/>
      <c r="BT13" s="4"/>
      <c r="BU13" s="4"/>
      <c r="BV13" s="4"/>
      <c r="BW13" s="4"/>
      <c r="BY13" s="4"/>
      <c r="BZ13" s="4"/>
      <c r="CA13" s="4"/>
      <c r="CB13" s="4"/>
      <c r="CC13" s="4"/>
      <c r="CD13" s="4"/>
      <c r="CE13" s="4"/>
      <c r="CF13" s="4"/>
      <c r="CG13" s="4"/>
      <c r="CI13" s="4"/>
      <c r="CJ13" s="4"/>
      <c r="CK13" s="4"/>
    </row>
    <row r="14" spans="1:89" ht="15" customHeight="1" x14ac:dyDescent="0.2">
      <c r="A14" s="5">
        <v>13</v>
      </c>
      <c r="B14" s="7">
        <v>75</v>
      </c>
      <c r="C14" s="7">
        <v>1</v>
      </c>
      <c r="D14" s="7">
        <f>Table32333[[#This Row],[Subscribers]]^2</f>
        <v>1</v>
      </c>
      <c r="E14" s="7">
        <f>Table32333[[#This Row],[Subscribers^2]]*Table32333[[#This Row],[Subscribers]]</f>
        <v>1</v>
      </c>
      <c r="F14" s="7">
        <f>Table32333[[#This Row],[Watch time (in Minutes)]]/100</f>
        <v>5.5740600000000002</v>
      </c>
      <c r="G14" s="7">
        <f>Table32333[[#This Row],[Watch time (in Minutes) Adjusted]]^2</f>
        <v>31.070144883600001</v>
      </c>
      <c r="H14" s="7">
        <f>Table32333[[#This Row],[Watch time (in Minutes) Adjusted^2]]*Table32333[[#This Row],[Watch time (in Minutes) Adjusted]]</f>
        <v>173.18685178987943</v>
      </c>
      <c r="I14" s="7">
        <f>Table32333[[#This Row],[Click Rate]]/100</f>
        <v>0.22898399999999999</v>
      </c>
      <c r="J14" s="7">
        <f>Table32333[[#This Row],[Click Rate Adjusted]]^2</f>
        <v>5.2433672256E-2</v>
      </c>
      <c r="K14" s="7">
        <f>Table32333[[#This Row],[Click Rate^2]]*Table32333[[#This Row],[Click Rate Adjusted]]</f>
        <v>1.2006472007867903E-2</v>
      </c>
      <c r="L14" s="7">
        <v>6</v>
      </c>
      <c r="M14" s="7">
        <f>Table32333[[#This Row],[Likes]]^2</f>
        <v>36</v>
      </c>
      <c r="N14" s="7">
        <f>Table32333[[#This Row],[Likes^2]]*Table32333[[#This Row],[Likes]]</f>
        <v>216</v>
      </c>
      <c r="O14" s="7">
        <v>0</v>
      </c>
      <c r="P14" s="7">
        <f>Table32333[[#This Row],[Dislikes]]^2</f>
        <v>0</v>
      </c>
      <c r="Q14" s="7">
        <f>Table32333[[#This Row],[Dislikes^2]]*Table32333[[#This Row],[Dislikes]]</f>
        <v>0</v>
      </c>
      <c r="R14" s="6">
        <v>557.40600000000006</v>
      </c>
      <c r="S14" s="7">
        <v>22.898399999999999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S14" s="4"/>
      <c r="BT14" s="4"/>
      <c r="BU14" s="4"/>
      <c r="BV14" s="4"/>
      <c r="BW14" s="4"/>
      <c r="BY14" s="4"/>
      <c r="BZ14" s="4"/>
      <c r="CA14" s="4"/>
      <c r="CB14" s="4"/>
      <c r="CC14" s="4"/>
      <c r="CD14" s="4"/>
      <c r="CE14" s="4"/>
      <c r="CF14" s="4"/>
      <c r="CG14" s="4"/>
      <c r="CI14" s="4"/>
      <c r="CJ14" s="4"/>
      <c r="CK14" s="4"/>
    </row>
    <row r="15" spans="1:89" ht="15" customHeight="1" x14ac:dyDescent="0.2">
      <c r="A15" s="5">
        <v>14</v>
      </c>
      <c r="B15" s="7">
        <v>152</v>
      </c>
      <c r="C15" s="7">
        <v>2</v>
      </c>
      <c r="D15" s="7">
        <f>Table32333[[#This Row],[Subscribers]]^2</f>
        <v>4</v>
      </c>
      <c r="E15" s="7">
        <f>Table32333[[#This Row],[Subscribers^2]]*Table32333[[#This Row],[Subscribers]]</f>
        <v>8</v>
      </c>
      <c r="F15" s="7">
        <f>Table32333[[#This Row],[Watch time (in Minutes)]]/100</f>
        <v>3.7276799999999999</v>
      </c>
      <c r="G15" s="7">
        <f>Table32333[[#This Row],[Watch time (in Minutes) Adjusted]]^2</f>
        <v>13.895598182399999</v>
      </c>
      <c r="H15" s="7">
        <f>Table32333[[#This Row],[Watch time (in Minutes) Adjusted^2]]*Table32333[[#This Row],[Watch time (in Minutes) Adjusted]]</f>
        <v>51.798343432568828</v>
      </c>
      <c r="I15" s="7">
        <f>Table32333[[#This Row],[Click Rate]]/100</f>
        <v>1.111917</v>
      </c>
      <c r="J15" s="7">
        <f>Table32333[[#This Row],[Click Rate Adjusted]]^2</f>
        <v>1.236359414889</v>
      </c>
      <c r="K15" s="7">
        <f>Table32333[[#This Row],[Click Rate^2]]*Table32333[[#This Row],[Click Rate Adjusted]]</f>
        <v>1.3747290515251323</v>
      </c>
      <c r="L15" s="7">
        <v>20</v>
      </c>
      <c r="M15" s="7">
        <f>Table32333[[#This Row],[Likes]]^2</f>
        <v>400</v>
      </c>
      <c r="N15" s="7">
        <f>Table32333[[#This Row],[Likes^2]]*Table32333[[#This Row],[Likes]]</f>
        <v>8000</v>
      </c>
      <c r="O15" s="7">
        <v>0</v>
      </c>
      <c r="P15" s="7">
        <f>Table32333[[#This Row],[Dislikes]]^2</f>
        <v>0</v>
      </c>
      <c r="Q15" s="7">
        <f>Table32333[[#This Row],[Dislikes^2]]*Table32333[[#This Row],[Dislikes]]</f>
        <v>0</v>
      </c>
      <c r="R15" s="6">
        <v>372.76799999999997</v>
      </c>
      <c r="S15" s="7">
        <v>111.1917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S15" s="4"/>
      <c r="BT15" s="4"/>
      <c r="BU15" s="4"/>
      <c r="BV15" s="4"/>
      <c r="BW15" s="4"/>
      <c r="BY15" s="4"/>
      <c r="BZ15" s="4"/>
      <c r="CA15" s="4"/>
      <c r="CB15" s="4"/>
      <c r="CC15" s="4"/>
      <c r="CD15" s="4"/>
      <c r="CE15" s="4"/>
      <c r="CF15" s="4"/>
      <c r="CG15" s="4"/>
      <c r="CI15" s="4"/>
      <c r="CJ15" s="4"/>
      <c r="CK15" s="4"/>
    </row>
    <row r="16" spans="1:89" ht="15" customHeight="1" x14ac:dyDescent="0.2">
      <c r="A16" s="5">
        <v>15</v>
      </c>
      <c r="B16" s="7">
        <v>130</v>
      </c>
      <c r="C16" s="7">
        <v>3</v>
      </c>
      <c r="D16" s="7">
        <f>Table32333[[#This Row],[Subscribers]]^2</f>
        <v>9</v>
      </c>
      <c r="E16" s="7">
        <f>Table32333[[#This Row],[Subscribers^2]]*Table32333[[#This Row],[Subscribers]]</f>
        <v>27</v>
      </c>
      <c r="F16" s="7">
        <f>Table32333[[#This Row],[Watch time (in Minutes)]]/100</f>
        <v>2.3543400000000001</v>
      </c>
      <c r="G16" s="7">
        <f>Table32333[[#This Row],[Watch time (in Minutes) Adjusted]]^2</f>
        <v>5.5429168356000007</v>
      </c>
      <c r="H16" s="7">
        <f>Table32333[[#This Row],[Watch time (in Minutes) Adjusted^2]]*Table32333[[#This Row],[Watch time (in Minutes) Adjusted]]</f>
        <v>13.049910822726506</v>
      </c>
      <c r="I16" s="7">
        <f>Table32333[[#This Row],[Click Rate]]/100</f>
        <v>0.82909100000000013</v>
      </c>
      <c r="J16" s="7">
        <f>Table32333[[#This Row],[Click Rate Adjusted]]^2</f>
        <v>0.68739188628100023</v>
      </c>
      <c r="K16" s="7">
        <f>Table32333[[#This Row],[Click Rate^2]]*Table32333[[#This Row],[Click Rate Adjusted]]</f>
        <v>0.5699104263886009</v>
      </c>
      <c r="L16" s="7">
        <v>14</v>
      </c>
      <c r="M16" s="7">
        <f>Table32333[[#This Row],[Likes]]^2</f>
        <v>196</v>
      </c>
      <c r="N16" s="7">
        <f>Table32333[[#This Row],[Likes^2]]*Table32333[[#This Row],[Likes]]</f>
        <v>2744</v>
      </c>
      <c r="O16" s="7">
        <v>1</v>
      </c>
      <c r="P16" s="7">
        <f>Table32333[[#This Row],[Dislikes]]^2</f>
        <v>1</v>
      </c>
      <c r="Q16" s="7">
        <f>Table32333[[#This Row],[Dislikes^2]]*Table32333[[#This Row],[Dislikes]]</f>
        <v>1</v>
      </c>
      <c r="R16" s="6">
        <v>235.434</v>
      </c>
      <c r="S16" s="7">
        <v>82.909100000000009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S16" s="4"/>
      <c r="BT16" s="4"/>
      <c r="BU16" s="4"/>
      <c r="BV16" s="4"/>
      <c r="BW16" s="4"/>
      <c r="BY16" s="4"/>
      <c r="BZ16" s="4"/>
      <c r="CA16" s="4"/>
      <c r="CB16" s="4"/>
      <c r="CC16" s="4"/>
      <c r="CD16" s="4"/>
      <c r="CE16" s="4"/>
      <c r="CF16" s="4"/>
      <c r="CG16" s="4"/>
      <c r="CI16" s="4"/>
      <c r="CJ16" s="4"/>
      <c r="CK16" s="4"/>
    </row>
    <row r="17" spans="1:89" ht="15" customHeight="1" x14ac:dyDescent="0.2">
      <c r="A17" s="5">
        <v>16</v>
      </c>
      <c r="B17" s="7">
        <v>182</v>
      </c>
      <c r="C17" s="7">
        <v>1</v>
      </c>
      <c r="D17" s="7">
        <f>Table32333[[#This Row],[Subscribers]]^2</f>
        <v>1</v>
      </c>
      <c r="E17" s="7">
        <f>Table32333[[#This Row],[Subscribers^2]]*Table32333[[#This Row],[Subscribers]]</f>
        <v>1</v>
      </c>
      <c r="F17" s="7">
        <f>Table32333[[#This Row],[Watch time (in Minutes)]]/100</f>
        <v>10.553459999999999</v>
      </c>
      <c r="G17" s="7">
        <f>Table32333[[#This Row],[Watch time (in Minutes) Adjusted]]^2</f>
        <v>111.37551797159999</v>
      </c>
      <c r="H17" s="7">
        <f>Table32333[[#This Row],[Watch time (in Minutes) Adjusted^2]]*Table32333[[#This Row],[Watch time (in Minutes) Adjusted]]</f>
        <v>1175.3970738925616</v>
      </c>
      <c r="I17" s="7">
        <f>Table32333[[#This Row],[Click Rate]]/100</f>
        <v>1.2219</v>
      </c>
      <c r="J17" s="7">
        <f>Table32333[[#This Row],[Click Rate Adjusted]]^2</f>
        <v>1.4930396100000001</v>
      </c>
      <c r="K17" s="7">
        <f>Table32333[[#This Row],[Click Rate^2]]*Table32333[[#This Row],[Click Rate Adjusted]]</f>
        <v>1.824345099459</v>
      </c>
      <c r="L17" s="7">
        <v>19</v>
      </c>
      <c r="M17" s="7">
        <f>Table32333[[#This Row],[Likes]]^2</f>
        <v>361</v>
      </c>
      <c r="N17" s="7">
        <f>Table32333[[#This Row],[Likes^2]]*Table32333[[#This Row],[Likes]]</f>
        <v>6859</v>
      </c>
      <c r="O17" s="7">
        <v>0</v>
      </c>
      <c r="P17" s="7">
        <f>Table32333[[#This Row],[Dislikes]]^2</f>
        <v>0</v>
      </c>
      <c r="Q17" s="7">
        <f>Table32333[[#This Row],[Dislikes^2]]*Table32333[[#This Row],[Dislikes]]</f>
        <v>0</v>
      </c>
      <c r="R17" s="6">
        <v>1055.346</v>
      </c>
      <c r="S17" s="7">
        <v>122.19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S17" s="4"/>
      <c r="BT17" s="4"/>
      <c r="BU17" s="4"/>
      <c r="BV17" s="4"/>
      <c r="BW17" s="4"/>
      <c r="BY17" s="4"/>
      <c r="BZ17" s="4"/>
      <c r="CA17" s="4"/>
      <c r="CB17" s="4"/>
      <c r="CC17" s="4"/>
      <c r="CD17" s="4"/>
      <c r="CE17" s="4"/>
      <c r="CF17" s="4"/>
      <c r="CG17" s="4"/>
      <c r="CI17" s="4"/>
      <c r="CJ17" s="4"/>
      <c r="CK17" s="4"/>
    </row>
    <row r="18" spans="1:89" ht="15" customHeight="1" x14ac:dyDescent="0.2">
      <c r="A18" s="5">
        <v>17</v>
      </c>
      <c r="B18" s="7">
        <v>153</v>
      </c>
      <c r="C18" s="7">
        <v>4</v>
      </c>
      <c r="D18" s="7">
        <f>Table32333[[#This Row],[Subscribers]]^2</f>
        <v>16</v>
      </c>
      <c r="E18" s="7">
        <f>Table32333[[#This Row],[Subscribers^2]]*Table32333[[#This Row],[Subscribers]]</f>
        <v>64</v>
      </c>
      <c r="F18" s="7">
        <f>Table32333[[#This Row],[Watch time (in Minutes)]]/100</f>
        <v>10.597740000000002</v>
      </c>
      <c r="G18" s="7">
        <f>Table32333[[#This Row],[Watch time (in Minutes) Adjusted]]^2</f>
        <v>112.31209310760003</v>
      </c>
      <c r="H18" s="7">
        <f>Table32333[[#This Row],[Watch time (in Minutes) Adjusted^2]]*Table32333[[#This Row],[Watch time (in Minutes) Adjusted]]</f>
        <v>1190.2543616101375</v>
      </c>
      <c r="I18" s="7">
        <f>Table32333[[#This Row],[Click Rate]]/100</f>
        <v>0.64862699999999984</v>
      </c>
      <c r="J18" s="7">
        <f>Table32333[[#This Row],[Click Rate Adjusted]]^2</f>
        <v>0.4207169851289998</v>
      </c>
      <c r="K18" s="7">
        <f>Table32333[[#This Row],[Click Rate^2]]*Table32333[[#This Row],[Click Rate Adjusted]]</f>
        <v>0.27288839591326769</v>
      </c>
      <c r="L18" s="7">
        <v>18</v>
      </c>
      <c r="M18" s="7">
        <f>Table32333[[#This Row],[Likes]]^2</f>
        <v>324</v>
      </c>
      <c r="N18" s="7">
        <f>Table32333[[#This Row],[Likes^2]]*Table32333[[#This Row],[Likes]]</f>
        <v>5832</v>
      </c>
      <c r="O18" s="7">
        <v>1</v>
      </c>
      <c r="P18" s="7">
        <f>Table32333[[#This Row],[Dislikes]]^2</f>
        <v>1</v>
      </c>
      <c r="Q18" s="7">
        <f>Table32333[[#This Row],[Dislikes^2]]*Table32333[[#This Row],[Dislikes]]</f>
        <v>1</v>
      </c>
      <c r="R18" s="6">
        <v>1059.7740000000001</v>
      </c>
      <c r="S18" s="7">
        <v>64.86269999999999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S18" s="4"/>
      <c r="BT18" s="4"/>
      <c r="BU18" s="4"/>
      <c r="BV18" s="4"/>
      <c r="BW18" s="4"/>
      <c r="BY18" s="4"/>
      <c r="BZ18" s="4"/>
      <c r="CA18" s="4"/>
      <c r="CB18" s="4"/>
      <c r="CC18" s="4"/>
      <c r="CD18" s="4"/>
      <c r="CE18" s="4"/>
      <c r="CF18" s="4"/>
      <c r="CG18" s="4"/>
      <c r="CI18" s="4"/>
      <c r="CJ18" s="4"/>
      <c r="CK18" s="4"/>
    </row>
    <row r="19" spans="1:89" ht="15" customHeight="1" x14ac:dyDescent="0.2">
      <c r="A19" s="5">
        <v>18</v>
      </c>
      <c r="B19" s="7">
        <v>65</v>
      </c>
      <c r="C19" s="7">
        <v>1</v>
      </c>
      <c r="D19" s="7">
        <f>Table32333[[#This Row],[Subscribers]]^2</f>
        <v>1</v>
      </c>
      <c r="E19" s="7">
        <f>Table32333[[#This Row],[Subscribers^2]]*Table32333[[#This Row],[Subscribers]]</f>
        <v>1</v>
      </c>
      <c r="F19" s="7">
        <f>Table32333[[#This Row],[Watch time (in Minutes)]]/100</f>
        <v>2.9063399999999997</v>
      </c>
      <c r="G19" s="7">
        <f>Table32333[[#This Row],[Watch time (in Minutes) Adjusted]]^2</f>
        <v>8.446812195599998</v>
      </c>
      <c r="H19" s="7">
        <f>Table32333[[#This Row],[Watch time (in Minutes) Adjusted^2]]*Table32333[[#This Row],[Watch time (in Minutes) Adjusted]]</f>
        <v>24.549308156560095</v>
      </c>
      <c r="I19" s="7">
        <f>Table32333[[#This Row],[Click Rate]]/100</f>
        <v>0.32033100000000003</v>
      </c>
      <c r="J19" s="7">
        <f>Table32333[[#This Row],[Click Rate Adjusted]]^2</f>
        <v>0.10261194956100002</v>
      </c>
      <c r="K19" s="7">
        <f>Table32333[[#This Row],[Click Rate^2]]*Table32333[[#This Row],[Click Rate Adjusted]]</f>
        <v>3.2869788414824699E-2</v>
      </c>
      <c r="L19" s="7">
        <v>14</v>
      </c>
      <c r="M19" s="7">
        <f>Table32333[[#This Row],[Likes]]^2</f>
        <v>196</v>
      </c>
      <c r="N19" s="7">
        <f>Table32333[[#This Row],[Likes^2]]*Table32333[[#This Row],[Likes]]</f>
        <v>2744</v>
      </c>
      <c r="O19" s="7">
        <v>0</v>
      </c>
      <c r="P19" s="7">
        <f>Table32333[[#This Row],[Dislikes]]^2</f>
        <v>0</v>
      </c>
      <c r="Q19" s="7">
        <f>Table32333[[#This Row],[Dislikes^2]]*Table32333[[#This Row],[Dislikes]]</f>
        <v>0</v>
      </c>
      <c r="R19" s="6">
        <v>290.63399999999996</v>
      </c>
      <c r="S19" s="7">
        <v>32.033100000000005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S19" s="4"/>
      <c r="BT19" s="4"/>
      <c r="BU19" s="4"/>
      <c r="BV19" s="4"/>
      <c r="BW19" s="4"/>
      <c r="BY19" s="4"/>
      <c r="BZ19" s="4"/>
      <c r="CA19" s="4"/>
      <c r="CB19" s="4"/>
      <c r="CC19" s="4"/>
      <c r="CD19" s="4"/>
      <c r="CE19" s="4"/>
      <c r="CF19" s="4"/>
      <c r="CG19" s="4"/>
      <c r="CI19" s="4"/>
      <c r="CJ19" s="4"/>
      <c r="CK19" s="4"/>
    </row>
    <row r="20" spans="1:89" ht="15" customHeight="1" x14ac:dyDescent="0.2">
      <c r="A20" s="5">
        <v>19</v>
      </c>
      <c r="B20" s="7">
        <v>162</v>
      </c>
      <c r="C20" s="7">
        <v>4</v>
      </c>
      <c r="D20" s="7">
        <f>Table32333[[#This Row],[Subscribers]]^2</f>
        <v>16</v>
      </c>
      <c r="E20" s="7">
        <f>Table32333[[#This Row],[Subscribers^2]]*Table32333[[#This Row],[Subscribers]]</f>
        <v>64</v>
      </c>
      <c r="F20" s="7">
        <f>Table32333[[#This Row],[Watch time (in Minutes)]]/100</f>
        <v>16.430579999999999</v>
      </c>
      <c r="G20" s="7">
        <f>Table32333[[#This Row],[Watch time (in Minutes) Adjusted]]^2</f>
        <v>269.96395913639998</v>
      </c>
      <c r="H20" s="7">
        <f>Table32333[[#This Row],[Watch time (in Minutes) Adjusted^2]]*Table32333[[#This Row],[Watch time (in Minutes) Adjusted]]</f>
        <v>4435.6644277073501</v>
      </c>
      <c r="I20" s="7">
        <f>Table32333[[#This Row],[Click Rate]]/100</f>
        <v>0.67995300000000003</v>
      </c>
      <c r="J20" s="7">
        <f>Table32333[[#This Row],[Click Rate Adjusted]]^2</f>
        <v>0.46233608220900002</v>
      </c>
      <c r="K20" s="7">
        <f>Table32333[[#This Row],[Click Rate^2]]*Table32333[[#This Row],[Click Rate Adjusted]]</f>
        <v>0.31436680610625622</v>
      </c>
      <c r="L20" s="7">
        <v>14</v>
      </c>
      <c r="M20" s="7">
        <f>Table32333[[#This Row],[Likes]]^2</f>
        <v>196</v>
      </c>
      <c r="N20" s="7">
        <f>Table32333[[#This Row],[Likes^2]]*Table32333[[#This Row],[Likes]]</f>
        <v>2744</v>
      </c>
      <c r="O20" s="7">
        <v>3</v>
      </c>
      <c r="P20" s="7">
        <f>Table32333[[#This Row],[Dislikes]]^2</f>
        <v>9</v>
      </c>
      <c r="Q20" s="7">
        <f>Table32333[[#This Row],[Dislikes^2]]*Table32333[[#This Row],[Dislikes]]</f>
        <v>27</v>
      </c>
      <c r="R20" s="6">
        <v>1643.058</v>
      </c>
      <c r="S20" s="7">
        <v>67.9953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S20" s="4"/>
      <c r="BT20" s="4"/>
      <c r="BU20" s="4"/>
      <c r="BV20" s="4"/>
      <c r="BW20" s="4"/>
      <c r="BY20" s="4"/>
      <c r="BZ20" s="4"/>
      <c r="CA20" s="4"/>
      <c r="CB20" s="4"/>
      <c r="CC20" s="4"/>
      <c r="CD20" s="4"/>
      <c r="CE20" s="4"/>
      <c r="CF20" s="4"/>
      <c r="CG20" s="4"/>
      <c r="CI20" s="4"/>
      <c r="CJ20" s="4"/>
      <c r="CK20" s="4"/>
    </row>
    <row r="21" spans="1:89" ht="15" customHeight="1" x14ac:dyDescent="0.2">
      <c r="A21" s="5">
        <v>20</v>
      </c>
      <c r="B21" s="7">
        <v>64</v>
      </c>
      <c r="C21" s="7">
        <v>0</v>
      </c>
      <c r="D21" s="7">
        <f>Table32333[[#This Row],[Subscribers]]^2</f>
        <v>0</v>
      </c>
      <c r="E21" s="7">
        <f>Table32333[[#This Row],[Subscribers^2]]*Table32333[[#This Row],[Subscribers]]</f>
        <v>0</v>
      </c>
      <c r="F21" s="7">
        <f>Table32333[[#This Row],[Watch time (in Minutes)]]/100</f>
        <v>5.4361199999999998</v>
      </c>
      <c r="G21" s="7">
        <f>Table32333[[#This Row],[Watch time (in Minutes) Adjusted]]^2</f>
        <v>29.551400654399998</v>
      </c>
      <c r="H21" s="7">
        <f>Table32333[[#This Row],[Watch time (in Minutes) Adjusted^2]]*Table32333[[#This Row],[Watch time (in Minutes) Adjusted]]</f>
        <v>160.64496012539692</v>
      </c>
      <c r="I21" s="7">
        <f>Table32333[[#This Row],[Click Rate]]/100</f>
        <v>0.19091399999999997</v>
      </c>
      <c r="J21" s="7">
        <f>Table32333[[#This Row],[Click Rate Adjusted]]^2</f>
        <v>3.6448155395999993E-2</v>
      </c>
      <c r="K21" s="7">
        <f>Table32333[[#This Row],[Click Rate^2]]*Table32333[[#This Row],[Click Rate Adjusted]]</f>
        <v>6.9584631392719419E-3</v>
      </c>
      <c r="L21" s="7">
        <v>9</v>
      </c>
      <c r="M21" s="7">
        <f>Table32333[[#This Row],[Likes]]^2</f>
        <v>81</v>
      </c>
      <c r="N21" s="7">
        <f>Table32333[[#This Row],[Likes^2]]*Table32333[[#This Row],[Likes]]</f>
        <v>729</v>
      </c>
      <c r="O21" s="7">
        <v>0</v>
      </c>
      <c r="P21" s="7">
        <f>Table32333[[#This Row],[Dislikes]]^2</f>
        <v>0</v>
      </c>
      <c r="Q21" s="7">
        <f>Table32333[[#This Row],[Dislikes^2]]*Table32333[[#This Row],[Dislikes]]</f>
        <v>0</v>
      </c>
      <c r="R21" s="6">
        <v>543.61199999999997</v>
      </c>
      <c r="S21" s="7">
        <v>19.091399999999997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S21" s="4"/>
      <c r="BT21" s="4"/>
      <c r="BU21" s="4"/>
      <c r="BV21" s="4"/>
      <c r="BW21" s="4"/>
      <c r="BY21" s="4"/>
      <c r="BZ21" s="4"/>
      <c r="CA21" s="4"/>
      <c r="CB21" s="4"/>
      <c r="CC21" s="4"/>
      <c r="CD21" s="4"/>
      <c r="CE21" s="4"/>
      <c r="CF21" s="4"/>
      <c r="CG21" s="4"/>
      <c r="CI21" s="4"/>
      <c r="CJ21" s="4"/>
      <c r="CK21" s="4"/>
    </row>
    <row r="22" spans="1:89" ht="15" customHeight="1" x14ac:dyDescent="0.2">
      <c r="A22" s="5">
        <v>21</v>
      </c>
      <c r="B22" s="7">
        <v>47</v>
      </c>
      <c r="C22" s="7">
        <v>2</v>
      </c>
      <c r="D22" s="7">
        <f>Table32333[[#This Row],[Subscribers]]^2</f>
        <v>4</v>
      </c>
      <c r="E22" s="7">
        <f>Table32333[[#This Row],[Subscribers^2]]*Table32333[[#This Row],[Subscribers]]</f>
        <v>8</v>
      </c>
      <c r="F22" s="7">
        <f>Table32333[[#This Row],[Watch time (in Minutes)]]/100</f>
        <v>2.9115600000000001</v>
      </c>
      <c r="G22" s="7">
        <f>Table32333[[#This Row],[Watch time (in Minutes) Adjusted]]^2</f>
        <v>8.4771816336000008</v>
      </c>
      <c r="H22" s="7">
        <f>Table32333[[#This Row],[Watch time (in Minutes) Adjusted^2]]*Table32333[[#This Row],[Watch time (in Minutes) Adjusted]]</f>
        <v>24.681822957124421</v>
      </c>
      <c r="I22" s="7">
        <f>Table32333[[#This Row],[Click Rate]]/100</f>
        <v>0.30091899999999999</v>
      </c>
      <c r="J22" s="7">
        <f>Table32333[[#This Row],[Click Rate Adjusted]]^2</f>
        <v>9.0552244561E-2</v>
      </c>
      <c r="K22" s="7">
        <f>Table32333[[#This Row],[Click Rate^2]]*Table32333[[#This Row],[Click Rate Adjusted]]</f>
        <v>2.7248890881051559E-2</v>
      </c>
      <c r="L22" s="7">
        <v>9</v>
      </c>
      <c r="M22" s="7">
        <f>Table32333[[#This Row],[Likes]]^2</f>
        <v>81</v>
      </c>
      <c r="N22" s="7">
        <f>Table32333[[#This Row],[Likes^2]]*Table32333[[#This Row],[Likes]]</f>
        <v>729</v>
      </c>
      <c r="O22" s="7">
        <v>0</v>
      </c>
      <c r="P22" s="7">
        <f>Table32333[[#This Row],[Dislikes]]^2</f>
        <v>0</v>
      </c>
      <c r="Q22" s="7">
        <f>Table32333[[#This Row],[Dislikes^2]]*Table32333[[#This Row],[Dislikes]]</f>
        <v>0</v>
      </c>
      <c r="R22" s="6">
        <v>291.15600000000001</v>
      </c>
      <c r="S22" s="7">
        <v>30.091899999999999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S22" s="4"/>
      <c r="BT22" s="4"/>
      <c r="BU22" s="4"/>
      <c r="BV22" s="4"/>
      <c r="BW22" s="4"/>
      <c r="BY22" s="4"/>
      <c r="BZ22" s="4"/>
      <c r="CA22" s="4"/>
      <c r="CB22" s="4"/>
      <c r="CC22" s="4"/>
      <c r="CD22" s="4"/>
      <c r="CE22" s="4"/>
      <c r="CF22" s="4"/>
      <c r="CG22" s="4"/>
      <c r="CI22" s="4"/>
      <c r="CJ22" s="4"/>
      <c r="CK22" s="4"/>
    </row>
    <row r="23" spans="1:89" ht="15" customHeight="1" x14ac:dyDescent="0.2">
      <c r="A23" s="5">
        <v>22</v>
      </c>
      <c r="B23" s="7">
        <v>94</v>
      </c>
      <c r="C23" s="7">
        <v>3</v>
      </c>
      <c r="D23" s="7">
        <f>Table32333[[#This Row],[Subscribers]]^2</f>
        <v>9</v>
      </c>
      <c r="E23" s="7">
        <f>Table32333[[#This Row],[Subscribers^2]]*Table32333[[#This Row],[Subscribers]]</f>
        <v>27</v>
      </c>
      <c r="F23" s="7">
        <f>Table32333[[#This Row],[Watch time (in Minutes)]]/100</f>
        <v>4.6026600000000002</v>
      </c>
      <c r="G23" s="7">
        <f>Table32333[[#This Row],[Watch time (in Minutes) Adjusted]]^2</f>
        <v>21.184479075600002</v>
      </c>
      <c r="H23" s="7">
        <f>Table32333[[#This Row],[Watch time (in Minutes) Adjusted^2]]*Table32333[[#This Row],[Watch time (in Minutes) Adjusted]]</f>
        <v>97.504954462101111</v>
      </c>
      <c r="I23" s="7">
        <f>Table32333[[#This Row],[Click Rate]]/100</f>
        <v>0.54075899999999999</v>
      </c>
      <c r="J23" s="7">
        <f>Table32333[[#This Row],[Click Rate Adjusted]]^2</f>
        <v>0.29242029608100001</v>
      </c>
      <c r="K23" s="7">
        <f>Table32333[[#This Row],[Click Rate^2]]*Table32333[[#This Row],[Click Rate Adjusted]]</f>
        <v>0.15812890688846548</v>
      </c>
      <c r="L23" s="7">
        <v>12</v>
      </c>
      <c r="M23" s="7">
        <f>Table32333[[#This Row],[Likes]]^2</f>
        <v>144</v>
      </c>
      <c r="N23" s="7">
        <f>Table32333[[#This Row],[Likes^2]]*Table32333[[#This Row],[Likes]]</f>
        <v>1728</v>
      </c>
      <c r="O23" s="7">
        <v>1</v>
      </c>
      <c r="P23" s="7">
        <f>Table32333[[#This Row],[Dislikes]]^2</f>
        <v>1</v>
      </c>
      <c r="Q23" s="7">
        <f>Table32333[[#This Row],[Dislikes^2]]*Table32333[[#This Row],[Dislikes]]</f>
        <v>1</v>
      </c>
      <c r="R23" s="6">
        <v>460.26600000000002</v>
      </c>
      <c r="S23" s="7">
        <v>54.075900000000004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S23" s="4"/>
      <c r="BT23" s="4"/>
      <c r="BU23" s="4"/>
      <c r="BV23" s="4"/>
      <c r="BW23" s="4"/>
      <c r="BY23" s="4"/>
      <c r="BZ23" s="4"/>
      <c r="CA23" s="4"/>
      <c r="CB23" s="4"/>
      <c r="CC23" s="4"/>
      <c r="CD23" s="4"/>
      <c r="CE23" s="4"/>
      <c r="CF23" s="4"/>
      <c r="CG23" s="4"/>
      <c r="CI23" s="4"/>
      <c r="CJ23" s="4"/>
      <c r="CK23" s="4"/>
    </row>
    <row r="24" spans="1:89" ht="15" customHeight="1" x14ac:dyDescent="0.2">
      <c r="A24" s="5">
        <v>23</v>
      </c>
      <c r="B24" s="7">
        <v>85</v>
      </c>
      <c r="C24" s="7">
        <v>0</v>
      </c>
      <c r="D24" s="7">
        <f>Table32333[[#This Row],[Subscribers]]^2</f>
        <v>0</v>
      </c>
      <c r="E24" s="7">
        <f>Table32333[[#This Row],[Subscribers^2]]*Table32333[[#This Row],[Subscribers]]</f>
        <v>0</v>
      </c>
      <c r="F24" s="7">
        <f>Table32333[[#This Row],[Watch time (in Minutes)]]/100</f>
        <v>7.9420800000000007</v>
      </c>
      <c r="G24" s="7">
        <f>Table32333[[#This Row],[Watch time (in Minutes) Adjusted]]^2</f>
        <v>63.076634726400009</v>
      </c>
      <c r="H24" s="7">
        <f>Table32333[[#This Row],[Watch time (in Minutes) Adjusted^2]]*Table32333[[#This Row],[Watch time (in Minutes) Adjusted]]</f>
        <v>500.95967912784704</v>
      </c>
      <c r="I24" s="7">
        <f>Table32333[[#This Row],[Click Rate]]/100</f>
        <v>0.38927700000000004</v>
      </c>
      <c r="J24" s="7">
        <f>Table32333[[#This Row],[Click Rate Adjusted]]^2</f>
        <v>0.15153658272900003</v>
      </c>
      <c r="K24" s="7">
        <f>Table32333[[#This Row],[Click Rate^2]]*Table32333[[#This Row],[Click Rate Adjusted]]</f>
        <v>5.8989706314996948E-2</v>
      </c>
      <c r="L24" s="7">
        <v>8</v>
      </c>
      <c r="M24" s="7">
        <f>Table32333[[#This Row],[Likes]]^2</f>
        <v>64</v>
      </c>
      <c r="N24" s="7">
        <f>Table32333[[#This Row],[Likes^2]]*Table32333[[#This Row],[Likes]]</f>
        <v>512</v>
      </c>
      <c r="O24" s="7">
        <v>2</v>
      </c>
      <c r="P24" s="7">
        <f>Table32333[[#This Row],[Dislikes]]^2</f>
        <v>4</v>
      </c>
      <c r="Q24" s="7">
        <f>Table32333[[#This Row],[Dislikes^2]]*Table32333[[#This Row],[Dislikes]]</f>
        <v>8</v>
      </c>
      <c r="R24" s="6">
        <v>794.20800000000008</v>
      </c>
      <c r="S24" s="7">
        <v>38.927700000000002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S24" s="4"/>
      <c r="BT24" s="4"/>
      <c r="BU24" s="4"/>
      <c r="BV24" s="4"/>
      <c r="BW24" s="4"/>
      <c r="BY24" s="4"/>
      <c r="BZ24" s="4"/>
      <c r="CA24" s="4"/>
      <c r="CB24" s="4"/>
      <c r="CC24" s="4"/>
      <c r="CD24" s="4"/>
      <c r="CE24" s="4"/>
      <c r="CF24" s="4"/>
      <c r="CG24" s="4"/>
      <c r="CI24" s="4"/>
      <c r="CJ24" s="4"/>
      <c r="CK24" s="4"/>
    </row>
    <row r="25" spans="1:89" ht="15" customHeight="1" x14ac:dyDescent="0.2">
      <c r="A25" s="5">
        <v>24</v>
      </c>
      <c r="B25" s="7">
        <v>54</v>
      </c>
      <c r="C25" s="7">
        <v>0</v>
      </c>
      <c r="D25" s="7">
        <f>Table32333[[#This Row],[Subscribers]]^2</f>
        <v>0</v>
      </c>
      <c r="E25" s="7">
        <f>Table32333[[#This Row],[Subscribers^2]]*Table32333[[#This Row],[Subscribers]]</f>
        <v>0</v>
      </c>
      <c r="F25" s="7">
        <f>Table32333[[#This Row],[Watch time (in Minutes)]]/100</f>
        <v>2.1205799999999999</v>
      </c>
      <c r="G25" s="7">
        <f>Table32333[[#This Row],[Watch time (in Minutes) Adjusted]]^2</f>
        <v>4.4968595363999997</v>
      </c>
      <c r="H25" s="7">
        <f>Table32333[[#This Row],[Watch time (in Minutes) Adjusted^2]]*Table32333[[#This Row],[Watch time (in Minutes) Adjusted]]</f>
        <v>9.5359503956991105</v>
      </c>
      <c r="I25" s="7">
        <f>Table32333[[#This Row],[Click Rate]]/100</f>
        <v>0.24963100000000005</v>
      </c>
      <c r="J25" s="7">
        <f>Table32333[[#This Row],[Click Rate Adjusted]]^2</f>
        <v>6.2315636161000026E-2</v>
      </c>
      <c r="K25" s="7">
        <f>Table32333[[#This Row],[Click Rate^2]]*Table32333[[#This Row],[Click Rate Adjusted]]</f>
        <v>1.5555914570506601E-2</v>
      </c>
      <c r="L25" s="7">
        <v>10</v>
      </c>
      <c r="M25" s="7">
        <f>Table32333[[#This Row],[Likes]]^2</f>
        <v>100</v>
      </c>
      <c r="N25" s="7">
        <f>Table32333[[#This Row],[Likes^2]]*Table32333[[#This Row],[Likes]]</f>
        <v>1000</v>
      </c>
      <c r="O25" s="7">
        <v>1</v>
      </c>
      <c r="P25" s="7">
        <f>Table32333[[#This Row],[Dislikes]]^2</f>
        <v>1</v>
      </c>
      <c r="Q25" s="7">
        <f>Table32333[[#This Row],[Dislikes^2]]*Table32333[[#This Row],[Dislikes]]</f>
        <v>1</v>
      </c>
      <c r="R25" s="6">
        <v>212.05799999999999</v>
      </c>
      <c r="S25" s="7">
        <v>24.963100000000004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S25" s="4"/>
      <c r="BT25" s="4"/>
      <c r="BU25" s="4"/>
      <c r="BV25" s="4"/>
      <c r="BW25" s="4"/>
      <c r="BY25" s="4"/>
      <c r="BZ25" s="4"/>
      <c r="CA25" s="4"/>
      <c r="CB25" s="4"/>
      <c r="CC25" s="4"/>
      <c r="CD25" s="4"/>
      <c r="CE25" s="4"/>
      <c r="CF25" s="4"/>
      <c r="CG25" s="4"/>
      <c r="CI25" s="4"/>
      <c r="CJ25" s="4"/>
      <c r="CK25" s="4"/>
    </row>
    <row r="26" spans="1:89" ht="15" customHeight="1" x14ac:dyDescent="0.2">
      <c r="A26" s="5">
        <v>25</v>
      </c>
      <c r="B26" s="7">
        <v>117</v>
      </c>
      <c r="C26" s="7">
        <v>2</v>
      </c>
      <c r="D26" s="7">
        <f>Table32333[[#This Row],[Subscribers]]^2</f>
        <v>4</v>
      </c>
      <c r="E26" s="7">
        <f>Table32333[[#This Row],[Subscribers^2]]*Table32333[[#This Row],[Subscribers]]</f>
        <v>8</v>
      </c>
      <c r="F26" s="7">
        <f>Table32333[[#This Row],[Watch time (in Minutes)]]/100</f>
        <v>12.718260000000001</v>
      </c>
      <c r="G26" s="7">
        <f>Table32333[[#This Row],[Watch time (in Minutes) Adjusted]]^2</f>
        <v>161.75413742760003</v>
      </c>
      <c r="H26" s="7">
        <f>Table32333[[#This Row],[Watch time (in Minutes) Adjusted^2]]*Table32333[[#This Row],[Watch time (in Minutes) Adjusted]]</f>
        <v>2057.2311758799483</v>
      </c>
      <c r="I26" s="7">
        <f>Table32333[[#This Row],[Click Rate]]/100</f>
        <v>0.45023999999999992</v>
      </c>
      <c r="J26" s="7">
        <f>Table32333[[#This Row],[Click Rate Adjusted]]^2</f>
        <v>0.20271605759999992</v>
      </c>
      <c r="K26" s="7">
        <f>Table32333[[#This Row],[Click Rate^2]]*Table32333[[#This Row],[Click Rate Adjusted]]</f>
        <v>9.127087777382395E-2</v>
      </c>
      <c r="L26" s="7">
        <v>16</v>
      </c>
      <c r="M26" s="7">
        <f>Table32333[[#This Row],[Likes]]^2</f>
        <v>256</v>
      </c>
      <c r="N26" s="7">
        <f>Table32333[[#This Row],[Likes^2]]*Table32333[[#This Row],[Likes]]</f>
        <v>4096</v>
      </c>
      <c r="O26" s="7">
        <v>1</v>
      </c>
      <c r="P26" s="7">
        <f>Table32333[[#This Row],[Dislikes]]^2</f>
        <v>1</v>
      </c>
      <c r="Q26" s="7">
        <f>Table32333[[#This Row],[Dislikes^2]]*Table32333[[#This Row],[Dislikes]]</f>
        <v>1</v>
      </c>
      <c r="R26" s="6">
        <v>1271.826</v>
      </c>
      <c r="S26" s="7">
        <v>45.023999999999994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S26" s="4"/>
      <c r="BT26" s="4"/>
      <c r="BU26" s="4"/>
      <c r="BV26" s="4"/>
      <c r="BW26" s="4"/>
      <c r="BY26" s="4"/>
      <c r="BZ26" s="4"/>
      <c r="CA26" s="4"/>
      <c r="CB26" s="4"/>
      <c r="CC26" s="4"/>
      <c r="CD26" s="4"/>
      <c r="CE26" s="4"/>
      <c r="CF26" s="4"/>
      <c r="CG26" s="4"/>
      <c r="CI26" s="4"/>
      <c r="CJ26" s="4"/>
      <c r="CK26" s="4"/>
    </row>
    <row r="27" spans="1:89" ht="15" customHeight="1" x14ac:dyDescent="0.2">
      <c r="A27" s="5">
        <v>26</v>
      </c>
      <c r="B27" s="7">
        <v>114</v>
      </c>
      <c r="C27" s="7">
        <v>0</v>
      </c>
      <c r="D27" s="7">
        <f>Table32333[[#This Row],[Subscribers]]^2</f>
        <v>0</v>
      </c>
      <c r="E27" s="7">
        <f>Table32333[[#This Row],[Subscribers^2]]*Table32333[[#This Row],[Subscribers]]</f>
        <v>0</v>
      </c>
      <c r="F27" s="7">
        <f>Table32333[[#This Row],[Watch time (in Minutes)]]/100</f>
        <v>5.4367799999999997</v>
      </c>
      <c r="G27" s="7">
        <f>Table32333[[#This Row],[Watch time (in Minutes) Adjusted]]^2</f>
        <v>29.558576768399998</v>
      </c>
      <c r="H27" s="7">
        <f>Table32333[[#This Row],[Watch time (in Minutes) Adjusted^2]]*Table32333[[#This Row],[Watch time (in Minutes) Adjusted]]</f>
        <v>160.70347900290173</v>
      </c>
      <c r="I27" s="7">
        <f>Table32333[[#This Row],[Click Rate]]/100</f>
        <v>0.58066800000000007</v>
      </c>
      <c r="J27" s="7">
        <f>Table32333[[#This Row],[Click Rate Adjusted]]^2</f>
        <v>0.33717532622400009</v>
      </c>
      <c r="K27" s="7">
        <f>Table32333[[#This Row],[Click Rate^2]]*Table32333[[#This Row],[Click Rate Adjusted]]</f>
        <v>0.1957869223278377</v>
      </c>
      <c r="L27" s="7">
        <v>9</v>
      </c>
      <c r="M27" s="7">
        <f>Table32333[[#This Row],[Likes]]^2</f>
        <v>81</v>
      </c>
      <c r="N27" s="7">
        <f>Table32333[[#This Row],[Likes^2]]*Table32333[[#This Row],[Likes]]</f>
        <v>729</v>
      </c>
      <c r="O27" s="7">
        <v>2</v>
      </c>
      <c r="P27" s="7">
        <f>Table32333[[#This Row],[Dislikes]]^2</f>
        <v>4</v>
      </c>
      <c r="Q27" s="7">
        <f>Table32333[[#This Row],[Dislikes^2]]*Table32333[[#This Row],[Dislikes]]</f>
        <v>8</v>
      </c>
      <c r="R27" s="6">
        <v>543.678</v>
      </c>
      <c r="S27" s="7">
        <v>58.066800000000008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S27" s="4"/>
      <c r="BT27" s="4"/>
      <c r="BU27" s="4"/>
      <c r="BV27" s="4"/>
      <c r="BW27" s="4"/>
      <c r="BY27" s="4"/>
      <c r="BZ27" s="4"/>
      <c r="CA27" s="4"/>
      <c r="CB27" s="4"/>
      <c r="CC27" s="4"/>
      <c r="CD27" s="4"/>
      <c r="CE27" s="4"/>
      <c r="CF27" s="4"/>
      <c r="CG27" s="4"/>
      <c r="CI27" s="4"/>
      <c r="CJ27" s="4"/>
      <c r="CK27" s="4"/>
    </row>
    <row r="28" spans="1:89" ht="15" customHeight="1" x14ac:dyDescent="0.2">
      <c r="A28" s="5">
        <v>27</v>
      </c>
      <c r="B28" s="7">
        <v>127</v>
      </c>
      <c r="C28" s="7">
        <v>5</v>
      </c>
      <c r="D28" s="7">
        <f>Table32333[[#This Row],[Subscribers]]^2</f>
        <v>25</v>
      </c>
      <c r="E28" s="7">
        <f>Table32333[[#This Row],[Subscribers^2]]*Table32333[[#This Row],[Subscribers]]</f>
        <v>125</v>
      </c>
      <c r="F28" s="7">
        <f>Table32333[[#This Row],[Watch time (in Minutes)]]/100</f>
        <v>14.527979999999999</v>
      </c>
      <c r="G28" s="7">
        <f>Table32333[[#This Row],[Watch time (in Minutes) Adjusted]]^2</f>
        <v>211.06220288039998</v>
      </c>
      <c r="H28" s="7">
        <f>Table32333[[#This Row],[Watch time (in Minutes) Adjusted^2]]*Table32333[[#This Row],[Watch time (in Minutes) Adjusted]]</f>
        <v>3066.3074622023933</v>
      </c>
      <c r="I28" s="7">
        <f>Table32333[[#This Row],[Click Rate]]/100</f>
        <v>0.33980599999999994</v>
      </c>
      <c r="J28" s="7">
        <f>Table32333[[#This Row],[Click Rate Adjusted]]^2</f>
        <v>0.11546811763599996</v>
      </c>
      <c r="K28" s="7">
        <f>Table32333[[#This Row],[Click Rate^2]]*Table32333[[#This Row],[Click Rate Adjusted]]</f>
        <v>3.9236759181418591E-2</v>
      </c>
      <c r="L28" s="7">
        <v>19</v>
      </c>
      <c r="M28" s="7">
        <f>Table32333[[#This Row],[Likes]]^2</f>
        <v>361</v>
      </c>
      <c r="N28" s="7">
        <f>Table32333[[#This Row],[Likes^2]]*Table32333[[#This Row],[Likes]]</f>
        <v>6859</v>
      </c>
      <c r="O28" s="7">
        <v>1</v>
      </c>
      <c r="P28" s="7">
        <f>Table32333[[#This Row],[Dislikes]]^2</f>
        <v>1</v>
      </c>
      <c r="Q28" s="7">
        <f>Table32333[[#This Row],[Dislikes^2]]*Table32333[[#This Row],[Dislikes]]</f>
        <v>1</v>
      </c>
      <c r="R28" s="6">
        <v>1452.798</v>
      </c>
      <c r="S28" s="7">
        <v>33.980599999999995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S28" s="4"/>
      <c r="BT28" s="4"/>
      <c r="BU28" s="4"/>
      <c r="BV28" s="4"/>
      <c r="BW28" s="4"/>
      <c r="BY28" s="4"/>
      <c r="BZ28" s="4"/>
      <c r="CA28" s="4"/>
      <c r="CB28" s="4"/>
      <c r="CC28" s="4"/>
      <c r="CD28" s="4"/>
      <c r="CE28" s="4"/>
      <c r="CF28" s="4"/>
      <c r="CG28" s="4"/>
      <c r="CI28" s="4"/>
      <c r="CJ28" s="4"/>
      <c r="CK28" s="4"/>
    </row>
    <row r="29" spans="1:89" ht="15" customHeight="1" x14ac:dyDescent="0.2">
      <c r="A29" s="5">
        <v>28</v>
      </c>
      <c r="B29" s="7">
        <v>115</v>
      </c>
      <c r="C29" s="7">
        <v>6</v>
      </c>
      <c r="D29" s="7">
        <f>Table32333[[#This Row],[Subscribers]]^2</f>
        <v>36</v>
      </c>
      <c r="E29" s="7">
        <f>Table32333[[#This Row],[Subscribers^2]]*Table32333[[#This Row],[Subscribers]]</f>
        <v>216</v>
      </c>
      <c r="F29" s="7">
        <f>Table32333[[#This Row],[Watch time (in Minutes)]]/100</f>
        <v>9.4222199999999994</v>
      </c>
      <c r="G29" s="7">
        <f>Table32333[[#This Row],[Watch time (in Minutes) Adjusted]]^2</f>
        <v>88.778229728399992</v>
      </c>
      <c r="H29" s="7">
        <f>Table32333[[#This Row],[Watch time (in Minutes) Adjusted^2]]*Table32333[[#This Row],[Watch time (in Minutes) Adjusted]]</f>
        <v>836.4880117115249</v>
      </c>
      <c r="I29" s="7">
        <f>Table32333[[#This Row],[Click Rate]]/100</f>
        <v>0.45084500000000005</v>
      </c>
      <c r="J29" s="7">
        <f>Table32333[[#This Row],[Click Rate Adjusted]]^2</f>
        <v>0.20326121402500005</v>
      </c>
      <c r="K29" s="7">
        <f>Table32333[[#This Row],[Click Rate^2]]*Table32333[[#This Row],[Click Rate Adjusted]]</f>
        <v>9.1639302037101161E-2</v>
      </c>
      <c r="L29" s="7">
        <v>19</v>
      </c>
      <c r="M29" s="7">
        <f>Table32333[[#This Row],[Likes]]^2</f>
        <v>361</v>
      </c>
      <c r="N29" s="7">
        <f>Table32333[[#This Row],[Likes^2]]*Table32333[[#This Row],[Likes]]</f>
        <v>6859</v>
      </c>
      <c r="O29" s="7">
        <v>1</v>
      </c>
      <c r="P29" s="7">
        <f>Table32333[[#This Row],[Dislikes]]^2</f>
        <v>1</v>
      </c>
      <c r="Q29" s="7">
        <f>Table32333[[#This Row],[Dislikes^2]]*Table32333[[#This Row],[Dislikes]]</f>
        <v>1</v>
      </c>
      <c r="R29" s="6">
        <v>942.22199999999998</v>
      </c>
      <c r="S29" s="7">
        <v>45.084500000000006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S29" s="4"/>
      <c r="BT29" s="4"/>
      <c r="BU29" s="4"/>
      <c r="BV29" s="4"/>
      <c r="BW29" s="4"/>
      <c r="BY29" s="4"/>
      <c r="BZ29" s="4"/>
      <c r="CA29" s="4"/>
      <c r="CB29" s="4"/>
      <c r="CC29" s="4"/>
      <c r="CD29" s="4"/>
      <c r="CE29" s="4"/>
      <c r="CF29" s="4"/>
      <c r="CG29" s="4"/>
      <c r="CI29" s="4"/>
      <c r="CJ29" s="4"/>
      <c r="CK29" s="4"/>
    </row>
    <row r="30" spans="1:89" ht="15" customHeight="1" x14ac:dyDescent="0.2">
      <c r="A30" s="5">
        <v>29</v>
      </c>
      <c r="B30" s="7">
        <v>50</v>
      </c>
      <c r="C30" s="7">
        <v>0</v>
      </c>
      <c r="D30" s="7">
        <f>Table32333[[#This Row],[Subscribers]]^2</f>
        <v>0</v>
      </c>
      <c r="E30" s="7">
        <f>Table32333[[#This Row],[Subscribers^2]]*Table32333[[#This Row],[Subscribers]]</f>
        <v>0</v>
      </c>
      <c r="F30" s="7">
        <f>Table32333[[#This Row],[Watch time (in Minutes)]]/100</f>
        <v>0.7750800000000001</v>
      </c>
      <c r="G30" s="7">
        <f>Table32333[[#This Row],[Watch time (in Minutes) Adjusted]]^2</f>
        <v>0.60074900640000017</v>
      </c>
      <c r="H30" s="7">
        <f>Table32333[[#This Row],[Watch time (in Minutes) Adjusted^2]]*Table32333[[#This Row],[Watch time (in Minutes) Adjusted]]</f>
        <v>0.46562853988051217</v>
      </c>
      <c r="I30" s="7">
        <f>Table32333[[#This Row],[Click Rate]]/100</f>
        <v>0.13069</v>
      </c>
      <c r="J30" s="7">
        <f>Table32333[[#This Row],[Click Rate Adjusted]]^2</f>
        <v>1.7079876099999999E-2</v>
      </c>
      <c r="K30" s="7">
        <f>Table32333[[#This Row],[Click Rate^2]]*Table32333[[#This Row],[Click Rate Adjusted]]</f>
        <v>2.2321690075089999E-3</v>
      </c>
      <c r="L30" s="7">
        <v>5</v>
      </c>
      <c r="M30" s="7">
        <f>Table32333[[#This Row],[Likes]]^2</f>
        <v>25</v>
      </c>
      <c r="N30" s="7">
        <f>Table32333[[#This Row],[Likes^2]]*Table32333[[#This Row],[Likes]]</f>
        <v>125</v>
      </c>
      <c r="O30" s="7">
        <v>0</v>
      </c>
      <c r="P30" s="7">
        <f>Table32333[[#This Row],[Dislikes]]^2</f>
        <v>0</v>
      </c>
      <c r="Q30" s="7">
        <f>Table32333[[#This Row],[Dislikes^2]]*Table32333[[#This Row],[Dislikes]]</f>
        <v>0</v>
      </c>
      <c r="R30" s="6">
        <v>77.50800000000001</v>
      </c>
      <c r="S30" s="7">
        <v>13.068999999999999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S30" s="4"/>
      <c r="BT30" s="4"/>
      <c r="BU30" s="4"/>
      <c r="BV30" s="4"/>
      <c r="BW30" s="4"/>
      <c r="BY30" s="4"/>
      <c r="BZ30" s="4"/>
      <c r="CA30" s="4"/>
      <c r="CB30" s="4"/>
      <c r="CC30" s="4"/>
      <c r="CD30" s="4"/>
      <c r="CE30" s="4"/>
      <c r="CF30" s="4"/>
      <c r="CG30" s="4"/>
      <c r="CI30" s="4"/>
      <c r="CJ30" s="4"/>
      <c r="CK30" s="4"/>
    </row>
    <row r="31" spans="1:89" ht="15" customHeight="1" x14ac:dyDescent="0.2">
      <c r="A31" s="5">
        <v>30</v>
      </c>
      <c r="B31" s="7">
        <v>216</v>
      </c>
      <c r="C31" s="7">
        <v>6</v>
      </c>
      <c r="D31" s="7">
        <f>Table32333[[#This Row],[Subscribers]]^2</f>
        <v>36</v>
      </c>
      <c r="E31" s="7">
        <f>Table32333[[#This Row],[Subscribers^2]]*Table32333[[#This Row],[Subscribers]]</f>
        <v>216</v>
      </c>
      <c r="F31" s="7">
        <f>Table32333[[#This Row],[Watch time (in Minutes)]]/100</f>
        <v>21.736260000000001</v>
      </c>
      <c r="G31" s="7">
        <f>Table32333[[#This Row],[Watch time (in Minutes) Adjusted]]^2</f>
        <v>472.46499878760005</v>
      </c>
      <c r="H31" s="7">
        <f>Table32333[[#This Row],[Watch time (in Minutes) Adjusted^2]]*Table32333[[#This Row],[Watch time (in Minutes) Adjusted]]</f>
        <v>10269.62205454696</v>
      </c>
      <c r="I31" s="7">
        <f>Table32333[[#This Row],[Click Rate]]/100</f>
        <v>0.99976799999999999</v>
      </c>
      <c r="J31" s="7">
        <f>Table32333[[#This Row],[Click Rate Adjusted]]^2</f>
        <v>0.99953605382400001</v>
      </c>
      <c r="K31" s="7">
        <f>Table32333[[#This Row],[Click Rate^2]]*Table32333[[#This Row],[Click Rate Adjusted]]</f>
        <v>0.99930416145951284</v>
      </c>
      <c r="L31" s="7">
        <v>20</v>
      </c>
      <c r="M31" s="7">
        <f>Table32333[[#This Row],[Likes]]^2</f>
        <v>400</v>
      </c>
      <c r="N31" s="7">
        <f>Table32333[[#This Row],[Likes^2]]*Table32333[[#This Row],[Likes]]</f>
        <v>8000</v>
      </c>
      <c r="O31" s="7">
        <v>0</v>
      </c>
      <c r="P31" s="7">
        <f>Table32333[[#This Row],[Dislikes]]^2</f>
        <v>0</v>
      </c>
      <c r="Q31" s="7">
        <f>Table32333[[#This Row],[Dislikes^2]]*Table32333[[#This Row],[Dislikes]]</f>
        <v>0</v>
      </c>
      <c r="R31" s="6">
        <v>2173.6260000000002</v>
      </c>
      <c r="S31" s="7">
        <v>99.976799999999997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S31" s="4"/>
      <c r="BT31" s="4"/>
      <c r="BU31" s="4"/>
      <c r="BV31" s="4"/>
      <c r="BW31" s="4"/>
      <c r="BY31" s="4"/>
      <c r="BZ31" s="4"/>
      <c r="CA31" s="4"/>
      <c r="CB31" s="4"/>
      <c r="CC31" s="4"/>
      <c r="CD31" s="4"/>
      <c r="CE31" s="4"/>
      <c r="CF31" s="4"/>
      <c r="CG31" s="4"/>
      <c r="CI31" s="4"/>
      <c r="CJ31" s="4"/>
      <c r="CK31" s="4"/>
    </row>
    <row r="32" spans="1:89" ht="15" customHeight="1" x14ac:dyDescent="0.2">
      <c r="A32" s="5">
        <v>31</v>
      </c>
      <c r="B32" s="7">
        <v>81</v>
      </c>
      <c r="C32" s="7">
        <v>0</v>
      </c>
      <c r="D32" s="7">
        <f>Table32333[[#This Row],[Subscribers]]^2</f>
        <v>0</v>
      </c>
      <c r="E32" s="7">
        <f>Table32333[[#This Row],[Subscribers^2]]*Table32333[[#This Row],[Subscribers]]</f>
        <v>0</v>
      </c>
      <c r="F32" s="7">
        <f>Table32333[[#This Row],[Watch time (in Minutes)]]/100</f>
        <v>1.7838000000000001</v>
      </c>
      <c r="G32" s="7">
        <f>Table32333[[#This Row],[Watch time (in Minutes) Adjusted]]^2</f>
        <v>3.1819424400000003</v>
      </c>
      <c r="H32" s="7">
        <f>Table32333[[#This Row],[Watch time (in Minutes) Adjusted^2]]*Table32333[[#This Row],[Watch time (in Minutes) Adjusted]]</f>
        <v>5.6759489244720003</v>
      </c>
      <c r="I32" s="7">
        <f>Table32333[[#This Row],[Click Rate]]/100</f>
        <v>0.16027000000000002</v>
      </c>
      <c r="J32" s="7">
        <f>Table32333[[#This Row],[Click Rate Adjusted]]^2</f>
        <v>2.5686472900000007E-2</v>
      </c>
      <c r="K32" s="7">
        <f>Table32333[[#This Row],[Click Rate^2]]*Table32333[[#This Row],[Click Rate Adjusted]]</f>
        <v>4.1167710116830018E-3</v>
      </c>
      <c r="L32" s="7">
        <v>12</v>
      </c>
      <c r="M32" s="7">
        <f>Table32333[[#This Row],[Likes]]^2</f>
        <v>144</v>
      </c>
      <c r="N32" s="7">
        <f>Table32333[[#This Row],[Likes^2]]*Table32333[[#This Row],[Likes]]</f>
        <v>1728</v>
      </c>
      <c r="O32" s="7">
        <v>0</v>
      </c>
      <c r="P32" s="7">
        <f>Table32333[[#This Row],[Dislikes]]^2</f>
        <v>0</v>
      </c>
      <c r="Q32" s="7">
        <f>Table32333[[#This Row],[Dislikes^2]]*Table32333[[#This Row],[Dislikes]]</f>
        <v>0</v>
      </c>
      <c r="R32" s="6">
        <v>178.38</v>
      </c>
      <c r="S32" s="7">
        <v>16.027000000000001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S32" s="4"/>
      <c r="BT32" s="4"/>
      <c r="BU32" s="4"/>
      <c r="BV32" s="4"/>
      <c r="BW32" s="4"/>
      <c r="BY32" s="4"/>
      <c r="BZ32" s="4"/>
      <c r="CA32" s="4"/>
      <c r="CB32" s="4"/>
      <c r="CC32" s="4"/>
      <c r="CD32" s="4"/>
      <c r="CE32" s="4"/>
      <c r="CF32" s="4"/>
      <c r="CG32" s="4"/>
      <c r="CI32" s="4"/>
      <c r="CJ32" s="4"/>
      <c r="CK32" s="4"/>
    </row>
    <row r="33" spans="1:89" ht="15" customHeight="1" x14ac:dyDescent="0.2">
      <c r="A33" s="5">
        <v>32</v>
      </c>
      <c r="B33" s="7">
        <v>76</v>
      </c>
      <c r="C33" s="7">
        <v>0</v>
      </c>
      <c r="D33" s="7">
        <f>Table32333[[#This Row],[Subscribers]]^2</f>
        <v>0</v>
      </c>
      <c r="E33" s="7">
        <f>Table32333[[#This Row],[Subscribers^2]]*Table32333[[#This Row],[Subscribers]]</f>
        <v>0</v>
      </c>
      <c r="F33" s="7">
        <f>Table32333[[#This Row],[Watch time (in Minutes)]]/100</f>
        <v>5.9550000000000001</v>
      </c>
      <c r="G33" s="7">
        <f>Table32333[[#This Row],[Watch time (in Minutes) Adjusted]]^2</f>
        <v>35.462025000000004</v>
      </c>
      <c r="H33" s="7">
        <f>Table32333[[#This Row],[Watch time (in Minutes) Adjusted^2]]*Table32333[[#This Row],[Watch time (in Minutes) Adjusted]]</f>
        <v>211.17635887500003</v>
      </c>
      <c r="I33" s="7">
        <f>Table32333[[#This Row],[Click Rate]]/100</f>
        <v>0.35955000000000004</v>
      </c>
      <c r="J33" s="7">
        <f>Table32333[[#This Row],[Click Rate Adjusted]]^2</f>
        <v>0.12927620250000002</v>
      </c>
      <c r="K33" s="7">
        <f>Table32333[[#This Row],[Click Rate^2]]*Table32333[[#This Row],[Click Rate Adjusted]]</f>
        <v>4.648125860887501E-2</v>
      </c>
      <c r="L33" s="7">
        <v>12</v>
      </c>
      <c r="M33" s="7">
        <f>Table32333[[#This Row],[Likes]]^2</f>
        <v>144</v>
      </c>
      <c r="N33" s="7">
        <f>Table32333[[#This Row],[Likes^2]]*Table32333[[#This Row],[Likes]]</f>
        <v>1728</v>
      </c>
      <c r="O33" s="7">
        <v>1</v>
      </c>
      <c r="P33" s="7">
        <f>Table32333[[#This Row],[Dislikes]]^2</f>
        <v>1</v>
      </c>
      <c r="Q33" s="7">
        <f>Table32333[[#This Row],[Dislikes^2]]*Table32333[[#This Row],[Dislikes]]</f>
        <v>1</v>
      </c>
      <c r="R33" s="6">
        <v>595.5</v>
      </c>
      <c r="S33" s="7">
        <v>35.955000000000005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S33" s="4"/>
      <c r="BT33" s="4"/>
      <c r="BU33" s="4"/>
      <c r="BV33" s="4"/>
      <c r="BW33" s="4"/>
      <c r="BY33" s="4"/>
      <c r="BZ33" s="4"/>
      <c r="CA33" s="4"/>
      <c r="CB33" s="4"/>
      <c r="CC33" s="4"/>
      <c r="CD33" s="4"/>
      <c r="CE33" s="4"/>
      <c r="CF33" s="4"/>
      <c r="CG33" s="4"/>
      <c r="CI33" s="4"/>
      <c r="CJ33" s="4"/>
      <c r="CK33" s="4"/>
    </row>
    <row r="34" spans="1:89" ht="15" customHeight="1" x14ac:dyDescent="0.2">
      <c r="A34" s="5">
        <v>33</v>
      </c>
      <c r="B34" s="7">
        <v>40</v>
      </c>
      <c r="C34" s="7">
        <v>0</v>
      </c>
      <c r="D34" s="7">
        <f>Table32333[[#This Row],[Subscribers]]^2</f>
        <v>0</v>
      </c>
      <c r="E34" s="7">
        <f>Table32333[[#This Row],[Subscribers^2]]*Table32333[[#This Row],[Subscribers]]</f>
        <v>0</v>
      </c>
      <c r="F34" s="7">
        <f>Table32333[[#This Row],[Watch time (in Minutes)]]/100</f>
        <v>0.24798000000000001</v>
      </c>
      <c r="G34" s="7">
        <f>Table32333[[#This Row],[Watch time (in Minutes) Adjusted]]^2</f>
        <v>6.1494080400000005E-2</v>
      </c>
      <c r="H34" s="7">
        <f>Table32333[[#This Row],[Watch time (in Minutes) Adjusted^2]]*Table32333[[#This Row],[Watch time (in Minutes) Adjusted]]</f>
        <v>1.5249302057592002E-2</v>
      </c>
      <c r="I34" s="7">
        <f>Table32333[[#This Row],[Click Rate]]/100</f>
        <v>0.30921299999999996</v>
      </c>
      <c r="J34" s="7">
        <f>Table32333[[#This Row],[Click Rate Adjusted]]^2</f>
        <v>9.5612679368999975E-2</v>
      </c>
      <c r="K34" s="7">
        <f>Table32333[[#This Row],[Click Rate^2]]*Table32333[[#This Row],[Click Rate Adjusted]]</f>
        <v>2.9564683425726587E-2</v>
      </c>
      <c r="L34" s="7">
        <v>6</v>
      </c>
      <c r="M34" s="7">
        <f>Table32333[[#This Row],[Likes]]^2</f>
        <v>36</v>
      </c>
      <c r="N34" s="7">
        <f>Table32333[[#This Row],[Likes^2]]*Table32333[[#This Row],[Likes]]</f>
        <v>216</v>
      </c>
      <c r="O34" s="7">
        <v>0</v>
      </c>
      <c r="P34" s="7">
        <f>Table32333[[#This Row],[Dislikes]]^2</f>
        <v>0</v>
      </c>
      <c r="Q34" s="7">
        <f>Table32333[[#This Row],[Dislikes^2]]*Table32333[[#This Row],[Dislikes]]</f>
        <v>0</v>
      </c>
      <c r="R34" s="6">
        <v>24.798000000000002</v>
      </c>
      <c r="S34" s="7">
        <v>30.921299999999999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S34" s="4"/>
      <c r="BT34" s="4"/>
      <c r="BU34" s="4"/>
      <c r="BV34" s="4"/>
      <c r="BW34" s="4"/>
      <c r="BY34" s="4"/>
      <c r="BZ34" s="4"/>
      <c r="CA34" s="4"/>
      <c r="CB34" s="4"/>
      <c r="CC34" s="4"/>
      <c r="CD34" s="4"/>
      <c r="CE34" s="4"/>
      <c r="CF34" s="4"/>
      <c r="CG34" s="4"/>
      <c r="CI34" s="4"/>
      <c r="CJ34" s="4"/>
      <c r="CK34" s="4"/>
    </row>
    <row r="35" spans="1:89" ht="15" customHeight="1" x14ac:dyDescent="0.2">
      <c r="A35" s="5">
        <v>34</v>
      </c>
      <c r="B35" s="7">
        <v>25</v>
      </c>
      <c r="C35" s="7">
        <v>0</v>
      </c>
      <c r="D35" s="7">
        <f>Table32333[[#This Row],[Subscribers]]^2</f>
        <v>0</v>
      </c>
      <c r="E35" s="7">
        <f>Table32333[[#This Row],[Subscribers^2]]*Table32333[[#This Row],[Subscribers]]</f>
        <v>0</v>
      </c>
      <c r="F35" s="7">
        <f>Table32333[[#This Row],[Watch time (in Minutes)]]/100</f>
        <v>0.11826000000000002</v>
      </c>
      <c r="G35" s="7">
        <f>Table32333[[#This Row],[Watch time (in Minutes) Adjusted]]^2</f>
        <v>1.3985427600000004E-2</v>
      </c>
      <c r="H35" s="7">
        <f>Table32333[[#This Row],[Watch time (in Minutes) Adjusted^2]]*Table32333[[#This Row],[Watch time (in Minutes) Adjusted]]</f>
        <v>1.6539166679760008E-3</v>
      </c>
      <c r="I35" s="7">
        <f>Table32333[[#This Row],[Click Rate]]/100</f>
        <v>0.100048</v>
      </c>
      <c r="J35" s="7">
        <f>Table32333[[#This Row],[Click Rate Adjusted]]^2</f>
        <v>1.0009602304E-2</v>
      </c>
      <c r="K35" s="7">
        <f>Table32333[[#This Row],[Click Rate^2]]*Table32333[[#This Row],[Click Rate Adjusted]]</f>
        <v>1.001440691310592E-3</v>
      </c>
      <c r="L35" s="7">
        <v>1</v>
      </c>
      <c r="M35" s="7">
        <f>Table32333[[#This Row],[Likes]]^2</f>
        <v>1</v>
      </c>
      <c r="N35" s="7">
        <f>Table32333[[#This Row],[Likes^2]]*Table32333[[#This Row],[Likes]]</f>
        <v>1</v>
      </c>
      <c r="O35" s="7">
        <v>0</v>
      </c>
      <c r="P35" s="7">
        <f>Table32333[[#This Row],[Dislikes]]^2</f>
        <v>0</v>
      </c>
      <c r="Q35" s="7">
        <f>Table32333[[#This Row],[Dislikes^2]]*Table32333[[#This Row],[Dislikes]]</f>
        <v>0</v>
      </c>
      <c r="R35" s="6">
        <v>11.826000000000002</v>
      </c>
      <c r="S35" s="7">
        <v>10.004799999999999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S35" s="4"/>
      <c r="BT35" s="4"/>
      <c r="BU35" s="4"/>
      <c r="BV35" s="4"/>
      <c r="BW35" s="4"/>
      <c r="BY35" s="4"/>
      <c r="BZ35" s="4"/>
      <c r="CA35" s="4"/>
      <c r="CB35" s="4"/>
      <c r="CC35" s="4"/>
      <c r="CD35" s="4"/>
      <c r="CE35" s="4"/>
      <c r="CF35" s="4"/>
      <c r="CG35" s="4"/>
      <c r="CI35" s="4"/>
      <c r="CJ35" s="4"/>
      <c r="CK35" s="4"/>
    </row>
    <row r="36" spans="1:89" ht="15" customHeight="1" x14ac:dyDescent="0.2">
      <c r="A36" s="5">
        <v>35</v>
      </c>
      <c r="B36" s="7">
        <v>20</v>
      </c>
      <c r="C36" s="7">
        <v>0</v>
      </c>
      <c r="D36" s="7">
        <f>Table32333[[#This Row],[Subscribers]]^2</f>
        <v>0</v>
      </c>
      <c r="E36" s="7">
        <f>Table32333[[#This Row],[Subscribers^2]]*Table32333[[#This Row],[Subscribers]]</f>
        <v>0</v>
      </c>
      <c r="F36" s="7">
        <f>Table32333[[#This Row],[Watch time (in Minutes)]]/100</f>
        <v>0.13566</v>
      </c>
      <c r="G36" s="7">
        <f>Table32333[[#This Row],[Watch time (in Minutes) Adjusted]]^2</f>
        <v>1.8403635599999999E-2</v>
      </c>
      <c r="H36" s="7">
        <f>Table32333[[#This Row],[Watch time (in Minutes) Adjusted^2]]*Table32333[[#This Row],[Watch time (in Minutes) Adjusted]]</f>
        <v>2.4966372054959999E-3</v>
      </c>
      <c r="I36" s="7">
        <f>Table32333[[#This Row],[Click Rate]]/100</f>
        <v>0.14076</v>
      </c>
      <c r="J36" s="7">
        <f>Table32333[[#This Row],[Click Rate Adjusted]]^2</f>
        <v>1.9813377599999998E-2</v>
      </c>
      <c r="K36" s="7">
        <f>Table32333[[#This Row],[Click Rate^2]]*Table32333[[#This Row],[Click Rate Adjusted]]</f>
        <v>2.7889310309759997E-3</v>
      </c>
      <c r="L36" s="7">
        <v>4</v>
      </c>
      <c r="M36" s="7">
        <f>Table32333[[#This Row],[Likes]]^2</f>
        <v>16</v>
      </c>
      <c r="N36" s="7">
        <f>Table32333[[#This Row],[Likes^2]]*Table32333[[#This Row],[Likes]]</f>
        <v>64</v>
      </c>
      <c r="O36" s="7">
        <v>0</v>
      </c>
      <c r="P36" s="7">
        <f>Table32333[[#This Row],[Dislikes]]^2</f>
        <v>0</v>
      </c>
      <c r="Q36" s="7">
        <f>Table32333[[#This Row],[Dislikes^2]]*Table32333[[#This Row],[Dislikes]]</f>
        <v>0</v>
      </c>
      <c r="R36" s="6">
        <v>13.565999999999999</v>
      </c>
      <c r="S36" s="7">
        <v>14.076000000000001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S36" s="4"/>
      <c r="BT36" s="4"/>
      <c r="BU36" s="4"/>
      <c r="BV36" s="4"/>
      <c r="BW36" s="4"/>
      <c r="BY36" s="4"/>
      <c r="BZ36" s="4"/>
      <c r="CA36" s="4"/>
      <c r="CB36" s="4"/>
      <c r="CC36" s="4"/>
      <c r="CD36" s="4"/>
      <c r="CE36" s="4"/>
      <c r="CF36" s="4"/>
      <c r="CG36" s="4"/>
      <c r="CI36" s="4"/>
      <c r="CJ36" s="4"/>
      <c r="CK36" s="4"/>
    </row>
    <row r="37" spans="1:89" ht="15" customHeight="1" x14ac:dyDescent="0.2">
      <c r="A37" s="5">
        <v>36</v>
      </c>
      <c r="B37" s="7">
        <v>15</v>
      </c>
      <c r="C37" s="7">
        <v>0</v>
      </c>
      <c r="D37" s="7">
        <f>Table32333[[#This Row],[Subscribers]]^2</f>
        <v>0</v>
      </c>
      <c r="E37" s="7">
        <f>Table32333[[#This Row],[Subscribers^2]]*Table32333[[#This Row],[Subscribers]]</f>
        <v>0</v>
      </c>
      <c r="F37" s="7">
        <f>Table32333[[#This Row],[Watch time (in Minutes)]]/100</f>
        <v>8.5019999999999984E-2</v>
      </c>
      <c r="G37" s="7">
        <f>Table32333[[#This Row],[Watch time (in Minutes) Adjusted]]^2</f>
        <v>7.2284003999999969E-3</v>
      </c>
      <c r="H37" s="7">
        <f>Table32333[[#This Row],[Watch time (in Minutes) Adjusted^2]]*Table32333[[#This Row],[Watch time (in Minutes) Adjusted]]</f>
        <v>6.1455860200799962E-4</v>
      </c>
      <c r="I37" s="7">
        <f>Table32333[[#This Row],[Click Rate]]/100</f>
        <v>8.9280000000000012E-2</v>
      </c>
      <c r="J37" s="7">
        <f>Table32333[[#This Row],[Click Rate Adjusted]]^2</f>
        <v>7.9709184000000023E-3</v>
      </c>
      <c r="K37" s="7">
        <f>Table32333[[#This Row],[Click Rate^2]]*Table32333[[#This Row],[Click Rate Adjusted]]</f>
        <v>7.1164359475200034E-4</v>
      </c>
      <c r="L37" s="7">
        <v>2</v>
      </c>
      <c r="M37" s="7">
        <f>Table32333[[#This Row],[Likes]]^2</f>
        <v>4</v>
      </c>
      <c r="N37" s="7">
        <f>Table32333[[#This Row],[Likes^2]]*Table32333[[#This Row],[Likes]]</f>
        <v>8</v>
      </c>
      <c r="O37" s="7">
        <v>0</v>
      </c>
      <c r="P37" s="7">
        <f>Table32333[[#This Row],[Dislikes]]^2</f>
        <v>0</v>
      </c>
      <c r="Q37" s="7">
        <f>Table32333[[#This Row],[Dislikes^2]]*Table32333[[#This Row],[Dislikes]]</f>
        <v>0</v>
      </c>
      <c r="R37" s="6">
        <v>8.5019999999999989</v>
      </c>
      <c r="S37" s="7">
        <v>8.9280000000000008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S37" s="4"/>
      <c r="BT37" s="4"/>
      <c r="BU37" s="4"/>
      <c r="BV37" s="4"/>
      <c r="BW37" s="4"/>
      <c r="BY37" s="4"/>
      <c r="BZ37" s="4"/>
      <c r="CA37" s="4"/>
      <c r="CB37" s="4"/>
      <c r="CC37" s="4"/>
      <c r="CD37" s="4"/>
      <c r="CE37" s="4"/>
      <c r="CF37" s="4"/>
      <c r="CG37" s="4"/>
      <c r="CI37" s="4"/>
      <c r="CJ37" s="4"/>
      <c r="CK37" s="4"/>
    </row>
    <row r="38" spans="1:89" ht="15" customHeight="1" x14ac:dyDescent="0.2">
      <c r="A38" s="5">
        <v>37</v>
      </c>
      <c r="B38" s="7">
        <v>102</v>
      </c>
      <c r="C38" s="7">
        <v>1</v>
      </c>
      <c r="D38" s="7">
        <f>Table32333[[#This Row],[Subscribers]]^2</f>
        <v>1</v>
      </c>
      <c r="E38" s="7">
        <f>Table32333[[#This Row],[Subscribers^2]]*Table32333[[#This Row],[Subscribers]]</f>
        <v>1</v>
      </c>
      <c r="F38" s="7">
        <f>Table32333[[#This Row],[Watch time (in Minutes)]]/100</f>
        <v>4.7009400000000001</v>
      </c>
      <c r="G38" s="7">
        <f>Table32333[[#This Row],[Watch time (in Minutes) Adjusted]]^2</f>
        <v>22.098836883600001</v>
      </c>
      <c r="H38" s="7">
        <f>Table32333[[#This Row],[Watch time (in Minutes) Adjusted^2]]*Table32333[[#This Row],[Watch time (in Minutes) Adjusted]]</f>
        <v>103.88530625959059</v>
      </c>
      <c r="I38" s="7">
        <f>Table32333[[#This Row],[Click Rate]]/100</f>
        <v>0.540995</v>
      </c>
      <c r="J38" s="7">
        <f>Table32333[[#This Row],[Click Rate Adjusted]]^2</f>
        <v>0.29267559002499999</v>
      </c>
      <c r="K38" s="7">
        <f>Table32333[[#This Row],[Click Rate^2]]*Table32333[[#This Row],[Click Rate Adjusted]]</f>
        <v>0.15833603082557487</v>
      </c>
      <c r="L38" s="7">
        <v>14</v>
      </c>
      <c r="M38" s="7">
        <f>Table32333[[#This Row],[Likes]]^2</f>
        <v>196</v>
      </c>
      <c r="N38" s="7">
        <f>Table32333[[#This Row],[Likes^2]]*Table32333[[#This Row],[Likes]]</f>
        <v>2744</v>
      </c>
      <c r="O38" s="7">
        <v>2</v>
      </c>
      <c r="P38" s="7">
        <f>Table32333[[#This Row],[Dislikes]]^2</f>
        <v>4</v>
      </c>
      <c r="Q38" s="7">
        <f>Table32333[[#This Row],[Dislikes^2]]*Table32333[[#This Row],[Dislikes]]</f>
        <v>8</v>
      </c>
      <c r="R38" s="6">
        <v>470.09399999999999</v>
      </c>
      <c r="S38" s="7">
        <v>54.099499999999999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S38" s="4"/>
      <c r="BT38" s="4"/>
      <c r="BU38" s="4"/>
      <c r="BV38" s="4"/>
      <c r="BW38" s="4"/>
      <c r="BY38" s="4"/>
      <c r="BZ38" s="4"/>
      <c r="CA38" s="4"/>
      <c r="CB38" s="4"/>
      <c r="CC38" s="4"/>
      <c r="CD38" s="4"/>
      <c r="CE38" s="4"/>
      <c r="CF38" s="4"/>
      <c r="CG38" s="4"/>
      <c r="CI38" s="4"/>
      <c r="CJ38" s="4"/>
      <c r="CK38" s="4"/>
    </row>
    <row r="39" spans="1:89" ht="15" customHeight="1" x14ac:dyDescent="0.2">
      <c r="A39" s="5">
        <v>38</v>
      </c>
      <c r="B39" s="7">
        <v>258</v>
      </c>
      <c r="C39" s="7">
        <v>7</v>
      </c>
      <c r="D39" s="7">
        <f>Table32333[[#This Row],[Subscribers]]^2</f>
        <v>49</v>
      </c>
      <c r="E39" s="7">
        <f>Table32333[[#This Row],[Subscribers^2]]*Table32333[[#This Row],[Subscribers]]</f>
        <v>343</v>
      </c>
      <c r="F39" s="7">
        <f>Table32333[[#This Row],[Watch time (in Minutes)]]/100</f>
        <v>21.67962</v>
      </c>
      <c r="G39" s="7">
        <f>Table32333[[#This Row],[Watch time (in Minutes) Adjusted]]^2</f>
        <v>470.0059233444</v>
      </c>
      <c r="H39" s="7">
        <f>Table32333[[#This Row],[Watch time (in Minutes) Adjusted^2]]*Table32333[[#This Row],[Watch time (in Minutes) Adjusted]]</f>
        <v>10189.549815855722</v>
      </c>
      <c r="I39" s="7">
        <f>Table32333[[#This Row],[Click Rate]]/100</f>
        <v>1.409861</v>
      </c>
      <c r="J39" s="7">
        <f>Table32333[[#This Row],[Click Rate Adjusted]]^2</f>
        <v>1.987708039321</v>
      </c>
      <c r="K39" s="7">
        <f>Table32333[[#This Row],[Click Rate^2]]*Table32333[[#This Row],[Click Rate Adjusted]]</f>
        <v>2.8023920440251446</v>
      </c>
      <c r="L39" s="7">
        <v>25</v>
      </c>
      <c r="M39" s="7">
        <f>Table32333[[#This Row],[Likes]]^2</f>
        <v>625</v>
      </c>
      <c r="N39" s="7">
        <f>Table32333[[#This Row],[Likes^2]]*Table32333[[#This Row],[Likes]]</f>
        <v>15625</v>
      </c>
      <c r="O39" s="7">
        <v>1</v>
      </c>
      <c r="P39" s="7">
        <f>Table32333[[#This Row],[Dislikes]]^2</f>
        <v>1</v>
      </c>
      <c r="Q39" s="7">
        <f>Table32333[[#This Row],[Dislikes^2]]*Table32333[[#This Row],[Dislikes]]</f>
        <v>1</v>
      </c>
      <c r="R39" s="6">
        <v>2167.962</v>
      </c>
      <c r="S39" s="7">
        <v>140.98609999999999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S39" s="4"/>
      <c r="BT39" s="4"/>
      <c r="BU39" s="4"/>
      <c r="BV39" s="4"/>
      <c r="BW39" s="4"/>
      <c r="BY39" s="4"/>
      <c r="BZ39" s="4"/>
      <c r="CA39" s="4"/>
      <c r="CB39" s="4"/>
      <c r="CC39" s="4"/>
      <c r="CD39" s="4"/>
      <c r="CE39" s="4"/>
      <c r="CF39" s="4"/>
      <c r="CG39" s="4"/>
      <c r="CI39" s="4"/>
      <c r="CJ39" s="4"/>
      <c r="CK39" s="4"/>
    </row>
    <row r="40" spans="1:89" ht="15" customHeight="1" x14ac:dyDescent="0.2">
      <c r="A40" s="5">
        <v>39</v>
      </c>
      <c r="B40" s="7">
        <v>243</v>
      </c>
      <c r="C40" s="7">
        <v>2</v>
      </c>
      <c r="D40" s="7">
        <f>Table32333[[#This Row],[Subscribers]]^2</f>
        <v>4</v>
      </c>
      <c r="E40" s="7">
        <f>Table32333[[#This Row],[Subscribers^2]]*Table32333[[#This Row],[Subscribers]]</f>
        <v>8</v>
      </c>
      <c r="F40" s="7">
        <f>Table32333[[#This Row],[Watch time (in Minutes)]]/100</f>
        <v>13.21008</v>
      </c>
      <c r="G40" s="7">
        <f>Table32333[[#This Row],[Watch time (in Minutes) Adjusted]]^2</f>
        <v>174.5062136064</v>
      </c>
      <c r="H40" s="7">
        <f>Table32333[[#This Row],[Watch time (in Minutes) Adjusted^2]]*Table32333[[#This Row],[Watch time (in Minutes) Adjusted]]</f>
        <v>2305.2410422376324</v>
      </c>
      <c r="I40" s="7">
        <f>Table32333[[#This Row],[Click Rate]]/100</f>
        <v>1.3890800000000001</v>
      </c>
      <c r="J40" s="7">
        <f>Table32333[[#This Row],[Click Rate Adjusted]]^2</f>
        <v>1.9295432464000002</v>
      </c>
      <c r="K40" s="7">
        <f>Table32333[[#This Row],[Click Rate^2]]*Table32333[[#This Row],[Click Rate Adjusted]]</f>
        <v>2.6802899327093126</v>
      </c>
      <c r="L40" s="7">
        <v>21</v>
      </c>
      <c r="M40" s="7">
        <f>Table32333[[#This Row],[Likes]]^2</f>
        <v>441</v>
      </c>
      <c r="N40" s="7">
        <f>Table32333[[#This Row],[Likes^2]]*Table32333[[#This Row],[Likes]]</f>
        <v>9261</v>
      </c>
      <c r="O40" s="7">
        <v>2</v>
      </c>
      <c r="P40" s="7">
        <f>Table32333[[#This Row],[Dislikes]]^2</f>
        <v>4</v>
      </c>
      <c r="Q40" s="7">
        <f>Table32333[[#This Row],[Dislikes^2]]*Table32333[[#This Row],[Dislikes]]</f>
        <v>8</v>
      </c>
      <c r="R40" s="6">
        <v>1321.008</v>
      </c>
      <c r="S40" s="7">
        <v>138.90800000000002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S40" s="4"/>
      <c r="BT40" s="4"/>
      <c r="BU40" s="4"/>
      <c r="BV40" s="4"/>
      <c r="BW40" s="4"/>
      <c r="BY40" s="4"/>
      <c r="BZ40" s="4"/>
      <c r="CA40" s="4"/>
      <c r="CB40" s="4"/>
      <c r="CC40" s="4"/>
      <c r="CD40" s="4"/>
      <c r="CE40" s="4"/>
      <c r="CF40" s="4"/>
      <c r="CG40" s="4"/>
      <c r="CI40" s="4"/>
      <c r="CJ40" s="4"/>
      <c r="CK40" s="4"/>
    </row>
    <row r="41" spans="1:89" ht="15" customHeight="1" x14ac:dyDescent="0.2">
      <c r="A41" s="5">
        <v>40</v>
      </c>
      <c r="B41" s="7">
        <v>141</v>
      </c>
      <c r="C41" s="7">
        <v>2</v>
      </c>
      <c r="D41" s="7">
        <f>Table32333[[#This Row],[Subscribers]]^2</f>
        <v>4</v>
      </c>
      <c r="E41" s="7">
        <f>Table32333[[#This Row],[Subscribers^2]]*Table32333[[#This Row],[Subscribers]]</f>
        <v>8</v>
      </c>
      <c r="F41" s="7">
        <f>Table32333[[#This Row],[Watch time (in Minutes)]]/100</f>
        <v>7.69482</v>
      </c>
      <c r="G41" s="7">
        <f>Table32333[[#This Row],[Watch time (in Minutes) Adjusted]]^2</f>
        <v>59.210254832399997</v>
      </c>
      <c r="H41" s="7">
        <f>Table32333[[#This Row],[Watch time (in Minutes) Adjusted^2]]*Table32333[[#This Row],[Watch time (in Minutes) Adjusted]]</f>
        <v>455.61225308944813</v>
      </c>
      <c r="I41" s="7">
        <f>Table32333[[#This Row],[Click Rate]]/100</f>
        <v>0.91037699999999999</v>
      </c>
      <c r="J41" s="7">
        <f>Table32333[[#This Row],[Click Rate Adjusted]]^2</f>
        <v>0.82878628212899996</v>
      </c>
      <c r="K41" s="7">
        <f>Table32333[[#This Row],[Click Rate^2]]*Table32333[[#This Row],[Click Rate Adjusted]]</f>
        <v>0.75450796916575258</v>
      </c>
      <c r="L41" s="7">
        <v>16</v>
      </c>
      <c r="M41" s="7">
        <f>Table32333[[#This Row],[Likes]]^2</f>
        <v>256</v>
      </c>
      <c r="N41" s="7">
        <f>Table32333[[#This Row],[Likes^2]]*Table32333[[#This Row],[Likes]]</f>
        <v>4096</v>
      </c>
      <c r="O41" s="7">
        <v>1</v>
      </c>
      <c r="P41" s="7">
        <f>Table32333[[#This Row],[Dislikes]]^2</f>
        <v>1</v>
      </c>
      <c r="Q41" s="7">
        <f>Table32333[[#This Row],[Dislikes^2]]*Table32333[[#This Row],[Dislikes]]</f>
        <v>1</v>
      </c>
      <c r="R41" s="6">
        <v>769.48199999999997</v>
      </c>
      <c r="S41" s="7">
        <v>91.037700000000001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S41" s="4"/>
      <c r="BT41" s="4"/>
      <c r="BU41" s="4"/>
      <c r="BV41" s="4"/>
      <c r="BW41" s="4"/>
      <c r="BY41" s="4"/>
      <c r="BZ41" s="4"/>
      <c r="CA41" s="4"/>
      <c r="CB41" s="4"/>
      <c r="CC41" s="4"/>
      <c r="CD41" s="4"/>
      <c r="CE41" s="4"/>
      <c r="CF41" s="4"/>
      <c r="CG41" s="4"/>
      <c r="CI41" s="4"/>
      <c r="CJ41" s="4"/>
      <c r="CK41" s="4"/>
    </row>
    <row r="42" spans="1:89" ht="15" customHeight="1" x14ac:dyDescent="0.2">
      <c r="A42" s="5">
        <v>41</v>
      </c>
      <c r="B42" s="7">
        <v>406</v>
      </c>
      <c r="C42" s="7">
        <v>9</v>
      </c>
      <c r="D42" s="7">
        <f>Table32333[[#This Row],[Subscribers]]^2</f>
        <v>81</v>
      </c>
      <c r="E42" s="7">
        <f>Table32333[[#This Row],[Subscribers^2]]*Table32333[[#This Row],[Subscribers]]</f>
        <v>729</v>
      </c>
      <c r="F42" s="7">
        <f>Table32333[[#This Row],[Watch time (in Minutes)]]/100</f>
        <v>27.892499999999998</v>
      </c>
      <c r="G42" s="7">
        <f>Table32333[[#This Row],[Watch time (in Minutes) Adjusted]]^2</f>
        <v>777.99155624999992</v>
      </c>
      <c r="H42" s="7">
        <f>Table32333[[#This Row],[Watch time (in Minutes) Adjusted^2]]*Table32333[[#This Row],[Watch time (in Minutes) Adjusted]]</f>
        <v>21700.12948270312</v>
      </c>
      <c r="I42" s="7">
        <f>Table32333[[#This Row],[Click Rate]]/100</f>
        <v>2.7890459999999995</v>
      </c>
      <c r="J42" s="7">
        <f>Table32333[[#This Row],[Click Rate Adjusted]]^2</f>
        <v>7.7787775901159968</v>
      </c>
      <c r="K42" s="7">
        <f>Table32333[[#This Row],[Click Rate^2]]*Table32333[[#This Row],[Click Rate Adjusted]]</f>
        <v>21.695368522602656</v>
      </c>
      <c r="L42" s="7">
        <v>34</v>
      </c>
      <c r="M42" s="7">
        <f>Table32333[[#This Row],[Likes]]^2</f>
        <v>1156</v>
      </c>
      <c r="N42" s="7">
        <f>Table32333[[#This Row],[Likes^2]]*Table32333[[#This Row],[Likes]]</f>
        <v>39304</v>
      </c>
      <c r="O42" s="7">
        <v>0</v>
      </c>
      <c r="P42" s="7">
        <f>Table32333[[#This Row],[Dislikes]]^2</f>
        <v>0</v>
      </c>
      <c r="Q42" s="7">
        <f>Table32333[[#This Row],[Dislikes^2]]*Table32333[[#This Row],[Dislikes]]</f>
        <v>0</v>
      </c>
      <c r="R42" s="6">
        <v>2789.25</v>
      </c>
      <c r="S42" s="7">
        <v>278.90459999999996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S42" s="4"/>
      <c r="BT42" s="4"/>
      <c r="BU42" s="4"/>
      <c r="BV42" s="4"/>
      <c r="BW42" s="4"/>
      <c r="BY42" s="4"/>
      <c r="BZ42" s="4"/>
      <c r="CA42" s="4"/>
      <c r="CB42" s="4"/>
      <c r="CC42" s="4"/>
      <c r="CD42" s="4"/>
      <c r="CE42" s="4"/>
      <c r="CF42" s="4"/>
      <c r="CG42" s="4"/>
      <c r="CI42" s="4"/>
      <c r="CJ42" s="4"/>
      <c r="CK42" s="4"/>
    </row>
    <row r="43" spans="1:89" ht="15" customHeight="1" x14ac:dyDescent="0.2">
      <c r="A43" s="5">
        <v>42</v>
      </c>
      <c r="B43" s="7">
        <v>117</v>
      </c>
      <c r="C43" s="7">
        <v>2</v>
      </c>
      <c r="D43" s="7">
        <f>Table32333[[#This Row],[Subscribers]]^2</f>
        <v>4</v>
      </c>
      <c r="E43" s="7">
        <f>Table32333[[#This Row],[Subscribers^2]]*Table32333[[#This Row],[Subscribers]]</f>
        <v>8</v>
      </c>
      <c r="F43" s="7">
        <f>Table32333[[#This Row],[Watch time (in Minutes)]]/100</f>
        <v>5.3849999999999998</v>
      </c>
      <c r="G43" s="7">
        <f>Table32333[[#This Row],[Watch time (in Minutes) Adjusted]]^2</f>
        <v>28.998224999999998</v>
      </c>
      <c r="H43" s="7">
        <f>Table32333[[#This Row],[Watch time (in Minutes) Adjusted^2]]*Table32333[[#This Row],[Watch time (in Minutes) Adjusted]]</f>
        <v>156.15544162499998</v>
      </c>
      <c r="I43" s="7">
        <f>Table32333[[#This Row],[Click Rate]]/100</f>
        <v>0.77032700000000009</v>
      </c>
      <c r="J43" s="7">
        <f>Table32333[[#This Row],[Click Rate Adjusted]]^2</f>
        <v>0.59340368692900014</v>
      </c>
      <c r="K43" s="7">
        <f>Table32333[[#This Row],[Click Rate^2]]*Table32333[[#This Row],[Click Rate Adjusted]]</f>
        <v>0.45711488194095595</v>
      </c>
      <c r="L43" s="7">
        <v>12</v>
      </c>
      <c r="M43" s="7">
        <f>Table32333[[#This Row],[Likes]]^2</f>
        <v>144</v>
      </c>
      <c r="N43" s="7">
        <f>Table32333[[#This Row],[Likes^2]]*Table32333[[#This Row],[Likes]]</f>
        <v>1728</v>
      </c>
      <c r="O43" s="7">
        <v>3</v>
      </c>
      <c r="P43" s="7">
        <f>Table32333[[#This Row],[Dislikes]]^2</f>
        <v>9</v>
      </c>
      <c r="Q43" s="7">
        <f>Table32333[[#This Row],[Dislikes^2]]*Table32333[[#This Row],[Dislikes]]</f>
        <v>27</v>
      </c>
      <c r="R43" s="6">
        <v>538.5</v>
      </c>
      <c r="S43" s="7">
        <v>77.032700000000006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S43" s="4"/>
      <c r="BT43" s="4"/>
      <c r="BU43" s="4"/>
      <c r="BV43" s="4"/>
      <c r="BW43" s="4"/>
      <c r="BY43" s="4"/>
      <c r="BZ43" s="4"/>
      <c r="CA43" s="4"/>
      <c r="CB43" s="4"/>
      <c r="CC43" s="4"/>
      <c r="CD43" s="4"/>
      <c r="CE43" s="4"/>
      <c r="CF43" s="4"/>
      <c r="CG43" s="4"/>
      <c r="CI43" s="4"/>
      <c r="CJ43" s="4"/>
      <c r="CK43" s="4"/>
    </row>
    <row r="44" spans="1:89" ht="15" customHeight="1" x14ac:dyDescent="0.2">
      <c r="A44" s="5">
        <v>43</v>
      </c>
      <c r="B44" s="7">
        <v>232</v>
      </c>
      <c r="C44" s="7">
        <v>3</v>
      </c>
      <c r="D44" s="7">
        <f>Table32333[[#This Row],[Subscribers]]^2</f>
        <v>9</v>
      </c>
      <c r="E44" s="7">
        <f>Table32333[[#This Row],[Subscribers^2]]*Table32333[[#This Row],[Subscribers]]</f>
        <v>27</v>
      </c>
      <c r="F44" s="7">
        <f>Table32333[[#This Row],[Watch time (in Minutes)]]/100</f>
        <v>19.808159999999997</v>
      </c>
      <c r="G44" s="7">
        <f>Table32333[[#This Row],[Watch time (in Minutes) Adjusted]]^2</f>
        <v>392.36320258559988</v>
      </c>
      <c r="H44" s="7">
        <f>Table32333[[#This Row],[Watch time (in Minutes) Adjusted^2]]*Table32333[[#This Row],[Watch time (in Minutes) Adjusted]]</f>
        <v>7771.9930949279751</v>
      </c>
      <c r="I44" s="7">
        <f>Table32333[[#This Row],[Click Rate]]/100</f>
        <v>1.3487039999999999</v>
      </c>
      <c r="J44" s="7">
        <f>Table32333[[#This Row],[Click Rate Adjusted]]^2</f>
        <v>1.8190024796159998</v>
      </c>
      <c r="K44" s="7">
        <f>Table32333[[#This Row],[Click Rate^2]]*Table32333[[#This Row],[Click Rate Adjusted]]</f>
        <v>2.4532959202680171</v>
      </c>
      <c r="L44" s="7">
        <v>25</v>
      </c>
      <c r="M44" s="7">
        <f>Table32333[[#This Row],[Likes]]^2</f>
        <v>625</v>
      </c>
      <c r="N44" s="7">
        <f>Table32333[[#This Row],[Likes^2]]*Table32333[[#This Row],[Likes]]</f>
        <v>15625</v>
      </c>
      <c r="O44" s="7">
        <v>1</v>
      </c>
      <c r="P44" s="7">
        <f>Table32333[[#This Row],[Dislikes]]^2</f>
        <v>1</v>
      </c>
      <c r="Q44" s="7">
        <f>Table32333[[#This Row],[Dislikes^2]]*Table32333[[#This Row],[Dislikes]]</f>
        <v>1</v>
      </c>
      <c r="R44" s="6">
        <v>1980.8159999999998</v>
      </c>
      <c r="S44" s="7">
        <v>134.87039999999999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S44" s="4"/>
      <c r="BT44" s="4"/>
      <c r="BU44" s="4"/>
      <c r="BV44" s="4"/>
      <c r="BW44" s="4"/>
      <c r="BY44" s="4"/>
      <c r="BZ44" s="4"/>
      <c r="CA44" s="4"/>
      <c r="CB44" s="4"/>
      <c r="CC44" s="4"/>
      <c r="CD44" s="4"/>
      <c r="CE44" s="4"/>
      <c r="CF44" s="4"/>
      <c r="CG44" s="4"/>
      <c r="CI44" s="4"/>
      <c r="CJ44" s="4"/>
      <c r="CK44" s="4"/>
    </row>
    <row r="45" spans="1:89" ht="15" customHeight="1" x14ac:dyDescent="0.2">
      <c r="A45" s="5">
        <v>44</v>
      </c>
      <c r="B45" s="7">
        <v>215</v>
      </c>
      <c r="C45" s="7">
        <v>1</v>
      </c>
      <c r="D45" s="7">
        <f>Table32333[[#This Row],[Subscribers]]^2</f>
        <v>1</v>
      </c>
      <c r="E45" s="7">
        <f>Table32333[[#This Row],[Subscribers^2]]*Table32333[[#This Row],[Subscribers]]</f>
        <v>1</v>
      </c>
      <c r="F45" s="7">
        <f>Table32333[[#This Row],[Watch time (in Minutes)]]/100</f>
        <v>2.0878800000000002</v>
      </c>
      <c r="G45" s="7">
        <f>Table32333[[#This Row],[Watch time (in Minutes) Adjusted]]^2</f>
        <v>4.3592428944000003</v>
      </c>
      <c r="H45" s="7">
        <f>Table32333[[#This Row],[Watch time (in Minutes) Adjusted^2]]*Table32333[[#This Row],[Watch time (in Minutes) Adjusted]]</f>
        <v>9.1015760543598727</v>
      </c>
      <c r="I45" s="7">
        <f>Table32333[[#This Row],[Click Rate]]/100</f>
        <v>1.449084</v>
      </c>
      <c r="J45" s="7">
        <f>Table32333[[#This Row],[Click Rate Adjusted]]^2</f>
        <v>2.099844439056</v>
      </c>
      <c r="K45" s="7">
        <f>Table32333[[#This Row],[Click Rate^2]]*Table32333[[#This Row],[Click Rate Adjusted]]</f>
        <v>3.0428509791250247</v>
      </c>
      <c r="L45" s="7">
        <v>35</v>
      </c>
      <c r="M45" s="7">
        <f>Table32333[[#This Row],[Likes]]^2</f>
        <v>1225</v>
      </c>
      <c r="N45" s="7">
        <f>Table32333[[#This Row],[Likes^2]]*Table32333[[#This Row],[Likes]]</f>
        <v>42875</v>
      </c>
      <c r="O45" s="7">
        <v>2</v>
      </c>
      <c r="P45" s="7">
        <f>Table32333[[#This Row],[Dislikes]]^2</f>
        <v>4</v>
      </c>
      <c r="Q45" s="7">
        <f>Table32333[[#This Row],[Dislikes^2]]*Table32333[[#This Row],[Dislikes]]</f>
        <v>8</v>
      </c>
      <c r="R45" s="6">
        <v>208.78800000000004</v>
      </c>
      <c r="S45" s="7">
        <v>144.9084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S45" s="4"/>
      <c r="BT45" s="4"/>
      <c r="BU45" s="4"/>
      <c r="BV45" s="4"/>
      <c r="BW45" s="4"/>
      <c r="BY45" s="4"/>
      <c r="BZ45" s="4"/>
      <c r="CA45" s="4"/>
      <c r="CB45" s="4"/>
      <c r="CC45" s="4"/>
      <c r="CD45" s="4"/>
      <c r="CE45" s="4"/>
      <c r="CF45" s="4"/>
      <c r="CG45" s="4"/>
      <c r="CI45" s="4"/>
      <c r="CJ45" s="4"/>
      <c r="CK45" s="4"/>
    </row>
    <row r="46" spans="1:89" ht="15" customHeight="1" x14ac:dyDescent="0.2">
      <c r="A46" s="5">
        <v>45</v>
      </c>
      <c r="B46" s="7">
        <v>292</v>
      </c>
      <c r="C46" s="7">
        <v>4</v>
      </c>
      <c r="D46" s="7">
        <f>Table32333[[#This Row],[Subscribers]]^2</f>
        <v>16</v>
      </c>
      <c r="E46" s="7">
        <f>Table32333[[#This Row],[Subscribers^2]]*Table32333[[#This Row],[Subscribers]]</f>
        <v>64</v>
      </c>
      <c r="F46" s="7">
        <f>Table32333[[#This Row],[Watch time (in Minutes)]]/100</f>
        <v>18.298739999999999</v>
      </c>
      <c r="G46" s="7">
        <f>Table32333[[#This Row],[Watch time (in Minutes) Adjusted]]^2</f>
        <v>334.84388558759997</v>
      </c>
      <c r="H46" s="7">
        <f>Table32333[[#This Row],[Watch time (in Minutes) Adjusted^2]]*Table32333[[#This Row],[Watch time (in Minutes) Adjusted]]</f>
        <v>6127.2212029572383</v>
      </c>
      <c r="I46" s="7">
        <f>Table32333[[#This Row],[Click Rate]]/100</f>
        <v>1.59</v>
      </c>
      <c r="J46" s="7">
        <f>Table32333[[#This Row],[Click Rate Adjusted]]^2</f>
        <v>2.5281000000000002</v>
      </c>
      <c r="K46" s="7">
        <f>Table32333[[#This Row],[Click Rate^2]]*Table32333[[#This Row],[Click Rate Adjusted]]</f>
        <v>4.0196790000000009</v>
      </c>
      <c r="L46" s="7">
        <v>26</v>
      </c>
      <c r="M46" s="7">
        <f>Table32333[[#This Row],[Likes]]^2</f>
        <v>676</v>
      </c>
      <c r="N46" s="7">
        <f>Table32333[[#This Row],[Likes^2]]*Table32333[[#This Row],[Likes]]</f>
        <v>17576</v>
      </c>
      <c r="O46" s="7">
        <v>1</v>
      </c>
      <c r="P46" s="7">
        <f>Table32333[[#This Row],[Dislikes]]^2</f>
        <v>1</v>
      </c>
      <c r="Q46" s="7">
        <f>Table32333[[#This Row],[Dislikes^2]]*Table32333[[#This Row],[Dislikes]]</f>
        <v>1</v>
      </c>
      <c r="R46" s="6">
        <v>1829.8739999999998</v>
      </c>
      <c r="S46" s="7">
        <v>159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S46" s="4"/>
      <c r="BT46" s="4"/>
      <c r="BU46" s="4"/>
      <c r="BV46" s="4"/>
      <c r="BW46" s="4"/>
      <c r="BY46" s="4"/>
      <c r="BZ46" s="4"/>
      <c r="CA46" s="4"/>
      <c r="CB46" s="4"/>
      <c r="CC46" s="4"/>
      <c r="CD46" s="4"/>
      <c r="CE46" s="4"/>
      <c r="CF46" s="4"/>
      <c r="CG46" s="4"/>
      <c r="CI46" s="4"/>
      <c r="CJ46" s="4"/>
      <c r="CK46" s="4"/>
    </row>
    <row r="47" spans="1:89" ht="15" customHeight="1" x14ac:dyDescent="0.2">
      <c r="A47" s="5">
        <v>46</v>
      </c>
      <c r="B47" s="7">
        <v>161</v>
      </c>
      <c r="C47" s="7">
        <v>1</v>
      </c>
      <c r="D47" s="7">
        <f>Table32333[[#This Row],[Subscribers]]^2</f>
        <v>1</v>
      </c>
      <c r="E47" s="7">
        <f>Table32333[[#This Row],[Subscribers^2]]*Table32333[[#This Row],[Subscribers]]</f>
        <v>1</v>
      </c>
      <c r="F47" s="7">
        <f>Table32333[[#This Row],[Watch time (in Minutes)]]/100</f>
        <v>7.8563999999999998</v>
      </c>
      <c r="G47" s="7">
        <f>Table32333[[#This Row],[Watch time (in Minutes) Adjusted]]^2</f>
        <v>61.723020959999999</v>
      </c>
      <c r="H47" s="7">
        <f>Table32333[[#This Row],[Watch time (in Minutes) Adjusted^2]]*Table32333[[#This Row],[Watch time (in Minutes) Adjusted]]</f>
        <v>484.92074187014401</v>
      </c>
      <c r="I47" s="7">
        <f>Table32333[[#This Row],[Click Rate]]/100</f>
        <v>1.050176</v>
      </c>
      <c r="J47" s="7">
        <f>Table32333[[#This Row],[Click Rate Adjusted]]^2</f>
        <v>1.102869630976</v>
      </c>
      <c r="K47" s="7">
        <f>Table32333[[#This Row],[Click Rate^2]]*Table32333[[#This Row],[Click Rate Adjusted]]</f>
        <v>1.1582072175798517</v>
      </c>
      <c r="L47" s="7">
        <v>14</v>
      </c>
      <c r="M47" s="7">
        <f>Table32333[[#This Row],[Likes]]^2</f>
        <v>196</v>
      </c>
      <c r="N47" s="7">
        <f>Table32333[[#This Row],[Likes^2]]*Table32333[[#This Row],[Likes]]</f>
        <v>2744</v>
      </c>
      <c r="O47" s="7">
        <v>1</v>
      </c>
      <c r="P47" s="7">
        <f>Table32333[[#This Row],[Dislikes]]^2</f>
        <v>1</v>
      </c>
      <c r="Q47" s="7">
        <f>Table32333[[#This Row],[Dislikes^2]]*Table32333[[#This Row],[Dislikes]]</f>
        <v>1</v>
      </c>
      <c r="R47" s="6">
        <v>785.64</v>
      </c>
      <c r="S47" s="7">
        <v>105.0176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S47" s="4"/>
      <c r="BT47" s="4"/>
      <c r="BU47" s="4"/>
      <c r="BV47" s="4"/>
      <c r="BW47" s="4"/>
      <c r="BY47" s="4"/>
      <c r="BZ47" s="4"/>
      <c r="CA47" s="4"/>
      <c r="CB47" s="4"/>
      <c r="CC47" s="4"/>
      <c r="CD47" s="4"/>
      <c r="CE47" s="4"/>
      <c r="CF47" s="4"/>
      <c r="CG47" s="4"/>
      <c r="CI47" s="4"/>
      <c r="CJ47" s="4"/>
      <c r="CK47" s="4"/>
    </row>
    <row r="48" spans="1:89" ht="15" customHeight="1" x14ac:dyDescent="0.2">
      <c r="A48" s="5">
        <v>47</v>
      </c>
      <c r="B48" s="7">
        <v>155</v>
      </c>
      <c r="C48" s="7">
        <v>3</v>
      </c>
      <c r="D48" s="7">
        <f>Table32333[[#This Row],[Subscribers]]^2</f>
        <v>9</v>
      </c>
      <c r="E48" s="7">
        <f>Table32333[[#This Row],[Subscribers^2]]*Table32333[[#This Row],[Subscribers]]</f>
        <v>27</v>
      </c>
      <c r="F48" s="7">
        <f>Table32333[[#This Row],[Watch time (in Minutes)]]/100</f>
        <v>6.4433399999999992</v>
      </c>
      <c r="G48" s="7">
        <f>Table32333[[#This Row],[Watch time (in Minutes) Adjusted]]^2</f>
        <v>41.516630355599986</v>
      </c>
      <c r="H48" s="7">
        <f>Table32333[[#This Row],[Watch time (in Minutes) Adjusted^2]]*Table32333[[#This Row],[Watch time (in Minutes) Adjusted]]</f>
        <v>267.50576503545159</v>
      </c>
      <c r="I48" s="7">
        <f>Table32333[[#This Row],[Click Rate]]/100</f>
        <v>0.97835300000000003</v>
      </c>
      <c r="J48" s="7">
        <f>Table32333[[#This Row],[Click Rate Adjusted]]^2</f>
        <v>0.95717459260900006</v>
      </c>
      <c r="K48" s="7">
        <f>Table32333[[#This Row],[Click Rate^2]]*Table32333[[#This Row],[Click Rate Adjusted]]</f>
        <v>0.93645463420279307</v>
      </c>
      <c r="L48" s="7">
        <v>16</v>
      </c>
      <c r="M48" s="7">
        <f>Table32333[[#This Row],[Likes]]^2</f>
        <v>256</v>
      </c>
      <c r="N48" s="7">
        <f>Table32333[[#This Row],[Likes^2]]*Table32333[[#This Row],[Likes]]</f>
        <v>4096</v>
      </c>
      <c r="O48" s="7">
        <v>1</v>
      </c>
      <c r="P48" s="7">
        <f>Table32333[[#This Row],[Dislikes]]^2</f>
        <v>1</v>
      </c>
      <c r="Q48" s="7">
        <f>Table32333[[#This Row],[Dislikes^2]]*Table32333[[#This Row],[Dislikes]]</f>
        <v>1</v>
      </c>
      <c r="R48" s="6">
        <v>644.33399999999995</v>
      </c>
      <c r="S48" s="7">
        <v>97.835300000000004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S48" s="4"/>
      <c r="BT48" s="4"/>
      <c r="BU48" s="4"/>
      <c r="BV48" s="4"/>
      <c r="BW48" s="4"/>
      <c r="BY48" s="4"/>
      <c r="BZ48" s="4"/>
      <c r="CA48" s="4"/>
      <c r="CB48" s="4"/>
      <c r="CC48" s="4"/>
      <c r="CD48" s="4"/>
      <c r="CE48" s="4"/>
      <c r="CF48" s="4"/>
      <c r="CG48" s="4"/>
      <c r="CI48" s="4"/>
      <c r="CJ48" s="4"/>
      <c r="CK48" s="4"/>
    </row>
    <row r="49" spans="1:89" ht="15" customHeight="1" x14ac:dyDescent="0.2">
      <c r="A49" s="5">
        <v>48</v>
      </c>
      <c r="B49" s="7">
        <v>110</v>
      </c>
      <c r="C49" s="7">
        <v>0</v>
      </c>
      <c r="D49" s="7">
        <f>Table32333[[#This Row],[Subscribers]]^2</f>
        <v>0</v>
      </c>
      <c r="E49" s="7">
        <f>Table32333[[#This Row],[Subscribers^2]]*Table32333[[#This Row],[Subscribers]]</f>
        <v>0</v>
      </c>
      <c r="F49" s="7">
        <f>Table32333[[#This Row],[Watch time (in Minutes)]]/100</f>
        <v>9.1669800000000006</v>
      </c>
      <c r="G49" s="7">
        <f>Table32333[[#This Row],[Watch time (in Minutes) Adjusted]]^2</f>
        <v>84.03352232040001</v>
      </c>
      <c r="H49" s="7">
        <f>Table32333[[#This Row],[Watch time (in Minutes) Adjusted^2]]*Table32333[[#This Row],[Watch time (in Minutes) Adjusted]]</f>
        <v>770.33361844066053</v>
      </c>
      <c r="I49" s="7">
        <f>Table32333[[#This Row],[Click Rate]]/100</f>
        <v>0.68970000000000009</v>
      </c>
      <c r="J49" s="7">
        <f>Table32333[[#This Row],[Click Rate Adjusted]]^2</f>
        <v>0.47568609000000012</v>
      </c>
      <c r="K49" s="7">
        <f>Table32333[[#This Row],[Click Rate^2]]*Table32333[[#This Row],[Click Rate Adjusted]]</f>
        <v>0.32808069627300013</v>
      </c>
      <c r="L49" s="7">
        <v>11</v>
      </c>
      <c r="M49" s="7">
        <f>Table32333[[#This Row],[Likes]]^2</f>
        <v>121</v>
      </c>
      <c r="N49" s="7">
        <f>Table32333[[#This Row],[Likes^2]]*Table32333[[#This Row],[Likes]]</f>
        <v>1331</v>
      </c>
      <c r="O49" s="7">
        <v>1</v>
      </c>
      <c r="P49" s="7">
        <f>Table32333[[#This Row],[Dislikes]]^2</f>
        <v>1</v>
      </c>
      <c r="Q49" s="7">
        <f>Table32333[[#This Row],[Dislikes^2]]*Table32333[[#This Row],[Dislikes]]</f>
        <v>1</v>
      </c>
      <c r="R49" s="6">
        <v>916.69800000000009</v>
      </c>
      <c r="S49" s="7">
        <v>68.970000000000013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S49" s="4"/>
      <c r="BT49" s="4"/>
      <c r="BU49" s="4"/>
      <c r="BV49" s="4"/>
      <c r="BW49" s="4"/>
      <c r="BY49" s="4"/>
      <c r="BZ49" s="4"/>
      <c r="CA49" s="4"/>
      <c r="CB49" s="4"/>
      <c r="CC49" s="4"/>
      <c r="CD49" s="4"/>
      <c r="CE49" s="4"/>
      <c r="CF49" s="4"/>
      <c r="CG49" s="4"/>
      <c r="CI49" s="4"/>
      <c r="CJ49" s="4"/>
      <c r="CK49" s="4"/>
    </row>
    <row r="50" spans="1:89" ht="15" customHeight="1" x14ac:dyDescent="0.2">
      <c r="A50" s="5">
        <v>49</v>
      </c>
      <c r="B50" s="7">
        <v>178</v>
      </c>
      <c r="C50" s="7">
        <v>0</v>
      </c>
      <c r="D50" s="7">
        <f>Table32333[[#This Row],[Subscribers]]^2</f>
        <v>0</v>
      </c>
      <c r="E50" s="7">
        <f>Table32333[[#This Row],[Subscribers^2]]*Table32333[[#This Row],[Subscribers]]</f>
        <v>0</v>
      </c>
      <c r="F50" s="7">
        <f>Table32333[[#This Row],[Watch time (in Minutes)]]/100</f>
        <v>11.70396</v>
      </c>
      <c r="G50" s="7">
        <f>Table32333[[#This Row],[Watch time (in Minutes) Adjusted]]^2</f>
        <v>136.98267968160002</v>
      </c>
      <c r="H50" s="7">
        <f>Table32333[[#This Row],[Watch time (in Minutes) Adjusted^2]]*Table32333[[#This Row],[Watch time (in Minutes) Adjusted]]</f>
        <v>1603.2398036862594</v>
      </c>
      <c r="I50" s="7">
        <f>Table32333[[#This Row],[Click Rate]]/100</f>
        <v>1.079296</v>
      </c>
      <c r="J50" s="7">
        <f>Table32333[[#This Row],[Click Rate Adjusted]]^2</f>
        <v>1.164879855616</v>
      </c>
      <c r="K50" s="7">
        <f>Table32333[[#This Row],[Click Rate^2]]*Table32333[[#This Row],[Click Rate Adjusted]]</f>
        <v>1.2572501686469264</v>
      </c>
      <c r="L50" s="7">
        <v>20</v>
      </c>
      <c r="M50" s="7">
        <f>Table32333[[#This Row],[Likes]]^2</f>
        <v>400</v>
      </c>
      <c r="N50" s="7">
        <f>Table32333[[#This Row],[Likes^2]]*Table32333[[#This Row],[Likes]]</f>
        <v>8000</v>
      </c>
      <c r="O50" s="7">
        <v>1</v>
      </c>
      <c r="P50" s="7">
        <f>Table32333[[#This Row],[Dislikes]]^2</f>
        <v>1</v>
      </c>
      <c r="Q50" s="7">
        <f>Table32333[[#This Row],[Dislikes^2]]*Table32333[[#This Row],[Dislikes]]</f>
        <v>1</v>
      </c>
      <c r="R50" s="6">
        <v>1170.396</v>
      </c>
      <c r="S50" s="7">
        <v>107.92960000000001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S50" s="4"/>
      <c r="BT50" s="4"/>
      <c r="BU50" s="4"/>
      <c r="BV50" s="4"/>
      <c r="BW50" s="4"/>
      <c r="BY50" s="4"/>
      <c r="BZ50" s="4"/>
      <c r="CA50" s="4"/>
      <c r="CB50" s="4"/>
      <c r="CC50" s="4"/>
      <c r="CD50" s="4"/>
      <c r="CE50" s="4"/>
      <c r="CF50" s="4"/>
      <c r="CG50" s="4"/>
      <c r="CI50" s="4"/>
      <c r="CJ50" s="4"/>
      <c r="CK50" s="4"/>
    </row>
    <row r="51" spans="1:89" ht="15" customHeight="1" x14ac:dyDescent="0.2">
      <c r="A51" s="5">
        <v>50</v>
      </c>
      <c r="B51" s="7">
        <v>130</v>
      </c>
      <c r="C51" s="7">
        <v>0</v>
      </c>
      <c r="D51" s="7">
        <f>Table32333[[#This Row],[Subscribers]]^2</f>
        <v>0</v>
      </c>
      <c r="E51" s="7">
        <f>Table32333[[#This Row],[Subscribers^2]]*Table32333[[#This Row],[Subscribers]]</f>
        <v>0</v>
      </c>
      <c r="F51" s="7">
        <f>Table32333[[#This Row],[Watch time (in Minutes)]]/100</f>
        <v>8.0754599999999996</v>
      </c>
      <c r="G51" s="7">
        <f>Table32333[[#This Row],[Watch time (in Minutes) Adjusted]]^2</f>
        <v>65.213054211599996</v>
      </c>
      <c r="H51" s="7">
        <f>Table32333[[#This Row],[Watch time (in Minutes) Adjusted^2]]*Table32333[[#This Row],[Watch time (in Minutes) Adjusted]]</f>
        <v>526.62541076360731</v>
      </c>
      <c r="I51" s="7">
        <f>Table32333[[#This Row],[Click Rate]]/100</f>
        <v>0.78963499999999998</v>
      </c>
      <c r="J51" s="7">
        <f>Table32333[[#This Row],[Click Rate Adjusted]]^2</f>
        <v>0.62352343322499992</v>
      </c>
      <c r="K51" s="7">
        <f>Table32333[[#This Row],[Click Rate^2]]*Table32333[[#This Row],[Click Rate Adjusted]]</f>
        <v>0.49235592619462282</v>
      </c>
      <c r="L51" s="7">
        <v>12</v>
      </c>
      <c r="M51" s="7">
        <f>Table32333[[#This Row],[Likes]]^2</f>
        <v>144</v>
      </c>
      <c r="N51" s="7">
        <f>Table32333[[#This Row],[Likes^2]]*Table32333[[#This Row],[Likes]]</f>
        <v>1728</v>
      </c>
      <c r="O51" s="7">
        <v>2</v>
      </c>
      <c r="P51" s="7">
        <f>Table32333[[#This Row],[Dislikes]]^2</f>
        <v>4</v>
      </c>
      <c r="Q51" s="7">
        <f>Table32333[[#This Row],[Dislikes^2]]*Table32333[[#This Row],[Dislikes]]</f>
        <v>8</v>
      </c>
      <c r="R51" s="6">
        <v>807.54599999999994</v>
      </c>
      <c r="S51" s="7">
        <v>78.963499999999996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S51" s="4"/>
      <c r="BT51" s="4"/>
      <c r="BU51" s="4"/>
      <c r="BV51" s="4"/>
      <c r="BW51" s="4"/>
      <c r="BY51" s="4"/>
      <c r="BZ51" s="4"/>
      <c r="CA51" s="4"/>
      <c r="CB51" s="4"/>
      <c r="CC51" s="4"/>
      <c r="CD51" s="4"/>
      <c r="CE51" s="4"/>
      <c r="CF51" s="4"/>
      <c r="CG51" s="4"/>
      <c r="CI51" s="4"/>
      <c r="CJ51" s="4"/>
      <c r="CK51" s="4"/>
    </row>
    <row r="52" spans="1:89" ht="15" customHeight="1" x14ac:dyDescent="0.2">
      <c r="A52" s="5">
        <v>51</v>
      </c>
      <c r="B52" s="7">
        <v>319</v>
      </c>
      <c r="C52" s="7">
        <v>2</v>
      </c>
      <c r="D52" s="7">
        <f>Table32333[[#This Row],[Subscribers]]^2</f>
        <v>4</v>
      </c>
      <c r="E52" s="7">
        <f>Table32333[[#This Row],[Subscribers^2]]*Table32333[[#This Row],[Subscribers]]</f>
        <v>8</v>
      </c>
      <c r="F52" s="7">
        <f>Table32333[[#This Row],[Watch time (in Minutes)]]/100</f>
        <v>24.86364</v>
      </c>
      <c r="G52" s="7">
        <f>Table32333[[#This Row],[Watch time (in Minutes) Adjusted]]^2</f>
        <v>618.2005940496</v>
      </c>
      <c r="H52" s="7">
        <f>Table32333[[#This Row],[Watch time (in Minutes) Adjusted^2]]*Table32333[[#This Row],[Watch time (in Minutes) Adjusted]]</f>
        <v>15370.717018235397</v>
      </c>
      <c r="I52" s="7">
        <f>Table32333[[#This Row],[Click Rate]]/100</f>
        <v>1.678126</v>
      </c>
      <c r="J52" s="7">
        <f>Table32333[[#This Row],[Click Rate Adjusted]]^2</f>
        <v>2.8161068718759998</v>
      </c>
      <c r="K52" s="7">
        <f>Table32333[[#This Row],[Click Rate^2]]*Table32333[[#This Row],[Click Rate Adjusted]]</f>
        <v>4.7257821604737842</v>
      </c>
      <c r="L52" s="7">
        <v>30</v>
      </c>
      <c r="M52" s="7">
        <f>Table32333[[#This Row],[Likes]]^2</f>
        <v>900</v>
      </c>
      <c r="N52" s="7">
        <f>Table32333[[#This Row],[Likes^2]]*Table32333[[#This Row],[Likes]]</f>
        <v>27000</v>
      </c>
      <c r="O52" s="7">
        <v>0</v>
      </c>
      <c r="P52" s="7">
        <f>Table32333[[#This Row],[Dislikes]]^2</f>
        <v>0</v>
      </c>
      <c r="Q52" s="7">
        <f>Table32333[[#This Row],[Dislikes^2]]*Table32333[[#This Row],[Dislikes]]</f>
        <v>0</v>
      </c>
      <c r="R52" s="6">
        <v>2486.364</v>
      </c>
      <c r="S52" s="7">
        <v>167.8126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S52" s="4"/>
      <c r="BT52" s="4"/>
      <c r="BU52" s="4"/>
      <c r="BV52" s="4"/>
      <c r="BW52" s="4"/>
      <c r="BY52" s="4"/>
      <c r="BZ52" s="4"/>
      <c r="CA52" s="4"/>
      <c r="CB52" s="4"/>
      <c r="CC52" s="4"/>
      <c r="CD52" s="4"/>
      <c r="CE52" s="4"/>
      <c r="CF52" s="4"/>
      <c r="CG52" s="4"/>
      <c r="CI52" s="4"/>
      <c r="CJ52" s="4"/>
      <c r="CK52" s="4"/>
    </row>
    <row r="53" spans="1:89" ht="15" customHeight="1" x14ac:dyDescent="0.2">
      <c r="A53" s="5">
        <v>52</v>
      </c>
      <c r="B53" s="7">
        <v>258</v>
      </c>
      <c r="C53" s="7">
        <v>11</v>
      </c>
      <c r="D53" s="7">
        <f>Table32333[[#This Row],[Subscribers]]^2</f>
        <v>121</v>
      </c>
      <c r="E53" s="7">
        <f>Table32333[[#This Row],[Subscribers^2]]*Table32333[[#This Row],[Subscribers]]</f>
        <v>1331</v>
      </c>
      <c r="F53" s="7">
        <f>Table32333[[#This Row],[Watch time (in Minutes)]]/100</f>
        <v>22.044660000000004</v>
      </c>
      <c r="G53" s="7">
        <f>Table32333[[#This Row],[Watch time (in Minutes) Adjusted]]^2</f>
        <v>485.96703451560018</v>
      </c>
      <c r="H53" s="7">
        <f>Table32333[[#This Row],[Watch time (in Minutes) Adjusted^2]]*Table32333[[#This Row],[Watch time (in Minutes) Adjusted]]</f>
        <v>10712.978047104672</v>
      </c>
      <c r="I53" s="7">
        <f>Table32333[[#This Row],[Click Rate]]/100</f>
        <v>1.529196</v>
      </c>
      <c r="J53" s="7">
        <f>Table32333[[#This Row],[Click Rate Adjusted]]^2</f>
        <v>2.3384404064159998</v>
      </c>
      <c r="K53" s="7">
        <f>Table32333[[#This Row],[Click Rate^2]]*Table32333[[#This Row],[Click Rate Adjusted]]</f>
        <v>3.5759337157297213</v>
      </c>
      <c r="L53" s="7">
        <v>32</v>
      </c>
      <c r="M53" s="7">
        <f>Table32333[[#This Row],[Likes]]^2</f>
        <v>1024</v>
      </c>
      <c r="N53" s="7">
        <f>Table32333[[#This Row],[Likes^2]]*Table32333[[#This Row],[Likes]]</f>
        <v>32768</v>
      </c>
      <c r="O53" s="7">
        <v>3</v>
      </c>
      <c r="P53" s="7">
        <f>Table32333[[#This Row],[Dislikes]]^2</f>
        <v>9</v>
      </c>
      <c r="Q53" s="7">
        <f>Table32333[[#This Row],[Dislikes^2]]*Table32333[[#This Row],[Dislikes]]</f>
        <v>27</v>
      </c>
      <c r="R53" s="6">
        <v>2204.4660000000003</v>
      </c>
      <c r="S53" s="7">
        <v>152.9196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S53" s="4"/>
      <c r="BT53" s="4"/>
      <c r="BU53" s="4"/>
      <c r="BV53" s="4"/>
      <c r="BW53" s="4"/>
      <c r="BY53" s="4"/>
      <c r="BZ53" s="4"/>
      <c r="CA53" s="4"/>
      <c r="CB53" s="4"/>
      <c r="CC53" s="4"/>
      <c r="CD53" s="4"/>
      <c r="CE53" s="4"/>
      <c r="CF53" s="4"/>
      <c r="CG53" s="4"/>
      <c r="CI53" s="4"/>
      <c r="CJ53" s="4"/>
      <c r="CK53" s="4"/>
    </row>
    <row r="54" spans="1:89" ht="15" customHeight="1" x14ac:dyDescent="0.2">
      <c r="A54" s="5">
        <v>53</v>
      </c>
      <c r="B54" s="7">
        <v>275</v>
      </c>
      <c r="C54" s="7">
        <v>3</v>
      </c>
      <c r="D54" s="7">
        <f>Table32333[[#This Row],[Subscribers]]^2</f>
        <v>9</v>
      </c>
      <c r="E54" s="7">
        <f>Table32333[[#This Row],[Subscribers^2]]*Table32333[[#This Row],[Subscribers]]</f>
        <v>27</v>
      </c>
      <c r="F54" s="7">
        <f>Table32333[[#This Row],[Watch time (in Minutes)]]/100</f>
        <v>20.0322</v>
      </c>
      <c r="G54" s="7">
        <f>Table32333[[#This Row],[Watch time (in Minutes) Adjusted]]^2</f>
        <v>401.28903683999999</v>
      </c>
      <c r="H54" s="7">
        <f>Table32333[[#This Row],[Watch time (in Minutes) Adjusted^2]]*Table32333[[#This Row],[Watch time (in Minutes) Adjusted]]</f>
        <v>8038.7022437862479</v>
      </c>
      <c r="I54" s="7">
        <f>Table32333[[#This Row],[Click Rate]]/100</f>
        <v>1.6896240000000002</v>
      </c>
      <c r="J54" s="7">
        <f>Table32333[[#This Row],[Click Rate Adjusted]]^2</f>
        <v>2.8548292613760009</v>
      </c>
      <c r="K54" s="7">
        <f>Table32333[[#This Row],[Click Rate^2]]*Table32333[[#This Row],[Click Rate Adjusted]]</f>
        <v>4.8235880359231649</v>
      </c>
      <c r="L54" s="7">
        <v>35</v>
      </c>
      <c r="M54" s="7">
        <f>Table32333[[#This Row],[Likes]]^2</f>
        <v>1225</v>
      </c>
      <c r="N54" s="7">
        <f>Table32333[[#This Row],[Likes^2]]*Table32333[[#This Row],[Likes]]</f>
        <v>42875</v>
      </c>
      <c r="O54" s="7">
        <v>3</v>
      </c>
      <c r="P54" s="7">
        <f>Table32333[[#This Row],[Dislikes]]^2</f>
        <v>9</v>
      </c>
      <c r="Q54" s="7">
        <f>Table32333[[#This Row],[Dislikes^2]]*Table32333[[#This Row],[Dislikes]]</f>
        <v>27</v>
      </c>
      <c r="R54" s="6">
        <v>2003.22</v>
      </c>
      <c r="S54" s="7">
        <v>168.96240000000003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S54" s="4"/>
      <c r="BT54" s="4"/>
      <c r="BU54" s="4"/>
      <c r="BV54" s="4"/>
      <c r="BW54" s="4"/>
      <c r="BY54" s="4"/>
      <c r="BZ54" s="4"/>
      <c r="CA54" s="4"/>
      <c r="CB54" s="4"/>
      <c r="CC54" s="4"/>
      <c r="CD54" s="4"/>
      <c r="CE54" s="4"/>
      <c r="CF54" s="4"/>
      <c r="CG54" s="4"/>
      <c r="CI54" s="4"/>
      <c r="CJ54" s="4"/>
      <c r="CK54" s="4"/>
    </row>
    <row r="55" spans="1:89" ht="15" customHeight="1" x14ac:dyDescent="0.2">
      <c r="A55" s="5">
        <v>54</v>
      </c>
      <c r="B55" s="7">
        <v>133</v>
      </c>
      <c r="C55" s="7">
        <v>0</v>
      </c>
      <c r="D55" s="7">
        <f>Table32333[[#This Row],[Subscribers]]^2</f>
        <v>0</v>
      </c>
      <c r="E55" s="7">
        <f>Table32333[[#This Row],[Subscribers^2]]*Table32333[[#This Row],[Subscribers]]</f>
        <v>0</v>
      </c>
      <c r="F55" s="7">
        <f>Table32333[[#This Row],[Watch time (in Minutes)]]/100</f>
        <v>10.656000000000001</v>
      </c>
      <c r="G55" s="7">
        <f>Table32333[[#This Row],[Watch time (in Minutes) Adjusted]]^2</f>
        <v>113.55033600000002</v>
      </c>
      <c r="H55" s="7">
        <f>Table32333[[#This Row],[Watch time (in Minutes) Adjusted^2]]*Table32333[[#This Row],[Watch time (in Minutes) Adjusted]]</f>
        <v>1209.9923804160003</v>
      </c>
      <c r="I55" s="7">
        <f>Table32333[[#This Row],[Click Rate]]/100</f>
        <v>0.84013299999999991</v>
      </c>
      <c r="J55" s="7">
        <f>Table32333[[#This Row],[Click Rate Adjusted]]^2</f>
        <v>0.7058234576889999</v>
      </c>
      <c r="K55" s="7">
        <f>Table32333[[#This Row],[Click Rate^2]]*Table32333[[#This Row],[Click Rate Adjusted]]</f>
        <v>0.59298557897863247</v>
      </c>
      <c r="L55" s="7">
        <v>21</v>
      </c>
      <c r="M55" s="7">
        <f>Table32333[[#This Row],[Likes]]^2</f>
        <v>441</v>
      </c>
      <c r="N55" s="7">
        <f>Table32333[[#This Row],[Likes^2]]*Table32333[[#This Row],[Likes]]</f>
        <v>9261</v>
      </c>
      <c r="O55" s="7">
        <v>4</v>
      </c>
      <c r="P55" s="7">
        <f>Table32333[[#This Row],[Dislikes]]^2</f>
        <v>16</v>
      </c>
      <c r="Q55" s="7">
        <f>Table32333[[#This Row],[Dislikes^2]]*Table32333[[#This Row],[Dislikes]]</f>
        <v>64</v>
      </c>
      <c r="R55" s="6">
        <v>1065.6000000000001</v>
      </c>
      <c r="S55" s="7">
        <v>84.013299999999987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S55" s="4"/>
      <c r="BT55" s="4"/>
      <c r="BU55" s="4"/>
      <c r="BV55" s="4"/>
      <c r="BW55" s="4"/>
      <c r="BY55" s="4"/>
      <c r="BZ55" s="4"/>
      <c r="CA55" s="4"/>
      <c r="CB55" s="4"/>
      <c r="CC55" s="4"/>
      <c r="CD55" s="4"/>
      <c r="CE55" s="4"/>
      <c r="CF55" s="4"/>
      <c r="CG55" s="4"/>
      <c r="CI55" s="4"/>
      <c r="CJ55" s="4"/>
      <c r="CK55" s="4"/>
    </row>
    <row r="56" spans="1:89" ht="15" customHeight="1" x14ac:dyDescent="0.2">
      <c r="A56" s="5">
        <v>55</v>
      </c>
      <c r="B56" s="7">
        <v>210</v>
      </c>
      <c r="C56" s="7">
        <v>2</v>
      </c>
      <c r="D56" s="7">
        <f>Table32333[[#This Row],[Subscribers]]^2</f>
        <v>4</v>
      </c>
      <c r="E56" s="7">
        <f>Table32333[[#This Row],[Subscribers^2]]*Table32333[[#This Row],[Subscribers]]</f>
        <v>8</v>
      </c>
      <c r="F56" s="7">
        <f>Table32333[[#This Row],[Watch time (in Minutes)]]/100</f>
        <v>14.0397</v>
      </c>
      <c r="G56" s="7">
        <f>Table32333[[#This Row],[Watch time (in Minutes) Adjusted]]^2</f>
        <v>197.11317609</v>
      </c>
      <c r="H56" s="7">
        <f>Table32333[[#This Row],[Watch time (in Minutes) Adjusted^2]]*Table32333[[#This Row],[Watch time (in Minutes) Adjusted]]</f>
        <v>2767.409858350773</v>
      </c>
      <c r="I56" s="7">
        <f>Table32333[[#This Row],[Click Rate]]/100</f>
        <v>1.1812039999999999</v>
      </c>
      <c r="J56" s="7">
        <f>Table32333[[#This Row],[Click Rate Adjusted]]^2</f>
        <v>1.3952428896159998</v>
      </c>
      <c r="K56" s="7">
        <f>Table32333[[#This Row],[Click Rate^2]]*Table32333[[#This Row],[Click Rate Adjusted]]</f>
        <v>1.6480664821859774</v>
      </c>
      <c r="L56" s="7">
        <v>24</v>
      </c>
      <c r="M56" s="7">
        <f>Table32333[[#This Row],[Likes]]^2</f>
        <v>576</v>
      </c>
      <c r="N56" s="7">
        <f>Table32333[[#This Row],[Likes^2]]*Table32333[[#This Row],[Likes]]</f>
        <v>13824</v>
      </c>
      <c r="O56" s="7">
        <v>1</v>
      </c>
      <c r="P56" s="7">
        <f>Table32333[[#This Row],[Dislikes]]^2</f>
        <v>1</v>
      </c>
      <c r="Q56" s="7">
        <f>Table32333[[#This Row],[Dislikes^2]]*Table32333[[#This Row],[Dislikes]]</f>
        <v>1</v>
      </c>
      <c r="R56" s="6">
        <v>1403.97</v>
      </c>
      <c r="S56" s="7">
        <v>118.12039999999999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S56" s="4"/>
      <c r="BT56" s="4"/>
      <c r="BU56" s="4"/>
      <c r="BV56" s="4"/>
      <c r="BW56" s="4"/>
      <c r="BY56" s="4"/>
      <c r="BZ56" s="4"/>
      <c r="CA56" s="4"/>
      <c r="CB56" s="4"/>
      <c r="CC56" s="4"/>
      <c r="CD56" s="4"/>
      <c r="CE56" s="4"/>
      <c r="CF56" s="4"/>
      <c r="CG56" s="4"/>
      <c r="CI56" s="4"/>
      <c r="CJ56" s="4"/>
      <c r="CK56" s="4"/>
    </row>
    <row r="57" spans="1:89" ht="15" customHeight="1" x14ac:dyDescent="0.2">
      <c r="A57" s="5">
        <v>56</v>
      </c>
      <c r="B57" s="7">
        <v>182</v>
      </c>
      <c r="C57" s="7">
        <v>1</v>
      </c>
      <c r="D57" s="7">
        <f>Table32333[[#This Row],[Subscribers]]^2</f>
        <v>1</v>
      </c>
      <c r="E57" s="7">
        <f>Table32333[[#This Row],[Subscribers^2]]*Table32333[[#This Row],[Subscribers]]</f>
        <v>1</v>
      </c>
      <c r="F57" s="7">
        <f>Table32333[[#This Row],[Watch time (in Minutes)]]/100</f>
        <v>14.03046</v>
      </c>
      <c r="G57" s="7">
        <f>Table32333[[#This Row],[Watch time (in Minutes) Adjusted]]^2</f>
        <v>196.85380781159998</v>
      </c>
      <c r="H57" s="7">
        <f>Table32333[[#This Row],[Watch time (in Minutes) Adjusted^2]]*Table32333[[#This Row],[Watch time (in Minutes) Adjusted]]</f>
        <v>2761.9494763483408</v>
      </c>
      <c r="I57" s="7">
        <f>Table32333[[#This Row],[Click Rate]]/100</f>
        <v>1.1594340000000001</v>
      </c>
      <c r="J57" s="7">
        <f>Table32333[[#This Row],[Click Rate Adjusted]]^2</f>
        <v>1.3442872003560002</v>
      </c>
      <c r="K57" s="7">
        <f>Table32333[[#This Row],[Click Rate^2]]*Table32333[[#This Row],[Click Rate Adjusted]]</f>
        <v>1.5586122858575588</v>
      </c>
      <c r="L57" s="7">
        <v>24</v>
      </c>
      <c r="M57" s="7">
        <f>Table32333[[#This Row],[Likes]]^2</f>
        <v>576</v>
      </c>
      <c r="N57" s="7">
        <f>Table32333[[#This Row],[Likes^2]]*Table32333[[#This Row],[Likes]]</f>
        <v>13824</v>
      </c>
      <c r="O57" s="7">
        <v>1</v>
      </c>
      <c r="P57" s="7">
        <f>Table32333[[#This Row],[Dislikes]]^2</f>
        <v>1</v>
      </c>
      <c r="Q57" s="7">
        <f>Table32333[[#This Row],[Dislikes^2]]*Table32333[[#This Row],[Dislikes]]</f>
        <v>1</v>
      </c>
      <c r="R57" s="6">
        <v>1403.046</v>
      </c>
      <c r="S57" s="7">
        <v>115.94340000000001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S57" s="4"/>
      <c r="BT57" s="4"/>
      <c r="BU57" s="4"/>
      <c r="BV57" s="4"/>
      <c r="BW57" s="4"/>
      <c r="BY57" s="4"/>
      <c r="BZ57" s="4"/>
      <c r="CA57" s="4"/>
      <c r="CB57" s="4"/>
      <c r="CC57" s="4"/>
      <c r="CD57" s="4"/>
      <c r="CE57" s="4"/>
      <c r="CF57" s="4"/>
      <c r="CG57" s="4"/>
      <c r="CI57" s="4"/>
      <c r="CJ57" s="4"/>
      <c r="CK57" s="4"/>
    </row>
    <row r="58" spans="1:89" ht="15" customHeight="1" x14ac:dyDescent="0.2">
      <c r="A58" s="5">
        <v>57</v>
      </c>
      <c r="B58" s="7">
        <v>159</v>
      </c>
      <c r="C58" s="7">
        <v>3</v>
      </c>
      <c r="D58" s="7">
        <f>Table32333[[#This Row],[Subscribers]]^2</f>
        <v>9</v>
      </c>
      <c r="E58" s="7">
        <f>Table32333[[#This Row],[Subscribers^2]]*Table32333[[#This Row],[Subscribers]]</f>
        <v>27</v>
      </c>
      <c r="F58" s="7">
        <f>Table32333[[#This Row],[Watch time (in Minutes)]]/100</f>
        <v>5.6654400000000003</v>
      </c>
      <c r="G58" s="7">
        <f>Table32333[[#This Row],[Watch time (in Minutes) Adjusted]]^2</f>
        <v>32.097210393600001</v>
      </c>
      <c r="H58" s="7">
        <f>Table32333[[#This Row],[Watch time (in Minutes) Adjusted^2]]*Table32333[[#This Row],[Watch time (in Minutes) Adjusted]]</f>
        <v>181.8448196523172</v>
      </c>
      <c r="I58" s="7">
        <f>Table32333[[#This Row],[Click Rate]]/100</f>
        <v>1.0186999999999999</v>
      </c>
      <c r="J58" s="7">
        <f>Table32333[[#This Row],[Click Rate Adjusted]]^2</f>
        <v>1.0377496899999998</v>
      </c>
      <c r="K58" s="7">
        <f>Table32333[[#This Row],[Click Rate^2]]*Table32333[[#This Row],[Click Rate Adjusted]]</f>
        <v>1.0571556092029997</v>
      </c>
      <c r="L58" s="7">
        <v>10</v>
      </c>
      <c r="M58" s="7">
        <f>Table32333[[#This Row],[Likes]]^2</f>
        <v>100</v>
      </c>
      <c r="N58" s="7">
        <f>Table32333[[#This Row],[Likes^2]]*Table32333[[#This Row],[Likes]]</f>
        <v>1000</v>
      </c>
      <c r="O58" s="7">
        <v>0</v>
      </c>
      <c r="P58" s="7">
        <f>Table32333[[#This Row],[Dislikes]]^2</f>
        <v>0</v>
      </c>
      <c r="Q58" s="7">
        <f>Table32333[[#This Row],[Dislikes^2]]*Table32333[[#This Row],[Dislikes]]</f>
        <v>0</v>
      </c>
      <c r="R58" s="6">
        <v>566.54399999999998</v>
      </c>
      <c r="S58" s="7">
        <v>101.87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S58" s="4"/>
      <c r="BT58" s="4"/>
      <c r="BU58" s="4"/>
      <c r="BV58" s="4"/>
      <c r="BW58" s="4"/>
      <c r="BY58" s="4"/>
      <c r="BZ58" s="4"/>
      <c r="CA58" s="4"/>
      <c r="CB58" s="4"/>
      <c r="CC58" s="4"/>
      <c r="CD58" s="4"/>
      <c r="CE58" s="4"/>
      <c r="CF58" s="4"/>
      <c r="CG58" s="4"/>
      <c r="CI58" s="4"/>
      <c r="CJ58" s="4"/>
      <c r="CK58" s="4"/>
    </row>
    <row r="59" spans="1:89" ht="15" customHeight="1" x14ac:dyDescent="0.2">
      <c r="A59" s="5">
        <v>58</v>
      </c>
      <c r="B59" s="7">
        <v>80</v>
      </c>
      <c r="C59" s="7">
        <v>0</v>
      </c>
      <c r="D59" s="7">
        <f>Table32333[[#This Row],[Subscribers]]^2</f>
        <v>0</v>
      </c>
      <c r="E59" s="7">
        <f>Table32333[[#This Row],[Subscribers^2]]*Table32333[[#This Row],[Subscribers]]</f>
        <v>0</v>
      </c>
      <c r="F59" s="7">
        <f>Table32333[[#This Row],[Watch time (in Minutes)]]/100</f>
        <v>2.1085799999999999</v>
      </c>
      <c r="G59" s="7">
        <f>Table32333[[#This Row],[Watch time (in Minutes) Adjusted]]^2</f>
        <v>4.4461096163999994</v>
      </c>
      <c r="H59" s="7">
        <f>Table32333[[#This Row],[Watch time (in Minutes) Adjusted^2]]*Table32333[[#This Row],[Watch time (in Minutes) Adjusted]]</f>
        <v>9.3749778149487106</v>
      </c>
      <c r="I59" s="7">
        <f>Table32333[[#This Row],[Click Rate]]/100</f>
        <v>0.64951999999999999</v>
      </c>
      <c r="J59" s="7">
        <f>Table32333[[#This Row],[Click Rate Adjusted]]^2</f>
        <v>0.4218762304</v>
      </c>
      <c r="K59" s="7">
        <f>Table32333[[#This Row],[Click Rate^2]]*Table32333[[#This Row],[Click Rate Adjusted]]</f>
        <v>0.274017049169408</v>
      </c>
      <c r="L59" s="7">
        <v>7</v>
      </c>
      <c r="M59" s="7">
        <f>Table32333[[#This Row],[Likes]]^2</f>
        <v>49</v>
      </c>
      <c r="N59" s="7">
        <f>Table32333[[#This Row],[Likes^2]]*Table32333[[#This Row],[Likes]]</f>
        <v>343</v>
      </c>
      <c r="O59" s="7">
        <v>0</v>
      </c>
      <c r="P59" s="7">
        <f>Table32333[[#This Row],[Dislikes]]^2</f>
        <v>0</v>
      </c>
      <c r="Q59" s="7">
        <f>Table32333[[#This Row],[Dislikes^2]]*Table32333[[#This Row],[Dislikes]]</f>
        <v>0</v>
      </c>
      <c r="R59" s="6">
        <v>210.858</v>
      </c>
      <c r="S59" s="7">
        <v>64.951999999999998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S59" s="4"/>
      <c r="BT59" s="4"/>
      <c r="BU59" s="4"/>
      <c r="BV59" s="4"/>
      <c r="BW59" s="4"/>
      <c r="BY59" s="4"/>
      <c r="BZ59" s="4"/>
      <c r="CA59" s="4"/>
      <c r="CB59" s="4"/>
      <c r="CC59" s="4"/>
      <c r="CD59" s="4"/>
      <c r="CE59" s="4"/>
      <c r="CF59" s="4"/>
      <c r="CG59" s="4"/>
      <c r="CI59" s="4"/>
      <c r="CJ59" s="4"/>
      <c r="CK59" s="4"/>
    </row>
    <row r="60" spans="1:89" ht="15" customHeight="1" x14ac:dyDescent="0.2">
      <c r="A60" s="5">
        <v>59</v>
      </c>
      <c r="B60" s="7">
        <v>214</v>
      </c>
      <c r="C60" s="7">
        <v>1</v>
      </c>
      <c r="D60" s="7">
        <f>Table32333[[#This Row],[Subscribers]]^2</f>
        <v>1</v>
      </c>
      <c r="E60" s="7">
        <f>Table32333[[#This Row],[Subscribers^2]]*Table32333[[#This Row],[Subscribers]]</f>
        <v>1</v>
      </c>
      <c r="F60" s="7">
        <f>Table32333[[#This Row],[Watch time (in Minutes)]]/100</f>
        <v>12.168780000000002</v>
      </c>
      <c r="G60" s="7">
        <f>Table32333[[#This Row],[Watch time (in Minutes) Adjusted]]^2</f>
        <v>148.07920668840003</v>
      </c>
      <c r="H60" s="7">
        <f>Table32333[[#This Row],[Watch time (in Minutes) Adjusted^2]]*Table32333[[#This Row],[Watch time (in Minutes) Adjusted]]</f>
        <v>1801.9432887656687</v>
      </c>
      <c r="I60" s="7">
        <f>Table32333[[#This Row],[Click Rate]]/100</f>
        <v>0.94905799999999996</v>
      </c>
      <c r="J60" s="7">
        <f>Table32333[[#This Row],[Click Rate Adjusted]]^2</f>
        <v>0.90071108736399996</v>
      </c>
      <c r="K60" s="7">
        <f>Table32333[[#This Row],[Click Rate^2]]*Table32333[[#This Row],[Click Rate Adjusted]]</f>
        <v>0.85482706315150303</v>
      </c>
      <c r="L60" s="7">
        <v>15</v>
      </c>
      <c r="M60" s="7">
        <f>Table32333[[#This Row],[Likes]]^2</f>
        <v>225</v>
      </c>
      <c r="N60" s="7">
        <f>Table32333[[#This Row],[Likes^2]]*Table32333[[#This Row],[Likes]]</f>
        <v>3375</v>
      </c>
      <c r="O60" s="7">
        <v>2</v>
      </c>
      <c r="P60" s="7">
        <f>Table32333[[#This Row],[Dislikes]]^2</f>
        <v>4</v>
      </c>
      <c r="Q60" s="7">
        <f>Table32333[[#This Row],[Dislikes^2]]*Table32333[[#This Row],[Dislikes]]</f>
        <v>8</v>
      </c>
      <c r="R60" s="6">
        <v>1216.8780000000002</v>
      </c>
      <c r="S60" s="7">
        <v>94.905799999999999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S60" s="4"/>
      <c r="BT60" s="4"/>
      <c r="BU60" s="4"/>
      <c r="BV60" s="4"/>
      <c r="BW60" s="4"/>
      <c r="BY60" s="4"/>
      <c r="BZ60" s="4"/>
      <c r="CA60" s="4"/>
      <c r="CB60" s="4"/>
      <c r="CC60" s="4"/>
      <c r="CD60" s="4"/>
      <c r="CE60" s="4"/>
      <c r="CF60" s="4"/>
      <c r="CG60" s="4"/>
      <c r="CI60" s="4"/>
      <c r="CJ60" s="4"/>
      <c r="CK60" s="4"/>
    </row>
    <row r="61" spans="1:89" ht="15" customHeight="1" x14ac:dyDescent="0.2">
      <c r="A61" s="5">
        <v>60</v>
      </c>
      <c r="B61" s="7">
        <v>198</v>
      </c>
      <c r="C61" s="7">
        <v>4</v>
      </c>
      <c r="D61" s="7">
        <f>Table32333[[#This Row],[Subscribers]]^2</f>
        <v>16</v>
      </c>
      <c r="E61" s="7">
        <f>Table32333[[#This Row],[Subscribers^2]]*Table32333[[#This Row],[Subscribers]]</f>
        <v>64</v>
      </c>
      <c r="F61" s="7">
        <f>Table32333[[#This Row],[Watch time (in Minutes)]]/100</f>
        <v>12.902100000000001</v>
      </c>
      <c r="G61" s="7">
        <f>Table32333[[#This Row],[Watch time (in Minutes) Adjusted]]^2</f>
        <v>166.46418441000003</v>
      </c>
      <c r="H61" s="7">
        <f>Table32333[[#This Row],[Watch time (in Minutes) Adjusted^2]]*Table32333[[#This Row],[Watch time (in Minutes) Adjusted]]</f>
        <v>2147.7375536762615</v>
      </c>
      <c r="I61" s="7">
        <f>Table32333[[#This Row],[Click Rate]]/100</f>
        <v>1.2811139999999996</v>
      </c>
      <c r="J61" s="7">
        <f>Table32333[[#This Row],[Click Rate Adjusted]]^2</f>
        <v>1.6412530809959991</v>
      </c>
      <c r="K61" s="7">
        <f>Table32333[[#This Row],[Click Rate^2]]*Table32333[[#This Row],[Click Rate Adjusted]]</f>
        <v>2.1026322996071078</v>
      </c>
      <c r="L61" s="7">
        <v>14</v>
      </c>
      <c r="M61" s="7">
        <f>Table32333[[#This Row],[Likes]]^2</f>
        <v>196</v>
      </c>
      <c r="N61" s="7">
        <f>Table32333[[#This Row],[Likes^2]]*Table32333[[#This Row],[Likes]]</f>
        <v>2744</v>
      </c>
      <c r="O61" s="7">
        <v>0</v>
      </c>
      <c r="P61" s="7">
        <f>Table32333[[#This Row],[Dislikes]]^2</f>
        <v>0</v>
      </c>
      <c r="Q61" s="7">
        <f>Table32333[[#This Row],[Dislikes^2]]*Table32333[[#This Row],[Dislikes]]</f>
        <v>0</v>
      </c>
      <c r="R61" s="6">
        <v>1290.21</v>
      </c>
      <c r="S61" s="7">
        <v>128.11139999999997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S61" s="4"/>
      <c r="BT61" s="4"/>
      <c r="BU61" s="4"/>
      <c r="BV61" s="4"/>
      <c r="BW61" s="4"/>
      <c r="BY61" s="4"/>
      <c r="BZ61" s="4"/>
      <c r="CA61" s="4"/>
      <c r="CB61" s="4"/>
      <c r="CC61" s="4"/>
      <c r="CD61" s="4"/>
      <c r="CE61" s="4"/>
      <c r="CF61" s="4"/>
      <c r="CG61" s="4"/>
      <c r="CI61" s="4"/>
      <c r="CJ61" s="4"/>
      <c r="CK61" s="4"/>
    </row>
    <row r="62" spans="1:89" ht="15" customHeight="1" x14ac:dyDescent="0.2">
      <c r="A62" s="5">
        <v>61</v>
      </c>
      <c r="B62" s="7">
        <v>257</v>
      </c>
      <c r="C62" s="7">
        <v>2</v>
      </c>
      <c r="D62" s="7">
        <f>Table32333[[#This Row],[Subscribers]]^2</f>
        <v>4</v>
      </c>
      <c r="E62" s="7">
        <f>Table32333[[#This Row],[Subscribers^2]]*Table32333[[#This Row],[Subscribers]]</f>
        <v>8</v>
      </c>
      <c r="F62" s="7">
        <f>Table32333[[#This Row],[Watch time (in Minutes)]]/100</f>
        <v>15.156780000000001</v>
      </c>
      <c r="G62" s="7">
        <f>Table32333[[#This Row],[Watch time (in Minutes) Adjusted]]^2</f>
        <v>229.72797996840004</v>
      </c>
      <c r="H62" s="7">
        <f>Table32333[[#This Row],[Watch time (in Minutes) Adjusted^2]]*Table32333[[#This Row],[Watch time (in Minutes) Adjusted]]</f>
        <v>3481.9364522254464</v>
      </c>
      <c r="I62" s="7">
        <f>Table32333[[#This Row],[Click Rate]]/100</f>
        <v>1.3912560000000003</v>
      </c>
      <c r="J62" s="7">
        <f>Table32333[[#This Row],[Click Rate Adjusted]]^2</f>
        <v>1.9355932575360006</v>
      </c>
      <c r="K62" s="7">
        <f>Table32333[[#This Row],[Click Rate^2]]*Table32333[[#This Row],[Click Rate Adjusted]]</f>
        <v>2.6929057331065067</v>
      </c>
      <c r="L62" s="7">
        <v>15</v>
      </c>
      <c r="M62" s="7">
        <f>Table32333[[#This Row],[Likes]]^2</f>
        <v>225</v>
      </c>
      <c r="N62" s="7">
        <f>Table32333[[#This Row],[Likes^2]]*Table32333[[#This Row],[Likes]]</f>
        <v>3375</v>
      </c>
      <c r="O62" s="7">
        <v>1</v>
      </c>
      <c r="P62" s="7">
        <f>Table32333[[#This Row],[Dislikes]]^2</f>
        <v>1</v>
      </c>
      <c r="Q62" s="7">
        <f>Table32333[[#This Row],[Dislikes^2]]*Table32333[[#This Row],[Dislikes]]</f>
        <v>1</v>
      </c>
      <c r="R62" s="6">
        <v>1515.6780000000001</v>
      </c>
      <c r="S62" s="7">
        <v>139.12560000000002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S62" s="4"/>
      <c r="BT62" s="4"/>
      <c r="BU62" s="4"/>
      <c r="BV62" s="4"/>
      <c r="BW62" s="4"/>
      <c r="BY62" s="4"/>
      <c r="BZ62" s="4"/>
      <c r="CA62" s="4"/>
      <c r="CB62" s="4"/>
      <c r="CC62" s="4"/>
      <c r="CD62" s="4"/>
      <c r="CE62" s="4"/>
      <c r="CF62" s="4"/>
      <c r="CG62" s="4"/>
      <c r="CI62" s="4"/>
      <c r="CJ62" s="4"/>
      <c r="CK62" s="4"/>
    </row>
    <row r="63" spans="1:89" ht="15" customHeight="1" x14ac:dyDescent="0.2">
      <c r="A63" s="5">
        <v>62</v>
      </c>
      <c r="B63" s="7">
        <v>194</v>
      </c>
      <c r="C63" s="7">
        <v>1</v>
      </c>
      <c r="D63" s="7">
        <f>Table32333[[#This Row],[Subscribers]]^2</f>
        <v>1</v>
      </c>
      <c r="E63" s="7">
        <f>Table32333[[#This Row],[Subscribers^2]]*Table32333[[#This Row],[Subscribers]]</f>
        <v>1</v>
      </c>
      <c r="F63" s="7">
        <f>Table32333[[#This Row],[Watch time (in Minutes)]]/100</f>
        <v>8.7379200000000008</v>
      </c>
      <c r="G63" s="7">
        <f>Table32333[[#This Row],[Watch time (in Minutes) Adjusted]]^2</f>
        <v>76.351245926400011</v>
      </c>
      <c r="H63" s="7">
        <f>Table32333[[#This Row],[Watch time (in Minutes) Adjusted^2]]*Table32333[[#This Row],[Watch time (in Minutes) Adjusted]]</f>
        <v>667.15107880520929</v>
      </c>
      <c r="I63" s="7">
        <f>Table32333[[#This Row],[Click Rate]]/100</f>
        <v>1.31006</v>
      </c>
      <c r="J63" s="7">
        <f>Table32333[[#This Row],[Click Rate Adjusted]]^2</f>
        <v>1.7162572036000001</v>
      </c>
      <c r="K63" s="7">
        <f>Table32333[[#This Row],[Click Rate^2]]*Table32333[[#This Row],[Click Rate Adjusted]]</f>
        <v>2.2483999121482161</v>
      </c>
      <c r="L63" s="7">
        <v>18</v>
      </c>
      <c r="M63" s="7">
        <f>Table32333[[#This Row],[Likes]]^2</f>
        <v>324</v>
      </c>
      <c r="N63" s="7">
        <f>Table32333[[#This Row],[Likes^2]]*Table32333[[#This Row],[Likes]]</f>
        <v>5832</v>
      </c>
      <c r="O63" s="7">
        <v>0</v>
      </c>
      <c r="P63" s="7">
        <f>Table32333[[#This Row],[Dislikes]]^2</f>
        <v>0</v>
      </c>
      <c r="Q63" s="7">
        <f>Table32333[[#This Row],[Dislikes^2]]*Table32333[[#This Row],[Dislikes]]</f>
        <v>0</v>
      </c>
      <c r="R63" s="6">
        <v>873.79200000000003</v>
      </c>
      <c r="S63" s="7">
        <v>131.006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S63" s="4"/>
      <c r="BT63" s="4"/>
      <c r="BU63" s="4"/>
      <c r="BV63" s="4"/>
      <c r="BW63" s="4"/>
      <c r="BY63" s="4"/>
      <c r="BZ63" s="4"/>
      <c r="CA63" s="4"/>
      <c r="CB63" s="4"/>
      <c r="CC63" s="4"/>
      <c r="CD63" s="4"/>
      <c r="CE63" s="4"/>
      <c r="CF63" s="4"/>
      <c r="CG63" s="4"/>
      <c r="CI63" s="4"/>
      <c r="CJ63" s="4"/>
      <c r="CK63" s="4"/>
    </row>
    <row r="64" spans="1:89" ht="15" customHeight="1" x14ac:dyDescent="0.2">
      <c r="A64" s="5">
        <v>63</v>
      </c>
      <c r="B64" s="7">
        <v>156</v>
      </c>
      <c r="C64" s="7">
        <v>0</v>
      </c>
      <c r="D64" s="7">
        <f>Table32333[[#This Row],[Subscribers]]^2</f>
        <v>0</v>
      </c>
      <c r="E64" s="7">
        <f>Table32333[[#This Row],[Subscribers^2]]*Table32333[[#This Row],[Subscribers]]</f>
        <v>0</v>
      </c>
      <c r="F64" s="7">
        <f>Table32333[[#This Row],[Watch time (in Minutes)]]/100</f>
        <v>8.7441600000000008</v>
      </c>
      <c r="G64" s="7">
        <f>Table32333[[#This Row],[Watch time (in Minutes) Adjusted]]^2</f>
        <v>76.460334105600012</v>
      </c>
      <c r="H64" s="7">
        <f>Table32333[[#This Row],[Watch time (in Minutes) Adjusted^2]]*Table32333[[#This Row],[Watch time (in Minutes) Adjusted]]</f>
        <v>668.58139507282351</v>
      </c>
      <c r="I64" s="7">
        <f>Table32333[[#This Row],[Click Rate]]/100</f>
        <v>0.91106500000000001</v>
      </c>
      <c r="J64" s="7">
        <f>Table32333[[#This Row],[Click Rate Adjusted]]^2</f>
        <v>0.83003943422500004</v>
      </c>
      <c r="K64" s="7">
        <f>Table32333[[#This Row],[Click Rate^2]]*Table32333[[#This Row],[Click Rate Adjusted]]</f>
        <v>0.75621987714219963</v>
      </c>
      <c r="L64" s="7">
        <v>17</v>
      </c>
      <c r="M64" s="7">
        <f>Table32333[[#This Row],[Likes]]^2</f>
        <v>289</v>
      </c>
      <c r="N64" s="7">
        <f>Table32333[[#This Row],[Likes^2]]*Table32333[[#This Row],[Likes]]</f>
        <v>4913</v>
      </c>
      <c r="O64" s="7">
        <v>2</v>
      </c>
      <c r="P64" s="7">
        <f>Table32333[[#This Row],[Dislikes]]^2</f>
        <v>4</v>
      </c>
      <c r="Q64" s="7">
        <f>Table32333[[#This Row],[Dislikes^2]]*Table32333[[#This Row],[Dislikes]]</f>
        <v>8</v>
      </c>
      <c r="R64" s="6">
        <v>874.41600000000005</v>
      </c>
      <c r="S64" s="7">
        <v>91.106499999999997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S64" s="4"/>
      <c r="BT64" s="4"/>
      <c r="BU64" s="4"/>
      <c r="BV64" s="4"/>
      <c r="BW64" s="4"/>
      <c r="BY64" s="4"/>
      <c r="BZ64" s="4"/>
      <c r="CA64" s="4"/>
      <c r="CB64" s="4"/>
      <c r="CC64" s="4"/>
      <c r="CD64" s="4"/>
      <c r="CE64" s="4"/>
      <c r="CF64" s="4"/>
      <c r="CG64" s="4"/>
      <c r="CI64" s="4"/>
      <c r="CJ64" s="4"/>
      <c r="CK64" s="4"/>
    </row>
    <row r="65" spans="1:89" ht="15" customHeight="1" x14ac:dyDescent="0.2">
      <c r="A65" s="5">
        <v>64</v>
      </c>
      <c r="B65" s="7">
        <v>187</v>
      </c>
      <c r="C65" s="7">
        <v>2</v>
      </c>
      <c r="D65" s="7">
        <f>Table32333[[#This Row],[Subscribers]]^2</f>
        <v>4</v>
      </c>
      <c r="E65" s="7">
        <f>Table32333[[#This Row],[Subscribers^2]]*Table32333[[#This Row],[Subscribers]]</f>
        <v>8</v>
      </c>
      <c r="F65" s="7">
        <f>Table32333[[#This Row],[Watch time (in Minutes)]]/100</f>
        <v>8.4185400000000001</v>
      </c>
      <c r="G65" s="7">
        <f>Table32333[[#This Row],[Watch time (in Minutes) Adjusted]]^2</f>
        <v>70.871815731600009</v>
      </c>
      <c r="H65" s="7">
        <f>Table32333[[#This Row],[Watch time (in Minutes) Adjusted^2]]*Table32333[[#This Row],[Watch time (in Minutes) Adjusted]]</f>
        <v>596.63721560910392</v>
      </c>
      <c r="I65" s="7">
        <f>Table32333[[#This Row],[Click Rate]]/100</f>
        <v>1.2605840000000001</v>
      </c>
      <c r="J65" s="7">
        <f>Table32333[[#This Row],[Click Rate Adjusted]]^2</f>
        <v>1.5890720210560003</v>
      </c>
      <c r="K65" s="7">
        <f>Table32333[[#This Row],[Click Rate^2]]*Table32333[[#This Row],[Click Rate Adjusted]]</f>
        <v>2.0031587645908573</v>
      </c>
      <c r="L65" s="7">
        <v>20</v>
      </c>
      <c r="M65" s="7">
        <f>Table32333[[#This Row],[Likes]]^2</f>
        <v>400</v>
      </c>
      <c r="N65" s="7">
        <f>Table32333[[#This Row],[Likes^2]]*Table32333[[#This Row],[Likes]]</f>
        <v>8000</v>
      </c>
      <c r="O65" s="7">
        <v>0</v>
      </c>
      <c r="P65" s="7">
        <f>Table32333[[#This Row],[Dislikes]]^2</f>
        <v>0</v>
      </c>
      <c r="Q65" s="7">
        <f>Table32333[[#This Row],[Dislikes^2]]*Table32333[[#This Row],[Dislikes]]</f>
        <v>0</v>
      </c>
      <c r="R65" s="6">
        <v>841.85400000000004</v>
      </c>
      <c r="S65" s="7">
        <v>126.05840000000001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S65" s="4"/>
      <c r="BT65" s="4"/>
      <c r="BU65" s="4"/>
      <c r="BV65" s="4"/>
      <c r="BW65" s="4"/>
      <c r="BY65" s="4"/>
      <c r="BZ65" s="4"/>
      <c r="CA65" s="4"/>
      <c r="CB65" s="4"/>
      <c r="CC65" s="4"/>
      <c r="CD65" s="4"/>
      <c r="CE65" s="4"/>
      <c r="CF65" s="4"/>
      <c r="CG65" s="4"/>
      <c r="CI65" s="4"/>
      <c r="CJ65" s="4"/>
      <c r="CK65" s="4"/>
    </row>
    <row r="66" spans="1:89" ht="15" customHeight="1" x14ac:dyDescent="0.2">
      <c r="A66" s="5">
        <v>65</v>
      </c>
      <c r="B66" s="7">
        <v>150</v>
      </c>
      <c r="C66" s="7">
        <v>0</v>
      </c>
      <c r="D66" s="7">
        <f>Table32333[[#This Row],[Subscribers]]^2</f>
        <v>0</v>
      </c>
      <c r="E66" s="7">
        <f>Table32333[[#This Row],[Subscribers^2]]*Table32333[[#This Row],[Subscribers]]</f>
        <v>0</v>
      </c>
      <c r="F66" s="7">
        <f>Table32333[[#This Row],[Watch time (in Minutes)]]/100</f>
        <v>12.694740000000001</v>
      </c>
      <c r="G66" s="7">
        <f>Table32333[[#This Row],[Watch time (in Minutes) Adjusted]]^2</f>
        <v>161.15642366760002</v>
      </c>
      <c r="H66" s="7">
        <f>Table32333[[#This Row],[Watch time (in Minutes) Adjusted^2]]*Table32333[[#This Row],[Watch time (in Minutes) Adjusted]]</f>
        <v>2045.838897790029</v>
      </c>
      <c r="I66" s="7">
        <f>Table32333[[#This Row],[Click Rate]]/100</f>
        <v>0.72006000000000003</v>
      </c>
      <c r="J66" s="7">
        <f>Table32333[[#This Row],[Click Rate Adjusted]]^2</f>
        <v>0.51848640360000009</v>
      </c>
      <c r="K66" s="7">
        <f>Table32333[[#This Row],[Click Rate^2]]*Table32333[[#This Row],[Click Rate Adjusted]]</f>
        <v>0.3733413197762161</v>
      </c>
      <c r="L66" s="7">
        <v>16</v>
      </c>
      <c r="M66" s="7">
        <f>Table32333[[#This Row],[Likes]]^2</f>
        <v>256</v>
      </c>
      <c r="N66" s="7">
        <f>Table32333[[#This Row],[Likes^2]]*Table32333[[#This Row],[Likes]]</f>
        <v>4096</v>
      </c>
      <c r="O66" s="7">
        <v>1</v>
      </c>
      <c r="P66" s="7">
        <f>Table32333[[#This Row],[Dislikes]]^2</f>
        <v>1</v>
      </c>
      <c r="Q66" s="7">
        <f>Table32333[[#This Row],[Dislikes^2]]*Table32333[[#This Row],[Dislikes]]</f>
        <v>1</v>
      </c>
      <c r="R66" s="6">
        <v>1269.4740000000002</v>
      </c>
      <c r="S66" s="7">
        <v>72.006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S66" s="4"/>
      <c r="BT66" s="4"/>
      <c r="BU66" s="4"/>
      <c r="BV66" s="4"/>
      <c r="BW66" s="4"/>
      <c r="BY66" s="4"/>
      <c r="BZ66" s="4"/>
      <c r="CA66" s="4"/>
      <c r="CB66" s="4"/>
      <c r="CC66" s="4"/>
      <c r="CD66" s="4"/>
      <c r="CE66" s="4"/>
      <c r="CF66" s="4"/>
      <c r="CG66" s="4"/>
      <c r="CI66" s="4"/>
      <c r="CJ66" s="4"/>
      <c r="CK66" s="4"/>
    </row>
    <row r="67" spans="1:89" ht="15" customHeight="1" x14ac:dyDescent="0.2">
      <c r="A67" s="5">
        <v>66</v>
      </c>
      <c r="B67" s="7">
        <v>102</v>
      </c>
      <c r="C67" s="7">
        <v>1</v>
      </c>
      <c r="D67" s="7">
        <f>Table32333[[#This Row],[Subscribers]]^2</f>
        <v>1</v>
      </c>
      <c r="E67" s="7">
        <f>Table32333[[#This Row],[Subscribers^2]]*Table32333[[#This Row],[Subscribers]]</f>
        <v>1</v>
      </c>
      <c r="F67" s="7">
        <f>Table32333[[#This Row],[Watch time (in Minutes)]]/100</f>
        <v>8.3847000000000023</v>
      </c>
      <c r="G67" s="7">
        <f>Table32333[[#This Row],[Watch time (in Minutes) Adjusted]]^2</f>
        <v>70.303194090000034</v>
      </c>
      <c r="H67" s="7">
        <f>Table32333[[#This Row],[Watch time (in Minutes) Adjusted^2]]*Table32333[[#This Row],[Watch time (in Minutes) Adjusted]]</f>
        <v>589.47119148642344</v>
      </c>
      <c r="I67" s="7">
        <f>Table32333[[#This Row],[Click Rate]]/100</f>
        <v>0.57091000000000003</v>
      </c>
      <c r="J67" s="7">
        <f>Table32333[[#This Row],[Click Rate Adjusted]]^2</f>
        <v>0.32593822810000006</v>
      </c>
      <c r="K67" s="7">
        <f>Table32333[[#This Row],[Click Rate^2]]*Table32333[[#This Row],[Click Rate Adjusted]]</f>
        <v>0.18608139380457103</v>
      </c>
      <c r="L67" s="7">
        <v>10</v>
      </c>
      <c r="M67" s="7">
        <f>Table32333[[#This Row],[Likes]]^2</f>
        <v>100</v>
      </c>
      <c r="N67" s="7">
        <f>Table32333[[#This Row],[Likes^2]]*Table32333[[#This Row],[Likes]]</f>
        <v>1000</v>
      </c>
      <c r="O67" s="7">
        <v>1</v>
      </c>
      <c r="P67" s="7">
        <f>Table32333[[#This Row],[Dislikes]]^2</f>
        <v>1</v>
      </c>
      <c r="Q67" s="7">
        <f>Table32333[[#This Row],[Dislikes^2]]*Table32333[[#This Row],[Dislikes]]</f>
        <v>1</v>
      </c>
      <c r="R67" s="6">
        <v>838.47000000000014</v>
      </c>
      <c r="S67" s="7">
        <v>57.091000000000008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S67" s="4"/>
      <c r="BT67" s="4"/>
      <c r="BU67" s="4"/>
      <c r="BV67" s="4"/>
      <c r="BW67" s="4"/>
      <c r="BY67" s="4"/>
      <c r="BZ67" s="4"/>
      <c r="CA67" s="4"/>
      <c r="CB67" s="4"/>
      <c r="CC67" s="4"/>
      <c r="CD67" s="4"/>
      <c r="CE67" s="4"/>
      <c r="CF67" s="4"/>
      <c r="CG67" s="4"/>
      <c r="CI67" s="4"/>
      <c r="CJ67" s="4"/>
      <c r="CK67" s="4"/>
    </row>
    <row r="68" spans="1:89" ht="15" customHeight="1" x14ac:dyDescent="0.2">
      <c r="A68" s="5">
        <v>67</v>
      </c>
      <c r="B68" s="7">
        <v>233</v>
      </c>
      <c r="C68" s="7">
        <v>3</v>
      </c>
      <c r="D68" s="7">
        <f>Table32333[[#This Row],[Subscribers]]^2</f>
        <v>9</v>
      </c>
      <c r="E68" s="7">
        <f>Table32333[[#This Row],[Subscribers^2]]*Table32333[[#This Row],[Subscribers]]</f>
        <v>27</v>
      </c>
      <c r="F68" s="7">
        <f>Table32333[[#This Row],[Watch time (in Minutes)]]/100</f>
        <v>20.694660000000002</v>
      </c>
      <c r="G68" s="7">
        <f>Table32333[[#This Row],[Watch time (in Minutes) Adjusted]]^2</f>
        <v>428.26895251560012</v>
      </c>
      <c r="H68" s="7">
        <f>Table32333[[#This Row],[Watch time (in Minutes) Adjusted^2]]*Table32333[[#This Row],[Watch time (in Minutes) Adjusted]]</f>
        <v>8862.8803608664894</v>
      </c>
      <c r="I68" s="7">
        <f>Table32333[[#This Row],[Click Rate]]/100</f>
        <v>1.4687460000000001</v>
      </c>
      <c r="J68" s="7">
        <f>Table32333[[#This Row],[Click Rate Adjusted]]^2</f>
        <v>2.1572148125160004</v>
      </c>
      <c r="K68" s="7">
        <f>Table32333[[#This Row],[Click Rate^2]]*Table32333[[#This Row],[Click Rate Adjusted]]</f>
        <v>3.168400627023626</v>
      </c>
      <c r="L68" s="7">
        <v>24</v>
      </c>
      <c r="M68" s="7">
        <f>Table32333[[#This Row],[Likes]]^2</f>
        <v>576</v>
      </c>
      <c r="N68" s="7">
        <f>Table32333[[#This Row],[Likes^2]]*Table32333[[#This Row],[Likes]]</f>
        <v>13824</v>
      </c>
      <c r="O68" s="7">
        <v>0</v>
      </c>
      <c r="P68" s="7">
        <f>Table32333[[#This Row],[Dislikes]]^2</f>
        <v>0</v>
      </c>
      <c r="Q68" s="7">
        <f>Table32333[[#This Row],[Dislikes^2]]*Table32333[[#This Row],[Dislikes]]</f>
        <v>0</v>
      </c>
      <c r="R68" s="6">
        <v>2069.4660000000003</v>
      </c>
      <c r="S68" s="7">
        <v>146.87460000000002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S68" s="4"/>
      <c r="BT68" s="4"/>
      <c r="BU68" s="4"/>
      <c r="BV68" s="4"/>
      <c r="BW68" s="4"/>
      <c r="BY68" s="4"/>
      <c r="BZ68" s="4"/>
      <c r="CA68" s="4"/>
      <c r="CB68" s="4"/>
      <c r="CC68" s="4"/>
      <c r="CD68" s="4"/>
      <c r="CE68" s="4"/>
      <c r="CF68" s="4"/>
      <c r="CG68" s="4"/>
      <c r="CI68" s="4"/>
      <c r="CJ68" s="4"/>
      <c r="CK68" s="4"/>
    </row>
    <row r="69" spans="1:89" ht="15" customHeight="1" x14ac:dyDescent="0.2">
      <c r="A69" s="5">
        <v>68</v>
      </c>
      <c r="B69" s="7">
        <v>162</v>
      </c>
      <c r="C69" s="7">
        <v>1</v>
      </c>
      <c r="D69" s="7">
        <f>Table32333[[#This Row],[Subscribers]]^2</f>
        <v>1</v>
      </c>
      <c r="E69" s="7">
        <f>Table32333[[#This Row],[Subscribers^2]]*Table32333[[#This Row],[Subscribers]]</f>
        <v>1</v>
      </c>
      <c r="F69" s="7">
        <f>Table32333[[#This Row],[Watch time (in Minutes)]]/100</f>
        <v>10.443060000000001</v>
      </c>
      <c r="G69" s="7">
        <f>Table32333[[#This Row],[Watch time (in Minutes) Adjusted]]^2</f>
        <v>109.05750216360002</v>
      </c>
      <c r="H69" s="7">
        <f>Table32333[[#This Row],[Watch time (in Minutes) Adjusted^2]]*Table32333[[#This Row],[Watch time (in Minutes) Adjusted]]</f>
        <v>1138.8940385446049</v>
      </c>
      <c r="I69" s="7">
        <f>Table32333[[#This Row],[Click Rate]]/100</f>
        <v>1.017868</v>
      </c>
      <c r="J69" s="7">
        <f>Table32333[[#This Row],[Click Rate Adjusted]]^2</f>
        <v>1.0360552654240001</v>
      </c>
      <c r="K69" s="7">
        <f>Table32333[[#This Row],[Click Rate^2]]*Table32333[[#This Row],[Click Rate Adjusted]]</f>
        <v>1.054567500906596</v>
      </c>
      <c r="L69" s="7">
        <v>15</v>
      </c>
      <c r="M69" s="7">
        <f>Table32333[[#This Row],[Likes]]^2</f>
        <v>225</v>
      </c>
      <c r="N69" s="7">
        <f>Table32333[[#This Row],[Likes^2]]*Table32333[[#This Row],[Likes]]</f>
        <v>3375</v>
      </c>
      <c r="O69" s="7">
        <v>1</v>
      </c>
      <c r="P69" s="7">
        <f>Table32333[[#This Row],[Dislikes]]^2</f>
        <v>1</v>
      </c>
      <c r="Q69" s="7">
        <f>Table32333[[#This Row],[Dislikes^2]]*Table32333[[#This Row],[Dislikes]]</f>
        <v>1</v>
      </c>
      <c r="R69" s="6">
        <v>1044.306</v>
      </c>
      <c r="S69" s="7">
        <v>101.7868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S69" s="4"/>
      <c r="BT69" s="4"/>
      <c r="BU69" s="4"/>
      <c r="BV69" s="4"/>
      <c r="BW69" s="4"/>
      <c r="BY69" s="4"/>
      <c r="BZ69" s="4"/>
      <c r="CA69" s="4"/>
      <c r="CB69" s="4"/>
      <c r="CC69" s="4"/>
      <c r="CD69" s="4"/>
      <c r="CE69" s="4"/>
      <c r="CF69" s="4"/>
      <c r="CG69" s="4"/>
      <c r="CI69" s="4"/>
      <c r="CJ69" s="4"/>
      <c r="CK69" s="4"/>
    </row>
    <row r="70" spans="1:89" ht="15" customHeight="1" x14ac:dyDescent="0.2">
      <c r="A70" s="5">
        <v>69</v>
      </c>
      <c r="B70" s="7">
        <v>95</v>
      </c>
      <c r="C70" s="7">
        <v>3</v>
      </c>
      <c r="D70" s="7">
        <f>Table32333[[#This Row],[Subscribers]]^2</f>
        <v>9</v>
      </c>
      <c r="E70" s="7">
        <f>Table32333[[#This Row],[Subscribers^2]]*Table32333[[#This Row],[Subscribers]]</f>
        <v>27</v>
      </c>
      <c r="F70" s="7">
        <f>Table32333[[#This Row],[Watch time (in Minutes)]]/100</f>
        <v>9.790499999999998</v>
      </c>
      <c r="G70" s="7">
        <f>Table32333[[#This Row],[Watch time (in Minutes) Adjusted]]^2</f>
        <v>95.853890249999964</v>
      </c>
      <c r="H70" s="7">
        <f>Table32333[[#This Row],[Watch time (in Minutes) Adjusted^2]]*Table32333[[#This Row],[Watch time (in Minutes) Adjusted]]</f>
        <v>938.45751249262446</v>
      </c>
      <c r="I70" s="7">
        <f>Table32333[[#This Row],[Click Rate]]/100</f>
        <v>0.53120000000000001</v>
      </c>
      <c r="J70" s="7">
        <f>Table32333[[#This Row],[Click Rate Adjusted]]^2</f>
        <v>0.28217344</v>
      </c>
      <c r="K70" s="7">
        <f>Table32333[[#This Row],[Click Rate^2]]*Table32333[[#This Row],[Click Rate Adjusted]]</f>
        <v>0.14989053132800001</v>
      </c>
      <c r="L70" s="7">
        <v>20</v>
      </c>
      <c r="M70" s="7">
        <f>Table32333[[#This Row],[Likes]]^2</f>
        <v>400</v>
      </c>
      <c r="N70" s="7">
        <f>Table32333[[#This Row],[Likes^2]]*Table32333[[#This Row],[Likes]]</f>
        <v>8000</v>
      </c>
      <c r="O70" s="7">
        <v>1</v>
      </c>
      <c r="P70" s="7">
        <f>Table32333[[#This Row],[Dislikes]]^2</f>
        <v>1</v>
      </c>
      <c r="Q70" s="7">
        <f>Table32333[[#This Row],[Dislikes^2]]*Table32333[[#This Row],[Dislikes]]</f>
        <v>1</v>
      </c>
      <c r="R70" s="6">
        <v>979.04999999999984</v>
      </c>
      <c r="S70" s="7">
        <v>53.12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S70" s="4"/>
      <c r="BT70" s="4"/>
      <c r="BU70" s="4"/>
      <c r="BV70" s="4"/>
      <c r="BW70" s="4"/>
      <c r="BY70" s="4"/>
      <c r="BZ70" s="4"/>
      <c r="CA70" s="4"/>
      <c r="CB70" s="4"/>
      <c r="CC70" s="4"/>
      <c r="CD70" s="4"/>
      <c r="CE70" s="4"/>
      <c r="CF70" s="4"/>
      <c r="CG70" s="4"/>
      <c r="CI70" s="4"/>
      <c r="CJ70" s="4"/>
      <c r="CK70" s="4"/>
    </row>
    <row r="71" spans="1:89" ht="15" customHeight="1" x14ac:dyDescent="0.2">
      <c r="A71" s="5">
        <v>70</v>
      </c>
      <c r="B71" s="7">
        <v>66</v>
      </c>
      <c r="C71" s="7">
        <v>3</v>
      </c>
      <c r="D71" s="7">
        <f>Table32333[[#This Row],[Subscribers]]^2</f>
        <v>9</v>
      </c>
      <c r="E71" s="7">
        <f>Table32333[[#This Row],[Subscribers^2]]*Table32333[[#This Row],[Subscribers]]</f>
        <v>27</v>
      </c>
      <c r="F71" s="7">
        <f>Table32333[[#This Row],[Watch time (in Minutes)]]/100</f>
        <v>3.5758199999999998</v>
      </c>
      <c r="G71" s="7">
        <f>Table32333[[#This Row],[Watch time (in Minutes) Adjusted]]^2</f>
        <v>12.786488672399999</v>
      </c>
      <c r="H71" s="7">
        <f>Table32333[[#This Row],[Watch time (in Minutes) Adjusted^2]]*Table32333[[#This Row],[Watch time (in Minutes) Adjusted]]</f>
        <v>45.72218192454136</v>
      </c>
      <c r="I71" s="7">
        <f>Table32333[[#This Row],[Click Rate]]/100</f>
        <v>1.0089360000000003</v>
      </c>
      <c r="J71" s="7">
        <f>Table32333[[#This Row],[Click Rate Adjusted]]^2</f>
        <v>1.0179518520960005</v>
      </c>
      <c r="K71" s="7">
        <f>Table32333[[#This Row],[Click Rate^2]]*Table32333[[#This Row],[Click Rate Adjusted]]</f>
        <v>1.0270482698463306</v>
      </c>
      <c r="L71" s="7">
        <v>4</v>
      </c>
      <c r="M71" s="7">
        <f>Table32333[[#This Row],[Likes]]^2</f>
        <v>16</v>
      </c>
      <c r="N71" s="7">
        <f>Table32333[[#This Row],[Likes^2]]*Table32333[[#This Row],[Likes]]</f>
        <v>64</v>
      </c>
      <c r="O71" s="7">
        <v>0</v>
      </c>
      <c r="P71" s="7">
        <f>Table32333[[#This Row],[Dislikes]]^2</f>
        <v>0</v>
      </c>
      <c r="Q71" s="7">
        <f>Table32333[[#This Row],[Dislikes^2]]*Table32333[[#This Row],[Dislikes]]</f>
        <v>0</v>
      </c>
      <c r="R71" s="6">
        <v>357.58199999999999</v>
      </c>
      <c r="S71" s="7">
        <v>100.89360000000002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S71" s="4"/>
      <c r="BT71" s="4"/>
      <c r="BU71" s="4"/>
      <c r="BV71" s="4"/>
      <c r="BW71" s="4"/>
      <c r="BY71" s="4"/>
      <c r="BZ71" s="4"/>
      <c r="CA71" s="4"/>
      <c r="CB71" s="4"/>
      <c r="CC71" s="4"/>
      <c r="CD71" s="4"/>
      <c r="CE71" s="4"/>
      <c r="CF71" s="4"/>
      <c r="CG71" s="4"/>
      <c r="CI71" s="4"/>
      <c r="CJ71" s="4"/>
      <c r="CK71" s="4"/>
    </row>
    <row r="72" spans="1:89" ht="15" customHeight="1" x14ac:dyDescent="0.2">
      <c r="A72" s="5">
        <v>71</v>
      </c>
      <c r="B72" s="7">
        <v>148</v>
      </c>
      <c r="C72" s="7">
        <v>0</v>
      </c>
      <c r="D72" s="7">
        <f>Table32333[[#This Row],[Subscribers]]^2</f>
        <v>0</v>
      </c>
      <c r="E72" s="7">
        <f>Table32333[[#This Row],[Subscribers^2]]*Table32333[[#This Row],[Subscribers]]</f>
        <v>0</v>
      </c>
      <c r="F72" s="7">
        <f>Table32333[[#This Row],[Watch time (in Minutes)]]/100</f>
        <v>6.4795800000000012</v>
      </c>
      <c r="G72" s="7">
        <f>Table32333[[#This Row],[Watch time (in Minutes) Adjusted]]^2</f>
        <v>41.984956976400014</v>
      </c>
      <c r="H72" s="7">
        <f>Table32333[[#This Row],[Watch time (in Minutes) Adjusted^2]]*Table32333[[#This Row],[Watch time (in Minutes) Adjusted]]</f>
        <v>272.04488752514203</v>
      </c>
      <c r="I72" s="7">
        <f>Table32333[[#This Row],[Click Rate]]/100</f>
        <v>1.0695439999999998</v>
      </c>
      <c r="J72" s="7">
        <f>Table32333[[#This Row],[Click Rate Adjusted]]^2</f>
        <v>1.1439243679359996</v>
      </c>
      <c r="K72" s="7">
        <f>Table32333[[#This Row],[Click Rate^2]]*Table32333[[#This Row],[Click Rate Adjusted]]</f>
        <v>1.2234774441797405</v>
      </c>
      <c r="L72" s="7">
        <v>31</v>
      </c>
      <c r="M72" s="7">
        <f>Table32333[[#This Row],[Likes]]^2</f>
        <v>961</v>
      </c>
      <c r="N72" s="7">
        <f>Table32333[[#This Row],[Likes^2]]*Table32333[[#This Row],[Likes]]</f>
        <v>29791</v>
      </c>
      <c r="O72" s="7">
        <v>1</v>
      </c>
      <c r="P72" s="7">
        <f>Table32333[[#This Row],[Dislikes]]^2</f>
        <v>1</v>
      </c>
      <c r="Q72" s="7">
        <f>Table32333[[#This Row],[Dislikes^2]]*Table32333[[#This Row],[Dislikes]]</f>
        <v>1</v>
      </c>
      <c r="R72" s="6">
        <v>647.95800000000008</v>
      </c>
      <c r="S72" s="7">
        <v>106.95439999999999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S72" s="4"/>
      <c r="BT72" s="4"/>
      <c r="BU72" s="4"/>
      <c r="BV72" s="4"/>
      <c r="BW72" s="4"/>
      <c r="BY72" s="4"/>
      <c r="BZ72" s="4"/>
      <c r="CA72" s="4"/>
      <c r="CB72" s="4"/>
      <c r="CC72" s="4"/>
      <c r="CD72" s="4"/>
      <c r="CE72" s="4"/>
      <c r="CF72" s="4"/>
      <c r="CG72" s="4"/>
      <c r="CI72" s="4"/>
      <c r="CJ72" s="4"/>
      <c r="CK72" s="4"/>
    </row>
    <row r="73" spans="1:89" ht="15" customHeight="1" x14ac:dyDescent="0.2">
      <c r="A73" s="5">
        <v>72</v>
      </c>
      <c r="B73" s="7">
        <v>133</v>
      </c>
      <c r="C73" s="7">
        <v>1</v>
      </c>
      <c r="D73" s="7">
        <f>Table32333[[#This Row],[Subscribers]]^2</f>
        <v>1</v>
      </c>
      <c r="E73" s="7">
        <f>Table32333[[#This Row],[Subscribers^2]]*Table32333[[#This Row],[Subscribers]]</f>
        <v>1</v>
      </c>
      <c r="F73" s="7">
        <f>Table32333[[#This Row],[Watch time (in Minutes)]]/100</f>
        <v>7.2947399999999991</v>
      </c>
      <c r="G73" s="7">
        <f>Table32333[[#This Row],[Watch time (in Minutes) Adjusted]]^2</f>
        <v>53.213231667599985</v>
      </c>
      <c r="H73" s="7">
        <f>Table32333[[#This Row],[Watch time (in Minutes) Adjusted^2]]*Table32333[[#This Row],[Watch time (in Minutes) Adjusted]]</f>
        <v>388.17668957490827</v>
      </c>
      <c r="I73" s="7">
        <f>Table32333[[#This Row],[Click Rate]]/100</f>
        <v>0.86879500000000009</v>
      </c>
      <c r="J73" s="7">
        <f>Table32333[[#This Row],[Click Rate Adjusted]]^2</f>
        <v>0.75480475202500019</v>
      </c>
      <c r="K73" s="7">
        <f>Table32333[[#This Row],[Click Rate^2]]*Table32333[[#This Row],[Click Rate Adjusted]]</f>
        <v>0.65577059453556008</v>
      </c>
      <c r="L73" s="7">
        <v>22</v>
      </c>
      <c r="M73" s="7">
        <f>Table32333[[#This Row],[Likes]]^2</f>
        <v>484</v>
      </c>
      <c r="N73" s="7">
        <f>Table32333[[#This Row],[Likes^2]]*Table32333[[#This Row],[Likes]]</f>
        <v>10648</v>
      </c>
      <c r="O73" s="7">
        <v>1</v>
      </c>
      <c r="P73" s="7">
        <f>Table32333[[#This Row],[Dislikes]]^2</f>
        <v>1</v>
      </c>
      <c r="Q73" s="7">
        <f>Table32333[[#This Row],[Dislikes^2]]*Table32333[[#This Row],[Dislikes]]</f>
        <v>1</v>
      </c>
      <c r="R73" s="6">
        <v>729.47399999999993</v>
      </c>
      <c r="S73" s="7">
        <v>86.879500000000007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S73" s="4"/>
      <c r="BT73" s="4"/>
      <c r="BU73" s="4"/>
      <c r="BV73" s="4"/>
      <c r="BW73" s="4"/>
      <c r="BY73" s="4"/>
      <c r="BZ73" s="4"/>
      <c r="CA73" s="4"/>
      <c r="CB73" s="4"/>
      <c r="CC73" s="4"/>
      <c r="CD73" s="4"/>
      <c r="CE73" s="4"/>
      <c r="CF73" s="4"/>
      <c r="CG73" s="4"/>
      <c r="CI73" s="4"/>
      <c r="CJ73" s="4"/>
      <c r="CK73" s="4"/>
    </row>
    <row r="74" spans="1:89" ht="15" customHeight="1" x14ac:dyDescent="0.2">
      <c r="A74" s="5">
        <v>73</v>
      </c>
      <c r="B74" s="7">
        <v>132</v>
      </c>
      <c r="C74" s="7">
        <v>1</v>
      </c>
      <c r="D74" s="7">
        <f>Table32333[[#This Row],[Subscribers]]^2</f>
        <v>1</v>
      </c>
      <c r="E74" s="7">
        <f>Table32333[[#This Row],[Subscribers^2]]*Table32333[[#This Row],[Subscribers]]</f>
        <v>1</v>
      </c>
      <c r="F74" s="7">
        <f>Table32333[[#This Row],[Watch time (in Minutes)]]/100</f>
        <v>15.874980000000003</v>
      </c>
      <c r="G74" s="7">
        <f>Table32333[[#This Row],[Watch time (in Minutes) Adjusted]]^2</f>
        <v>252.01499000040008</v>
      </c>
      <c r="H74" s="7">
        <f>Table32333[[#This Row],[Watch time (in Minutes) Adjusted^2]]*Table32333[[#This Row],[Watch time (in Minutes) Adjusted]]</f>
        <v>4000.7329259565518</v>
      </c>
      <c r="I74" s="7">
        <f>Table32333[[#This Row],[Click Rate]]/100</f>
        <v>0.72118199999999999</v>
      </c>
      <c r="J74" s="7">
        <f>Table32333[[#This Row],[Click Rate Adjusted]]^2</f>
        <v>0.52010347712399996</v>
      </c>
      <c r="K74" s="7">
        <f>Table32333[[#This Row],[Click Rate^2]]*Table32333[[#This Row],[Click Rate Adjusted]]</f>
        <v>0.37508926583924052</v>
      </c>
      <c r="L74" s="7">
        <v>17</v>
      </c>
      <c r="M74" s="7">
        <f>Table32333[[#This Row],[Likes]]^2</f>
        <v>289</v>
      </c>
      <c r="N74" s="7">
        <f>Table32333[[#This Row],[Likes^2]]*Table32333[[#This Row],[Likes]]</f>
        <v>4913</v>
      </c>
      <c r="O74" s="7">
        <v>2</v>
      </c>
      <c r="P74" s="7">
        <f>Table32333[[#This Row],[Dislikes]]^2</f>
        <v>4</v>
      </c>
      <c r="Q74" s="7">
        <f>Table32333[[#This Row],[Dislikes^2]]*Table32333[[#This Row],[Dislikes]]</f>
        <v>8</v>
      </c>
      <c r="R74" s="6">
        <v>1587.4980000000003</v>
      </c>
      <c r="S74" s="7">
        <v>72.118200000000002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S74" s="4"/>
      <c r="BT74" s="4"/>
      <c r="BU74" s="4"/>
      <c r="BV74" s="4"/>
      <c r="BW74" s="4"/>
      <c r="BY74" s="4"/>
      <c r="BZ74" s="4"/>
      <c r="CA74" s="4"/>
      <c r="CB74" s="4"/>
      <c r="CC74" s="4"/>
      <c r="CD74" s="4"/>
      <c r="CE74" s="4"/>
      <c r="CF74" s="4"/>
      <c r="CG74" s="4"/>
      <c r="CI74" s="4"/>
      <c r="CJ74" s="4"/>
      <c r="CK74" s="4"/>
    </row>
    <row r="75" spans="1:89" ht="15" customHeight="1" x14ac:dyDescent="0.2">
      <c r="A75" s="5">
        <v>74</v>
      </c>
      <c r="B75" s="7">
        <v>125</v>
      </c>
      <c r="C75" s="7">
        <v>0</v>
      </c>
      <c r="D75" s="7">
        <f>Table32333[[#This Row],[Subscribers]]^2</f>
        <v>0</v>
      </c>
      <c r="E75" s="7">
        <f>Table32333[[#This Row],[Subscribers^2]]*Table32333[[#This Row],[Subscribers]]</f>
        <v>0</v>
      </c>
      <c r="F75" s="7">
        <f>Table32333[[#This Row],[Watch time (in Minutes)]]/100</f>
        <v>9.4662600000000001</v>
      </c>
      <c r="G75" s="7">
        <f>Table32333[[#This Row],[Watch time (in Minutes) Adjusted]]^2</f>
        <v>89.610078387599998</v>
      </c>
      <c r="H75" s="7">
        <f>Table32333[[#This Row],[Watch time (in Minutes) Adjusted^2]]*Table32333[[#This Row],[Watch time (in Minutes) Adjusted]]</f>
        <v>848.2723006374024</v>
      </c>
      <c r="I75" s="7">
        <f>Table32333[[#This Row],[Click Rate]]/100</f>
        <v>0.57940000000000003</v>
      </c>
      <c r="J75" s="7">
        <f>Table32333[[#This Row],[Click Rate Adjusted]]^2</f>
        <v>0.33570436000000003</v>
      </c>
      <c r="K75" s="7">
        <f>Table32333[[#This Row],[Click Rate^2]]*Table32333[[#This Row],[Click Rate Adjusted]]</f>
        <v>0.19450710618400002</v>
      </c>
      <c r="L75" s="7">
        <v>17</v>
      </c>
      <c r="M75" s="7">
        <f>Table32333[[#This Row],[Likes]]^2</f>
        <v>289</v>
      </c>
      <c r="N75" s="7">
        <f>Table32333[[#This Row],[Likes^2]]*Table32333[[#This Row],[Likes]]</f>
        <v>4913</v>
      </c>
      <c r="O75" s="7">
        <v>2</v>
      </c>
      <c r="P75" s="7">
        <f>Table32333[[#This Row],[Dislikes]]^2</f>
        <v>4</v>
      </c>
      <c r="Q75" s="7">
        <f>Table32333[[#This Row],[Dislikes^2]]*Table32333[[#This Row],[Dislikes]]</f>
        <v>8</v>
      </c>
      <c r="R75" s="6">
        <v>946.62600000000009</v>
      </c>
      <c r="S75" s="7">
        <v>57.94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S75" s="4"/>
      <c r="BT75" s="4"/>
      <c r="BU75" s="4"/>
      <c r="BV75" s="4"/>
      <c r="BW75" s="4"/>
      <c r="BY75" s="4"/>
      <c r="BZ75" s="4"/>
      <c r="CA75" s="4"/>
      <c r="CB75" s="4"/>
      <c r="CC75" s="4"/>
      <c r="CD75" s="4"/>
      <c r="CE75" s="4"/>
      <c r="CF75" s="4"/>
      <c r="CG75" s="4"/>
      <c r="CI75" s="4"/>
      <c r="CJ75" s="4"/>
      <c r="CK75" s="4"/>
    </row>
    <row r="76" spans="1:89" ht="15" customHeight="1" x14ac:dyDescent="0.2">
      <c r="A76" s="5">
        <v>75</v>
      </c>
      <c r="B76" s="7">
        <v>91</v>
      </c>
      <c r="C76" s="7">
        <v>0</v>
      </c>
      <c r="D76" s="7">
        <f>Table32333[[#This Row],[Subscribers]]^2</f>
        <v>0</v>
      </c>
      <c r="E76" s="7">
        <f>Table32333[[#This Row],[Subscribers^2]]*Table32333[[#This Row],[Subscribers]]</f>
        <v>0</v>
      </c>
      <c r="F76" s="7">
        <f>Table32333[[#This Row],[Watch time (in Minutes)]]/100</f>
        <v>7.8183000000000016</v>
      </c>
      <c r="G76" s="7">
        <f>Table32333[[#This Row],[Watch time (in Minutes) Adjusted]]^2</f>
        <v>61.125814890000022</v>
      </c>
      <c r="H76" s="7">
        <f>Table32333[[#This Row],[Watch time (in Minutes) Adjusted^2]]*Table32333[[#This Row],[Watch time (in Minutes) Adjusted]]</f>
        <v>477.89995855448728</v>
      </c>
      <c r="I76" s="7">
        <f>Table32333[[#This Row],[Click Rate]]/100</f>
        <v>0.46952999999999995</v>
      </c>
      <c r="J76" s="7">
        <f>Table32333[[#This Row],[Click Rate Adjusted]]^2</f>
        <v>0.22045842089999995</v>
      </c>
      <c r="K76" s="7">
        <f>Table32333[[#This Row],[Click Rate^2]]*Table32333[[#This Row],[Click Rate Adjusted]]</f>
        <v>0.10351184236517696</v>
      </c>
      <c r="L76" s="7">
        <v>9</v>
      </c>
      <c r="M76" s="7">
        <f>Table32333[[#This Row],[Likes]]^2</f>
        <v>81</v>
      </c>
      <c r="N76" s="7">
        <f>Table32333[[#This Row],[Likes^2]]*Table32333[[#This Row],[Likes]]</f>
        <v>729</v>
      </c>
      <c r="O76" s="7">
        <v>0</v>
      </c>
      <c r="P76" s="7">
        <f>Table32333[[#This Row],[Dislikes]]^2</f>
        <v>0</v>
      </c>
      <c r="Q76" s="7">
        <f>Table32333[[#This Row],[Dislikes^2]]*Table32333[[#This Row],[Dislikes]]</f>
        <v>0</v>
      </c>
      <c r="R76" s="6">
        <v>781.83000000000015</v>
      </c>
      <c r="S76" s="7">
        <v>46.952999999999996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S76" s="4"/>
      <c r="BT76" s="4"/>
      <c r="BU76" s="4"/>
      <c r="BV76" s="4"/>
      <c r="BW76" s="4"/>
      <c r="BY76" s="4"/>
      <c r="BZ76" s="4"/>
      <c r="CA76" s="4"/>
      <c r="CB76" s="4"/>
      <c r="CC76" s="4"/>
      <c r="CD76" s="4"/>
      <c r="CE76" s="4"/>
      <c r="CF76" s="4"/>
      <c r="CG76" s="4"/>
      <c r="CI76" s="4"/>
      <c r="CJ76" s="4"/>
      <c r="CK76" s="4"/>
    </row>
    <row r="77" spans="1:89" ht="15" customHeight="1" x14ac:dyDescent="0.2">
      <c r="A77" s="5">
        <v>76</v>
      </c>
      <c r="B77" s="7">
        <v>161</v>
      </c>
      <c r="C77" s="7">
        <v>1</v>
      </c>
      <c r="D77" s="7">
        <f>Table32333[[#This Row],[Subscribers]]^2</f>
        <v>1</v>
      </c>
      <c r="E77" s="7">
        <f>Table32333[[#This Row],[Subscribers^2]]*Table32333[[#This Row],[Subscribers]]</f>
        <v>1</v>
      </c>
      <c r="F77" s="7">
        <f>Table32333[[#This Row],[Watch time (in Minutes)]]/100</f>
        <v>16.383600000000001</v>
      </c>
      <c r="G77" s="7">
        <f>Table32333[[#This Row],[Watch time (in Minutes) Adjusted]]^2</f>
        <v>268.42234896000002</v>
      </c>
      <c r="H77" s="7">
        <f>Table32333[[#This Row],[Watch time (in Minutes) Adjusted^2]]*Table32333[[#This Row],[Watch time (in Minutes) Adjusted]]</f>
        <v>4397.7243964210566</v>
      </c>
      <c r="I77" s="7">
        <f>Table32333[[#This Row],[Click Rate]]/100</f>
        <v>0.97176000000000007</v>
      </c>
      <c r="J77" s="7">
        <f>Table32333[[#This Row],[Click Rate Adjusted]]^2</f>
        <v>0.94431749760000017</v>
      </c>
      <c r="K77" s="7">
        <f>Table32333[[#This Row],[Click Rate^2]]*Table32333[[#This Row],[Click Rate Adjusted]]</f>
        <v>0.91764997146777627</v>
      </c>
      <c r="L77" s="7">
        <v>28</v>
      </c>
      <c r="M77" s="7">
        <f>Table32333[[#This Row],[Likes]]^2</f>
        <v>784</v>
      </c>
      <c r="N77" s="7">
        <f>Table32333[[#This Row],[Likes^2]]*Table32333[[#This Row],[Likes]]</f>
        <v>21952</v>
      </c>
      <c r="O77" s="7">
        <v>0</v>
      </c>
      <c r="P77" s="7">
        <f>Table32333[[#This Row],[Dislikes]]^2</f>
        <v>0</v>
      </c>
      <c r="Q77" s="7">
        <f>Table32333[[#This Row],[Dislikes^2]]*Table32333[[#This Row],[Dislikes]]</f>
        <v>0</v>
      </c>
      <c r="R77" s="6">
        <v>1638.3600000000001</v>
      </c>
      <c r="S77" s="7">
        <v>97.176000000000002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S77" s="4"/>
      <c r="BT77" s="4"/>
      <c r="BU77" s="4"/>
      <c r="BV77" s="4"/>
      <c r="BW77" s="4"/>
      <c r="BY77" s="4"/>
      <c r="BZ77" s="4"/>
      <c r="CA77" s="4"/>
      <c r="CB77" s="4"/>
      <c r="CC77" s="4"/>
      <c r="CD77" s="4"/>
      <c r="CE77" s="4"/>
      <c r="CF77" s="4"/>
      <c r="CG77" s="4"/>
      <c r="CI77" s="4"/>
      <c r="CJ77" s="4"/>
      <c r="CK77" s="4"/>
    </row>
    <row r="78" spans="1:89" ht="15" customHeight="1" x14ac:dyDescent="0.2">
      <c r="A78" s="5">
        <v>77</v>
      </c>
      <c r="B78" s="7">
        <v>129</v>
      </c>
      <c r="C78" s="7">
        <v>2</v>
      </c>
      <c r="D78" s="7">
        <f>Table32333[[#This Row],[Subscribers]]^2</f>
        <v>4</v>
      </c>
      <c r="E78" s="7">
        <f>Table32333[[#This Row],[Subscribers^2]]*Table32333[[#This Row],[Subscribers]]</f>
        <v>8</v>
      </c>
      <c r="F78" s="7">
        <f>Table32333[[#This Row],[Watch time (in Minutes)]]/100</f>
        <v>8.5337999999999994</v>
      </c>
      <c r="G78" s="7">
        <f>Table32333[[#This Row],[Watch time (in Minutes) Adjusted]]^2</f>
        <v>72.825742439999985</v>
      </c>
      <c r="H78" s="7">
        <f>Table32333[[#This Row],[Watch time (in Minutes) Adjusted^2]]*Table32333[[#This Row],[Watch time (in Minutes) Adjusted]]</f>
        <v>621.48032083447185</v>
      </c>
      <c r="I78" s="7">
        <f>Table32333[[#This Row],[Click Rate]]/100</f>
        <v>0.80023899999999992</v>
      </c>
      <c r="J78" s="7">
        <f>Table32333[[#This Row],[Click Rate Adjusted]]^2</f>
        <v>0.64038245712099984</v>
      </c>
      <c r="K78" s="7">
        <f>Table32333[[#This Row],[Click Rate^2]]*Table32333[[#This Row],[Click Rate Adjusted]]</f>
        <v>0.51245901710405173</v>
      </c>
      <c r="L78" s="7">
        <v>16</v>
      </c>
      <c r="M78" s="7">
        <f>Table32333[[#This Row],[Likes]]^2</f>
        <v>256</v>
      </c>
      <c r="N78" s="7">
        <f>Table32333[[#This Row],[Likes^2]]*Table32333[[#This Row],[Likes]]</f>
        <v>4096</v>
      </c>
      <c r="O78" s="7">
        <v>1</v>
      </c>
      <c r="P78" s="7">
        <f>Table32333[[#This Row],[Dislikes]]^2</f>
        <v>1</v>
      </c>
      <c r="Q78" s="7">
        <f>Table32333[[#This Row],[Dislikes^2]]*Table32333[[#This Row],[Dislikes]]</f>
        <v>1</v>
      </c>
      <c r="R78" s="6">
        <v>853.37999999999988</v>
      </c>
      <c r="S78" s="7">
        <v>80.023899999999998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S78" s="4"/>
      <c r="BT78" s="4"/>
      <c r="BU78" s="4"/>
      <c r="BV78" s="4"/>
      <c r="BW78" s="4"/>
      <c r="BY78" s="4"/>
      <c r="BZ78" s="4"/>
      <c r="CA78" s="4"/>
      <c r="CB78" s="4"/>
      <c r="CC78" s="4"/>
      <c r="CD78" s="4"/>
      <c r="CE78" s="4"/>
      <c r="CF78" s="4"/>
      <c r="CG78" s="4"/>
      <c r="CI78" s="4"/>
      <c r="CJ78" s="4"/>
      <c r="CK78" s="4"/>
    </row>
    <row r="79" spans="1:89" ht="15" customHeight="1" x14ac:dyDescent="0.2">
      <c r="A79" s="5">
        <v>78</v>
      </c>
      <c r="B79" s="7">
        <v>112</v>
      </c>
      <c r="C79" s="7">
        <v>0</v>
      </c>
      <c r="D79" s="7">
        <f>Table32333[[#This Row],[Subscribers]]^2</f>
        <v>0</v>
      </c>
      <c r="E79" s="7">
        <f>Table32333[[#This Row],[Subscribers^2]]*Table32333[[#This Row],[Subscribers]]</f>
        <v>0</v>
      </c>
      <c r="F79" s="7">
        <f>Table32333[[#This Row],[Watch time (in Minutes)]]/100</f>
        <v>2.1796799999999994</v>
      </c>
      <c r="G79" s="7">
        <f>Table32333[[#This Row],[Watch time (in Minutes) Adjusted]]^2</f>
        <v>4.7510049023999974</v>
      </c>
      <c r="H79" s="7">
        <f>Table32333[[#This Row],[Watch time (in Minutes) Adjusted^2]]*Table32333[[#This Row],[Watch time (in Minutes) Adjusted]]</f>
        <v>10.355670365663224</v>
      </c>
      <c r="I79" s="7">
        <f>Table32333[[#This Row],[Click Rate]]/100</f>
        <v>0.64074200000000003</v>
      </c>
      <c r="J79" s="7">
        <f>Table32333[[#This Row],[Click Rate Adjusted]]^2</f>
        <v>0.41055031056400004</v>
      </c>
      <c r="K79" s="7">
        <f>Table32333[[#This Row],[Click Rate^2]]*Table32333[[#This Row],[Click Rate Adjusted]]</f>
        <v>0.26305682709139855</v>
      </c>
      <c r="L79" s="7">
        <v>13</v>
      </c>
      <c r="M79" s="7">
        <f>Table32333[[#This Row],[Likes]]^2</f>
        <v>169</v>
      </c>
      <c r="N79" s="7">
        <f>Table32333[[#This Row],[Likes^2]]*Table32333[[#This Row],[Likes]]</f>
        <v>2197</v>
      </c>
      <c r="O79" s="7">
        <v>0</v>
      </c>
      <c r="P79" s="7">
        <f>Table32333[[#This Row],[Dislikes]]^2</f>
        <v>0</v>
      </c>
      <c r="Q79" s="7">
        <f>Table32333[[#This Row],[Dislikes^2]]*Table32333[[#This Row],[Dislikes]]</f>
        <v>0</v>
      </c>
      <c r="R79" s="6">
        <v>217.96799999999996</v>
      </c>
      <c r="S79" s="7">
        <v>64.074200000000005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S79" s="4"/>
      <c r="BT79" s="4"/>
      <c r="BU79" s="4"/>
      <c r="BV79" s="4"/>
      <c r="BW79" s="4"/>
      <c r="BY79" s="4"/>
      <c r="BZ79" s="4"/>
      <c r="CA79" s="4"/>
      <c r="CB79" s="4"/>
      <c r="CC79" s="4"/>
      <c r="CD79" s="4"/>
      <c r="CE79" s="4"/>
      <c r="CF79" s="4"/>
      <c r="CG79" s="4"/>
      <c r="CI79" s="4"/>
      <c r="CJ79" s="4"/>
      <c r="CK79" s="4"/>
    </row>
    <row r="80" spans="1:89" ht="15" customHeight="1" x14ac:dyDescent="0.2">
      <c r="A80" s="5">
        <v>79</v>
      </c>
      <c r="B80" s="7">
        <v>214</v>
      </c>
      <c r="C80" s="7">
        <v>-2</v>
      </c>
      <c r="D80" s="7">
        <f>Table32333[[#This Row],[Subscribers]]^2</f>
        <v>4</v>
      </c>
      <c r="E80" s="7">
        <f>Table32333[[#This Row],[Subscribers^2]]*Table32333[[#This Row],[Subscribers]]</f>
        <v>-8</v>
      </c>
      <c r="F80" s="7">
        <f>Table32333[[#This Row],[Watch time (in Minutes)]]/100</f>
        <v>16.118639999999999</v>
      </c>
      <c r="G80" s="7">
        <f>Table32333[[#This Row],[Watch time (in Minutes) Adjusted]]^2</f>
        <v>259.81055544959997</v>
      </c>
      <c r="H80" s="7">
        <f>Table32333[[#This Row],[Watch time (in Minutes) Adjusted^2]]*Table32333[[#This Row],[Watch time (in Minutes) Adjusted]]</f>
        <v>4187.7928114921397</v>
      </c>
      <c r="I80" s="7">
        <f>Table32333[[#This Row],[Click Rate]]/100</f>
        <v>1.1186560000000001</v>
      </c>
      <c r="J80" s="7">
        <f>Table32333[[#This Row],[Click Rate Adjusted]]^2</f>
        <v>1.2513912463360002</v>
      </c>
      <c r="K80" s="7">
        <f>Table32333[[#This Row],[Click Rate^2]]*Table32333[[#This Row],[Click Rate Adjusted]]</f>
        <v>1.3998763260612448</v>
      </c>
      <c r="L80" s="7">
        <v>21</v>
      </c>
      <c r="M80" s="7">
        <f>Table32333[[#This Row],[Likes]]^2</f>
        <v>441</v>
      </c>
      <c r="N80" s="7">
        <f>Table32333[[#This Row],[Likes^2]]*Table32333[[#This Row],[Likes]]</f>
        <v>9261</v>
      </c>
      <c r="O80" s="7">
        <v>1</v>
      </c>
      <c r="P80" s="7">
        <f>Table32333[[#This Row],[Dislikes]]^2</f>
        <v>1</v>
      </c>
      <c r="Q80" s="7">
        <f>Table32333[[#This Row],[Dislikes^2]]*Table32333[[#This Row],[Dislikes]]</f>
        <v>1</v>
      </c>
      <c r="R80" s="6">
        <v>1611.864</v>
      </c>
      <c r="S80" s="7">
        <v>111.8656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S80" s="4"/>
      <c r="BT80" s="4"/>
      <c r="BU80" s="4"/>
      <c r="BV80" s="4"/>
      <c r="BW80" s="4"/>
      <c r="BY80" s="4"/>
      <c r="BZ80" s="4"/>
      <c r="CA80" s="4"/>
      <c r="CB80" s="4"/>
      <c r="CC80" s="4"/>
      <c r="CD80" s="4"/>
      <c r="CE80" s="4"/>
      <c r="CF80" s="4"/>
      <c r="CG80" s="4"/>
      <c r="CI80" s="4"/>
      <c r="CJ80" s="4"/>
      <c r="CK80" s="4"/>
    </row>
    <row r="81" spans="1:89" ht="15" customHeight="1" x14ac:dyDescent="0.2">
      <c r="A81" s="5">
        <v>80</v>
      </c>
      <c r="B81" s="7">
        <v>169</v>
      </c>
      <c r="C81" s="7">
        <v>4</v>
      </c>
      <c r="D81" s="7">
        <f>Table32333[[#This Row],[Subscribers]]^2</f>
        <v>16</v>
      </c>
      <c r="E81" s="7">
        <f>Table32333[[#This Row],[Subscribers^2]]*Table32333[[#This Row],[Subscribers]]</f>
        <v>64</v>
      </c>
      <c r="F81" s="7">
        <f>Table32333[[#This Row],[Watch time (in Minutes)]]/100</f>
        <v>6.6599400000000006</v>
      </c>
      <c r="G81" s="7">
        <f>Table32333[[#This Row],[Watch time (in Minutes) Adjusted]]^2</f>
        <v>44.354800803600007</v>
      </c>
      <c r="H81" s="7">
        <f>Table32333[[#This Row],[Watch time (in Minutes) Adjusted^2]]*Table32333[[#This Row],[Watch time (in Minutes) Adjusted]]</f>
        <v>295.40031206392786</v>
      </c>
      <c r="I81" s="7">
        <f>Table32333[[#This Row],[Click Rate]]/100</f>
        <v>1.1603520000000001</v>
      </c>
      <c r="J81" s="7">
        <f>Table32333[[#This Row],[Click Rate Adjusted]]^2</f>
        <v>1.3464167639040001</v>
      </c>
      <c r="K81" s="7">
        <f>Table32333[[#This Row],[Click Rate^2]]*Table32333[[#This Row],[Click Rate Adjusted]]</f>
        <v>1.5623173848295344</v>
      </c>
      <c r="L81" s="7">
        <v>20</v>
      </c>
      <c r="M81" s="7">
        <f>Table32333[[#This Row],[Likes]]^2</f>
        <v>400</v>
      </c>
      <c r="N81" s="7">
        <f>Table32333[[#This Row],[Likes^2]]*Table32333[[#This Row],[Likes]]</f>
        <v>8000</v>
      </c>
      <c r="O81" s="7">
        <v>0</v>
      </c>
      <c r="P81" s="7">
        <f>Table32333[[#This Row],[Dislikes]]^2</f>
        <v>0</v>
      </c>
      <c r="Q81" s="7">
        <f>Table32333[[#This Row],[Dislikes^2]]*Table32333[[#This Row],[Dislikes]]</f>
        <v>0</v>
      </c>
      <c r="R81" s="6">
        <v>665.99400000000003</v>
      </c>
      <c r="S81" s="7">
        <v>116.0352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S81" s="4"/>
      <c r="BT81" s="4"/>
      <c r="BU81" s="4"/>
      <c r="BV81" s="4"/>
      <c r="BW81" s="4"/>
      <c r="BY81" s="4"/>
      <c r="BZ81" s="4"/>
      <c r="CA81" s="4"/>
      <c r="CB81" s="4"/>
      <c r="CC81" s="4"/>
      <c r="CD81" s="4"/>
      <c r="CE81" s="4"/>
      <c r="CF81" s="4"/>
      <c r="CG81" s="4"/>
      <c r="CI81" s="4"/>
      <c r="CJ81" s="4"/>
      <c r="CK81" s="4"/>
    </row>
    <row r="82" spans="1:89" ht="15" customHeight="1" x14ac:dyDescent="0.2">
      <c r="A82" s="5">
        <v>81</v>
      </c>
      <c r="B82" s="7">
        <v>160</v>
      </c>
      <c r="C82" s="7">
        <v>1</v>
      </c>
      <c r="D82" s="7">
        <f>Table32333[[#This Row],[Subscribers]]^2</f>
        <v>1</v>
      </c>
      <c r="E82" s="7">
        <f>Table32333[[#This Row],[Subscribers^2]]*Table32333[[#This Row],[Subscribers]]</f>
        <v>1</v>
      </c>
      <c r="F82" s="7">
        <f>Table32333[[#This Row],[Watch time (in Minutes)]]/100</f>
        <v>12.579600000000001</v>
      </c>
      <c r="G82" s="7">
        <f>Table32333[[#This Row],[Watch time (in Minutes) Adjusted]]^2</f>
        <v>158.24633616000003</v>
      </c>
      <c r="H82" s="7">
        <f>Table32333[[#This Row],[Watch time (in Minutes) Adjusted^2]]*Table32333[[#This Row],[Watch time (in Minutes) Adjusted]]</f>
        <v>1990.6756103583366</v>
      </c>
      <c r="I82" s="7">
        <f>Table32333[[#This Row],[Click Rate]]/100</f>
        <v>0.84167599999999998</v>
      </c>
      <c r="J82" s="7">
        <f>Table32333[[#This Row],[Click Rate Adjusted]]^2</f>
        <v>0.70841848897600002</v>
      </c>
      <c r="K82" s="7">
        <f>Table32333[[#This Row],[Click Rate^2]]*Table32333[[#This Row],[Click Rate Adjusted]]</f>
        <v>0.59625884012736374</v>
      </c>
      <c r="L82" s="7">
        <v>28</v>
      </c>
      <c r="M82" s="7">
        <f>Table32333[[#This Row],[Likes]]^2</f>
        <v>784</v>
      </c>
      <c r="N82" s="7">
        <f>Table32333[[#This Row],[Likes^2]]*Table32333[[#This Row],[Likes]]</f>
        <v>21952</v>
      </c>
      <c r="O82" s="7">
        <v>1</v>
      </c>
      <c r="P82" s="7">
        <f>Table32333[[#This Row],[Dislikes]]^2</f>
        <v>1</v>
      </c>
      <c r="Q82" s="7">
        <f>Table32333[[#This Row],[Dislikes^2]]*Table32333[[#This Row],[Dislikes]]</f>
        <v>1</v>
      </c>
      <c r="R82" s="6">
        <v>1257.96</v>
      </c>
      <c r="S82" s="7">
        <v>84.167599999999993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S82" s="4"/>
      <c r="BT82" s="4"/>
      <c r="BU82" s="4"/>
      <c r="BV82" s="4"/>
      <c r="BW82" s="4"/>
      <c r="BY82" s="4"/>
      <c r="BZ82" s="4"/>
      <c r="CA82" s="4"/>
      <c r="CB82" s="4"/>
      <c r="CC82" s="4"/>
      <c r="CD82" s="4"/>
      <c r="CE82" s="4"/>
      <c r="CF82" s="4"/>
      <c r="CG82" s="4"/>
      <c r="CI82" s="4"/>
      <c r="CJ82" s="4"/>
      <c r="CK82" s="4"/>
    </row>
    <row r="83" spans="1:89" ht="15" customHeight="1" x14ac:dyDescent="0.2">
      <c r="A83" s="5">
        <v>82</v>
      </c>
      <c r="B83" s="7">
        <v>81</v>
      </c>
      <c r="C83" s="7">
        <v>0</v>
      </c>
      <c r="D83" s="7">
        <f>Table32333[[#This Row],[Subscribers]]^2</f>
        <v>0</v>
      </c>
      <c r="E83" s="7">
        <f>Table32333[[#This Row],[Subscribers^2]]*Table32333[[#This Row],[Subscribers]]</f>
        <v>0</v>
      </c>
      <c r="F83" s="7">
        <f>Table32333[[#This Row],[Watch time (in Minutes)]]/100</f>
        <v>2.9289599999999996</v>
      </c>
      <c r="G83" s="7">
        <f>Table32333[[#This Row],[Watch time (in Minutes) Adjusted]]^2</f>
        <v>8.5788066815999979</v>
      </c>
      <c r="H83" s="7">
        <f>Table32333[[#This Row],[Watch time (in Minutes) Adjusted^2]]*Table32333[[#This Row],[Watch time (in Minutes) Adjusted]]</f>
        <v>25.126981618139126</v>
      </c>
      <c r="I83" s="7">
        <f>Table32333[[#This Row],[Click Rate]]/100</f>
        <v>0.63962499999999989</v>
      </c>
      <c r="J83" s="7">
        <f>Table32333[[#This Row],[Click Rate Adjusted]]^2</f>
        <v>0.40912014062499985</v>
      </c>
      <c r="K83" s="7">
        <f>Table32333[[#This Row],[Click Rate^2]]*Table32333[[#This Row],[Click Rate Adjusted]]</f>
        <v>0.26168346994726549</v>
      </c>
      <c r="L83" s="7">
        <v>8</v>
      </c>
      <c r="M83" s="7">
        <f>Table32333[[#This Row],[Likes]]^2</f>
        <v>64</v>
      </c>
      <c r="N83" s="7">
        <f>Table32333[[#This Row],[Likes^2]]*Table32333[[#This Row],[Likes]]</f>
        <v>512</v>
      </c>
      <c r="O83" s="7">
        <v>0</v>
      </c>
      <c r="P83" s="7">
        <f>Table32333[[#This Row],[Dislikes]]^2</f>
        <v>0</v>
      </c>
      <c r="Q83" s="7">
        <f>Table32333[[#This Row],[Dislikes^2]]*Table32333[[#This Row],[Dislikes]]</f>
        <v>0</v>
      </c>
      <c r="R83" s="6">
        <v>292.89599999999996</v>
      </c>
      <c r="S83" s="7">
        <v>63.962499999999991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S83" s="4"/>
      <c r="BT83" s="4"/>
      <c r="BU83" s="4"/>
      <c r="BV83" s="4"/>
      <c r="BW83" s="4"/>
      <c r="BY83" s="4"/>
      <c r="BZ83" s="4"/>
      <c r="CA83" s="4"/>
      <c r="CB83" s="4"/>
      <c r="CC83" s="4"/>
      <c r="CD83" s="4"/>
      <c r="CE83" s="4"/>
      <c r="CF83" s="4"/>
      <c r="CG83" s="4"/>
      <c r="CI83" s="4"/>
      <c r="CJ83" s="4"/>
      <c r="CK83" s="4"/>
    </row>
    <row r="84" spans="1:89" ht="15" customHeight="1" x14ac:dyDescent="0.2">
      <c r="A84" s="5">
        <v>83</v>
      </c>
      <c r="B84" s="7">
        <v>245</v>
      </c>
      <c r="C84" s="7">
        <v>2</v>
      </c>
      <c r="D84" s="7">
        <f>Table32333[[#This Row],[Subscribers]]^2</f>
        <v>4</v>
      </c>
      <c r="E84" s="7">
        <f>Table32333[[#This Row],[Subscribers^2]]*Table32333[[#This Row],[Subscribers]]</f>
        <v>8</v>
      </c>
      <c r="F84" s="7">
        <f>Table32333[[#This Row],[Watch time (in Minutes)]]/100</f>
        <v>16.639920000000004</v>
      </c>
      <c r="G84" s="7">
        <f>Table32333[[#This Row],[Watch time (in Minutes) Adjusted]]^2</f>
        <v>276.88693760640012</v>
      </c>
      <c r="H84" s="7">
        <f>Table32333[[#This Row],[Watch time (in Minutes) Adjusted^2]]*Table32333[[#This Row],[Watch time (in Minutes) Adjusted]]</f>
        <v>4607.3764908154908</v>
      </c>
      <c r="I84" s="7">
        <f>Table32333[[#This Row],[Click Rate]]/100</f>
        <v>1.56145</v>
      </c>
      <c r="J84" s="7">
        <f>Table32333[[#This Row],[Click Rate Adjusted]]^2</f>
        <v>2.4381261025000001</v>
      </c>
      <c r="K84" s="7">
        <f>Table32333[[#This Row],[Click Rate^2]]*Table32333[[#This Row],[Click Rate Adjusted]]</f>
        <v>3.8070120027486252</v>
      </c>
      <c r="L84" s="7">
        <v>27</v>
      </c>
      <c r="M84" s="7">
        <f>Table32333[[#This Row],[Likes]]^2</f>
        <v>729</v>
      </c>
      <c r="N84" s="7">
        <f>Table32333[[#This Row],[Likes^2]]*Table32333[[#This Row],[Likes]]</f>
        <v>19683</v>
      </c>
      <c r="O84" s="7">
        <v>1</v>
      </c>
      <c r="P84" s="7">
        <f>Table32333[[#This Row],[Dislikes]]^2</f>
        <v>1</v>
      </c>
      <c r="Q84" s="7">
        <f>Table32333[[#This Row],[Dislikes^2]]*Table32333[[#This Row],[Dislikes]]</f>
        <v>1</v>
      </c>
      <c r="R84" s="6">
        <v>1663.9920000000002</v>
      </c>
      <c r="S84" s="7">
        <v>156.14500000000001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S84" s="4"/>
      <c r="BT84" s="4"/>
      <c r="BU84" s="4"/>
      <c r="BV84" s="4"/>
      <c r="BW84" s="4"/>
      <c r="BY84" s="4"/>
      <c r="BZ84" s="4"/>
      <c r="CA84" s="4"/>
      <c r="CB84" s="4"/>
      <c r="CC84" s="4"/>
      <c r="CD84" s="4"/>
      <c r="CE84" s="4"/>
      <c r="CF84" s="4"/>
      <c r="CG84" s="4"/>
      <c r="CI84" s="4"/>
      <c r="CJ84" s="4"/>
      <c r="CK84" s="4"/>
    </row>
    <row r="85" spans="1:89" ht="15" customHeight="1" x14ac:dyDescent="0.2">
      <c r="A85" s="5">
        <v>84</v>
      </c>
      <c r="B85" s="7">
        <v>211</v>
      </c>
      <c r="C85" s="7">
        <v>3</v>
      </c>
      <c r="D85" s="7">
        <f>Table32333[[#This Row],[Subscribers]]^2</f>
        <v>9</v>
      </c>
      <c r="E85" s="7">
        <f>Table32333[[#This Row],[Subscribers^2]]*Table32333[[#This Row],[Subscribers]]</f>
        <v>27</v>
      </c>
      <c r="F85" s="7">
        <f>Table32333[[#This Row],[Watch time (in Minutes)]]/100</f>
        <v>8.9567999999999994</v>
      </c>
      <c r="G85" s="7">
        <f>Table32333[[#This Row],[Watch time (in Minutes) Adjusted]]^2</f>
        <v>80.224266239999992</v>
      </c>
      <c r="H85" s="7">
        <f>Table32333[[#This Row],[Watch time (in Minutes) Adjusted^2]]*Table32333[[#This Row],[Watch time (in Minutes) Adjusted]]</f>
        <v>718.55270785843186</v>
      </c>
      <c r="I85" s="7">
        <f>Table32333[[#This Row],[Click Rate]]/100</f>
        <v>1.3173759999999999</v>
      </c>
      <c r="J85" s="7">
        <f>Table32333[[#This Row],[Click Rate Adjusted]]^2</f>
        <v>1.7354795253759996</v>
      </c>
      <c r="K85" s="7">
        <f>Table32333[[#This Row],[Click Rate^2]]*Table32333[[#This Row],[Click Rate Adjusted]]</f>
        <v>2.2862790752217328</v>
      </c>
      <c r="L85" s="7">
        <v>19</v>
      </c>
      <c r="M85" s="7">
        <f>Table32333[[#This Row],[Likes]]^2</f>
        <v>361</v>
      </c>
      <c r="N85" s="7">
        <f>Table32333[[#This Row],[Likes^2]]*Table32333[[#This Row],[Likes]]</f>
        <v>6859</v>
      </c>
      <c r="O85" s="7">
        <v>0</v>
      </c>
      <c r="P85" s="7">
        <f>Table32333[[#This Row],[Dislikes]]^2</f>
        <v>0</v>
      </c>
      <c r="Q85" s="7">
        <f>Table32333[[#This Row],[Dislikes^2]]*Table32333[[#This Row],[Dislikes]]</f>
        <v>0</v>
      </c>
      <c r="R85" s="6">
        <v>895.68</v>
      </c>
      <c r="S85" s="7">
        <v>131.73759999999999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S85" s="4"/>
      <c r="BT85" s="4"/>
      <c r="BU85" s="4"/>
      <c r="BV85" s="4"/>
      <c r="BW85" s="4"/>
      <c r="BY85" s="4"/>
      <c r="BZ85" s="4"/>
      <c r="CA85" s="4"/>
      <c r="CB85" s="4"/>
      <c r="CC85" s="4"/>
      <c r="CD85" s="4"/>
      <c r="CE85" s="4"/>
      <c r="CF85" s="4"/>
      <c r="CG85" s="4"/>
      <c r="CI85" s="4"/>
      <c r="CJ85" s="4"/>
      <c r="CK85" s="4"/>
    </row>
    <row r="86" spans="1:89" ht="15" customHeight="1" x14ac:dyDescent="0.2">
      <c r="A86" s="5">
        <v>85</v>
      </c>
      <c r="B86" s="7">
        <v>187</v>
      </c>
      <c r="C86" s="7">
        <v>2</v>
      </c>
      <c r="D86" s="7">
        <f>Table32333[[#This Row],[Subscribers]]^2</f>
        <v>4</v>
      </c>
      <c r="E86" s="7">
        <f>Table32333[[#This Row],[Subscribers^2]]*Table32333[[#This Row],[Subscribers]]</f>
        <v>8</v>
      </c>
      <c r="F86" s="7">
        <f>Table32333[[#This Row],[Watch time (in Minutes)]]/100</f>
        <v>10.93266</v>
      </c>
      <c r="G86" s="7">
        <f>Table32333[[#This Row],[Watch time (in Minutes) Adjusted]]^2</f>
        <v>119.52305467560001</v>
      </c>
      <c r="H86" s="7">
        <f>Table32333[[#This Row],[Watch time (in Minutes) Adjusted^2]]*Table32333[[#This Row],[Watch time (in Minutes) Adjusted]]</f>
        <v>1306.7049189297452</v>
      </c>
      <c r="I86" s="7">
        <f>Table32333[[#This Row],[Click Rate]]/100</f>
        <v>1.2795279999999998</v>
      </c>
      <c r="J86" s="7">
        <f>Table32333[[#This Row],[Click Rate Adjusted]]^2</f>
        <v>1.6371919027839994</v>
      </c>
      <c r="K86" s="7">
        <f>Table32333[[#This Row],[Click Rate^2]]*Table32333[[#This Row],[Click Rate Adjusted]]</f>
        <v>2.0948328809854049</v>
      </c>
      <c r="L86" s="7">
        <v>24</v>
      </c>
      <c r="M86" s="7">
        <f>Table32333[[#This Row],[Likes]]^2</f>
        <v>576</v>
      </c>
      <c r="N86" s="7">
        <f>Table32333[[#This Row],[Likes^2]]*Table32333[[#This Row],[Likes]]</f>
        <v>13824</v>
      </c>
      <c r="O86" s="7">
        <v>0</v>
      </c>
      <c r="P86" s="7">
        <f>Table32333[[#This Row],[Dislikes]]^2</f>
        <v>0</v>
      </c>
      <c r="Q86" s="7">
        <f>Table32333[[#This Row],[Dislikes^2]]*Table32333[[#This Row],[Dislikes]]</f>
        <v>0</v>
      </c>
      <c r="R86" s="6">
        <v>1093.2660000000001</v>
      </c>
      <c r="S86" s="7">
        <v>127.95279999999998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S86" s="4"/>
      <c r="BT86" s="4"/>
      <c r="BU86" s="4"/>
      <c r="BV86" s="4"/>
      <c r="BW86" s="4"/>
      <c r="BY86" s="4"/>
      <c r="BZ86" s="4"/>
      <c r="CA86" s="4"/>
      <c r="CB86" s="4"/>
      <c r="CC86" s="4"/>
      <c r="CD86" s="4"/>
      <c r="CE86" s="4"/>
      <c r="CF86" s="4"/>
      <c r="CG86" s="4"/>
      <c r="CI86" s="4"/>
      <c r="CJ86" s="4"/>
      <c r="CK86" s="4"/>
    </row>
    <row r="87" spans="1:89" ht="15" customHeight="1" x14ac:dyDescent="0.2">
      <c r="A87" s="5">
        <v>86</v>
      </c>
      <c r="B87" s="7">
        <v>283</v>
      </c>
      <c r="C87" s="7">
        <v>6</v>
      </c>
      <c r="D87" s="7">
        <f>Table32333[[#This Row],[Subscribers]]^2</f>
        <v>36</v>
      </c>
      <c r="E87" s="7">
        <f>Table32333[[#This Row],[Subscribers^2]]*Table32333[[#This Row],[Subscribers]]</f>
        <v>216</v>
      </c>
      <c r="F87" s="7">
        <f>Table32333[[#This Row],[Watch time (in Minutes)]]/100</f>
        <v>7.6553999999999993</v>
      </c>
      <c r="G87" s="7">
        <f>Table32333[[#This Row],[Watch time (in Minutes) Adjusted]]^2</f>
        <v>58.605149159999989</v>
      </c>
      <c r="H87" s="7">
        <f>Table32333[[#This Row],[Watch time (in Minutes) Adjusted^2]]*Table32333[[#This Row],[Watch time (in Minutes) Adjusted]]</f>
        <v>448.6458588794639</v>
      </c>
      <c r="I87" s="7">
        <f>Table32333[[#This Row],[Click Rate]]/100</f>
        <v>1.6903480000000002</v>
      </c>
      <c r="J87" s="7">
        <f>Table32333[[#This Row],[Click Rate Adjusted]]^2</f>
        <v>2.8572763611040006</v>
      </c>
      <c r="K87" s="7">
        <f>Table32333[[#This Row],[Click Rate^2]]*Table32333[[#This Row],[Click Rate Adjusted]]</f>
        <v>4.8297913824394261</v>
      </c>
      <c r="L87" s="7">
        <v>35</v>
      </c>
      <c r="M87" s="7">
        <f>Table32333[[#This Row],[Likes]]^2</f>
        <v>1225</v>
      </c>
      <c r="N87" s="7">
        <f>Table32333[[#This Row],[Likes^2]]*Table32333[[#This Row],[Likes]]</f>
        <v>42875</v>
      </c>
      <c r="O87" s="7">
        <v>2</v>
      </c>
      <c r="P87" s="7">
        <f>Table32333[[#This Row],[Dislikes]]^2</f>
        <v>4</v>
      </c>
      <c r="Q87" s="7">
        <f>Table32333[[#This Row],[Dislikes^2]]*Table32333[[#This Row],[Dislikes]]</f>
        <v>8</v>
      </c>
      <c r="R87" s="6">
        <v>765.54</v>
      </c>
      <c r="S87" s="7">
        <v>169.03480000000002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S87" s="4"/>
      <c r="BT87" s="4"/>
      <c r="BU87" s="4"/>
      <c r="BV87" s="4"/>
      <c r="BW87" s="4"/>
      <c r="BY87" s="4"/>
      <c r="BZ87" s="4"/>
      <c r="CA87" s="4"/>
      <c r="CB87" s="4"/>
      <c r="CC87" s="4"/>
      <c r="CD87" s="4"/>
      <c r="CE87" s="4"/>
      <c r="CF87" s="4"/>
      <c r="CG87" s="4"/>
      <c r="CI87" s="4"/>
      <c r="CJ87" s="4"/>
      <c r="CK87" s="4"/>
    </row>
    <row r="88" spans="1:89" ht="15" customHeight="1" x14ac:dyDescent="0.2">
      <c r="A88" s="5">
        <v>87</v>
      </c>
      <c r="B88" s="7">
        <v>224</v>
      </c>
      <c r="C88" s="7">
        <v>2</v>
      </c>
      <c r="D88" s="7">
        <f>Table32333[[#This Row],[Subscribers]]^2</f>
        <v>4</v>
      </c>
      <c r="E88" s="7">
        <f>Table32333[[#This Row],[Subscribers^2]]*Table32333[[#This Row],[Subscribers]]</f>
        <v>8</v>
      </c>
      <c r="F88" s="7">
        <f>Table32333[[#This Row],[Watch time (in Minutes)]]/100</f>
        <v>12.539759999999999</v>
      </c>
      <c r="G88" s="7">
        <f>Table32333[[#This Row],[Watch time (in Minutes) Adjusted]]^2</f>
        <v>157.24558085759998</v>
      </c>
      <c r="H88" s="7">
        <f>Table32333[[#This Row],[Watch time (in Minutes) Adjusted^2]]*Table32333[[#This Row],[Watch time (in Minutes) Adjusted]]</f>
        <v>1971.8218450148977</v>
      </c>
      <c r="I88" s="7">
        <f>Table32333[[#This Row],[Click Rate]]/100</f>
        <v>1.191635</v>
      </c>
      <c r="J88" s="7">
        <f>Table32333[[#This Row],[Click Rate Adjusted]]^2</f>
        <v>1.419993973225</v>
      </c>
      <c r="K88" s="7">
        <f>Table32333[[#This Row],[Click Rate^2]]*Table32333[[#This Row],[Click Rate Adjusted]]</f>
        <v>1.6921145182839727</v>
      </c>
      <c r="L88" s="7">
        <v>38</v>
      </c>
      <c r="M88" s="7">
        <f>Table32333[[#This Row],[Likes]]^2</f>
        <v>1444</v>
      </c>
      <c r="N88" s="7">
        <f>Table32333[[#This Row],[Likes^2]]*Table32333[[#This Row],[Likes]]</f>
        <v>54872</v>
      </c>
      <c r="O88" s="7">
        <v>2</v>
      </c>
      <c r="P88" s="7">
        <f>Table32333[[#This Row],[Dislikes]]^2</f>
        <v>4</v>
      </c>
      <c r="Q88" s="7">
        <f>Table32333[[#This Row],[Dislikes^2]]*Table32333[[#This Row],[Dislikes]]</f>
        <v>8</v>
      </c>
      <c r="R88" s="6">
        <v>1253.9759999999999</v>
      </c>
      <c r="S88" s="7">
        <v>119.1635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S88" s="4"/>
      <c r="BT88" s="4"/>
      <c r="BU88" s="4"/>
      <c r="BV88" s="4"/>
      <c r="BW88" s="4"/>
      <c r="BY88" s="4"/>
      <c r="BZ88" s="4"/>
      <c r="CA88" s="4"/>
      <c r="CB88" s="4"/>
      <c r="CC88" s="4"/>
      <c r="CD88" s="4"/>
      <c r="CE88" s="4"/>
      <c r="CF88" s="4"/>
      <c r="CG88" s="4"/>
      <c r="CI88" s="4"/>
      <c r="CJ88" s="4"/>
      <c r="CK88" s="4"/>
    </row>
    <row r="89" spans="1:89" ht="15" customHeight="1" x14ac:dyDescent="0.2">
      <c r="A89" s="5">
        <v>88</v>
      </c>
      <c r="B89" s="7">
        <v>170</v>
      </c>
      <c r="C89" s="7">
        <v>4</v>
      </c>
      <c r="D89" s="7">
        <f>Table32333[[#This Row],[Subscribers]]^2</f>
        <v>16</v>
      </c>
      <c r="E89" s="7">
        <f>Table32333[[#This Row],[Subscribers^2]]*Table32333[[#This Row],[Subscribers]]</f>
        <v>64</v>
      </c>
      <c r="F89" s="7">
        <f>Table32333[[#This Row],[Watch time (in Minutes)]]/100</f>
        <v>12.88944</v>
      </c>
      <c r="G89" s="7">
        <f>Table32333[[#This Row],[Watch time (in Minutes) Adjusted]]^2</f>
        <v>166.13766351360002</v>
      </c>
      <c r="H89" s="7">
        <f>Table32333[[#This Row],[Watch time (in Minutes) Adjusted^2]]*Table32333[[#This Row],[Watch time (in Minutes) Adjusted]]</f>
        <v>2141.4214455987367</v>
      </c>
      <c r="I89" s="7">
        <f>Table32333[[#This Row],[Click Rate]]/100</f>
        <v>1.1382260000000002</v>
      </c>
      <c r="J89" s="7">
        <f>Table32333[[#This Row],[Click Rate Adjusted]]^2</f>
        <v>1.2955584270760003</v>
      </c>
      <c r="K89" s="7">
        <f>Table32333[[#This Row],[Click Rate^2]]*Table32333[[#This Row],[Click Rate Adjusted]]</f>
        <v>1.4746382862170078</v>
      </c>
      <c r="L89" s="7">
        <v>26</v>
      </c>
      <c r="M89" s="7">
        <f>Table32333[[#This Row],[Likes]]^2</f>
        <v>676</v>
      </c>
      <c r="N89" s="7">
        <f>Table32333[[#This Row],[Likes^2]]*Table32333[[#This Row],[Likes]]</f>
        <v>17576</v>
      </c>
      <c r="O89" s="7">
        <v>2</v>
      </c>
      <c r="P89" s="7">
        <f>Table32333[[#This Row],[Dislikes]]^2</f>
        <v>4</v>
      </c>
      <c r="Q89" s="7">
        <f>Table32333[[#This Row],[Dislikes^2]]*Table32333[[#This Row],[Dislikes]]</f>
        <v>8</v>
      </c>
      <c r="R89" s="6">
        <v>1288.944</v>
      </c>
      <c r="S89" s="7">
        <v>113.82260000000001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S89" s="4"/>
      <c r="BT89" s="4"/>
      <c r="BU89" s="4"/>
      <c r="BV89" s="4"/>
      <c r="BW89" s="4"/>
      <c r="BY89" s="4"/>
      <c r="BZ89" s="4"/>
      <c r="CA89" s="4"/>
      <c r="CB89" s="4"/>
      <c r="CC89" s="4"/>
      <c r="CD89" s="4"/>
      <c r="CE89" s="4"/>
      <c r="CF89" s="4"/>
      <c r="CG89" s="4"/>
      <c r="CI89" s="4"/>
      <c r="CJ89" s="4"/>
      <c r="CK89" s="4"/>
    </row>
    <row r="90" spans="1:89" ht="15" customHeight="1" x14ac:dyDescent="0.2">
      <c r="A90" s="5">
        <v>89</v>
      </c>
      <c r="B90" s="7">
        <v>140</v>
      </c>
      <c r="C90" s="7">
        <v>1</v>
      </c>
      <c r="D90" s="7">
        <f>Table32333[[#This Row],[Subscribers]]^2</f>
        <v>1</v>
      </c>
      <c r="E90" s="7">
        <f>Table32333[[#This Row],[Subscribers^2]]*Table32333[[#This Row],[Subscribers]]</f>
        <v>1</v>
      </c>
      <c r="F90" s="7">
        <f>Table32333[[#This Row],[Watch time (in Minutes)]]/100</f>
        <v>9.408240000000001</v>
      </c>
      <c r="G90" s="7">
        <f>Table32333[[#This Row],[Watch time (in Minutes) Adjusted]]^2</f>
        <v>88.514979897600014</v>
      </c>
      <c r="H90" s="7">
        <f>Table32333[[#This Row],[Watch time (in Minutes) Adjusted^2]]*Table32333[[#This Row],[Watch time (in Minutes) Adjusted]]</f>
        <v>832.77017447179639</v>
      </c>
      <c r="I90" s="7">
        <f>Table32333[[#This Row],[Click Rate]]/100</f>
        <v>1.0211459999999999</v>
      </c>
      <c r="J90" s="7">
        <f>Table32333[[#This Row],[Click Rate Adjusted]]^2</f>
        <v>1.0427391533159998</v>
      </c>
      <c r="K90" s="7">
        <f>Table32333[[#This Row],[Click Rate^2]]*Table32333[[#This Row],[Click Rate Adjusted]]</f>
        <v>1.0647889154520198</v>
      </c>
      <c r="L90" s="7">
        <v>12</v>
      </c>
      <c r="M90" s="7">
        <f>Table32333[[#This Row],[Likes]]^2</f>
        <v>144</v>
      </c>
      <c r="N90" s="7">
        <f>Table32333[[#This Row],[Likes^2]]*Table32333[[#This Row],[Likes]]</f>
        <v>1728</v>
      </c>
      <c r="O90" s="7">
        <v>1</v>
      </c>
      <c r="P90" s="7">
        <f>Table32333[[#This Row],[Dislikes]]^2</f>
        <v>1</v>
      </c>
      <c r="Q90" s="7">
        <f>Table32333[[#This Row],[Dislikes^2]]*Table32333[[#This Row],[Dislikes]]</f>
        <v>1</v>
      </c>
      <c r="R90" s="6">
        <v>940.82400000000018</v>
      </c>
      <c r="S90" s="7">
        <v>102.1146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S90" s="4"/>
      <c r="BT90" s="4"/>
      <c r="BU90" s="4"/>
      <c r="BV90" s="4"/>
      <c r="BW90" s="4"/>
      <c r="BY90" s="4"/>
      <c r="BZ90" s="4"/>
      <c r="CA90" s="4"/>
      <c r="CB90" s="4"/>
      <c r="CC90" s="4"/>
      <c r="CD90" s="4"/>
      <c r="CE90" s="4"/>
      <c r="CF90" s="4"/>
      <c r="CG90" s="4"/>
      <c r="CI90" s="4"/>
      <c r="CJ90" s="4"/>
      <c r="CK90" s="4"/>
    </row>
    <row r="91" spans="1:89" ht="15" customHeight="1" x14ac:dyDescent="0.2">
      <c r="A91" s="5">
        <v>90</v>
      </c>
      <c r="B91" s="7">
        <v>363</v>
      </c>
      <c r="C91" s="7">
        <v>2</v>
      </c>
      <c r="D91" s="7">
        <f>Table32333[[#This Row],[Subscribers]]^2</f>
        <v>4</v>
      </c>
      <c r="E91" s="7">
        <f>Table32333[[#This Row],[Subscribers^2]]*Table32333[[#This Row],[Subscribers]]</f>
        <v>8</v>
      </c>
      <c r="F91" s="7">
        <f>Table32333[[#This Row],[Watch time (in Minutes)]]/100</f>
        <v>31.003620000000002</v>
      </c>
      <c r="G91" s="7">
        <f>Table32333[[#This Row],[Watch time (in Minutes) Adjusted]]^2</f>
        <v>961.22445310440014</v>
      </c>
      <c r="H91" s="7">
        <f>Table32333[[#This Row],[Watch time (in Minutes) Adjusted^2]]*Table32333[[#This Row],[Watch time (in Minutes) Adjusted]]</f>
        <v>29801.437678756643</v>
      </c>
      <c r="I91" s="7">
        <f>Table32333[[#This Row],[Click Rate]]/100</f>
        <v>2.1877559999999998</v>
      </c>
      <c r="J91" s="7">
        <f>Table32333[[#This Row],[Click Rate Adjusted]]^2</f>
        <v>4.7862763155359991</v>
      </c>
      <c r="K91" s="7">
        <f>Table32333[[#This Row],[Click Rate^2]]*Table32333[[#This Row],[Click Rate Adjusted]]</f>
        <v>10.471204726971774</v>
      </c>
      <c r="L91" s="7">
        <v>42</v>
      </c>
      <c r="M91" s="7">
        <f>Table32333[[#This Row],[Likes]]^2</f>
        <v>1764</v>
      </c>
      <c r="N91" s="7">
        <f>Table32333[[#This Row],[Likes^2]]*Table32333[[#This Row],[Likes]]</f>
        <v>74088</v>
      </c>
      <c r="O91" s="7">
        <v>0</v>
      </c>
      <c r="P91" s="7">
        <f>Table32333[[#This Row],[Dislikes]]^2</f>
        <v>0</v>
      </c>
      <c r="Q91" s="7">
        <f>Table32333[[#This Row],[Dislikes^2]]*Table32333[[#This Row],[Dislikes]]</f>
        <v>0</v>
      </c>
      <c r="R91" s="6">
        <v>3100.3620000000001</v>
      </c>
      <c r="S91" s="7">
        <v>218.7756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S91" s="4"/>
      <c r="BT91" s="4"/>
      <c r="BU91" s="4"/>
      <c r="BV91" s="4"/>
      <c r="BW91" s="4"/>
      <c r="BY91" s="4"/>
      <c r="BZ91" s="4"/>
      <c r="CA91" s="4"/>
      <c r="CB91" s="4"/>
      <c r="CC91" s="4"/>
      <c r="CD91" s="4"/>
      <c r="CE91" s="4"/>
      <c r="CF91" s="4"/>
      <c r="CG91" s="4"/>
      <c r="CI91" s="4"/>
      <c r="CJ91" s="4"/>
      <c r="CK91" s="4"/>
    </row>
    <row r="92" spans="1:89" ht="15" customHeight="1" x14ac:dyDescent="0.2">
      <c r="A92" s="5">
        <v>91</v>
      </c>
      <c r="B92" s="7">
        <v>278</v>
      </c>
      <c r="C92" s="7">
        <v>2</v>
      </c>
      <c r="D92" s="7">
        <f>Table32333[[#This Row],[Subscribers]]^2</f>
        <v>4</v>
      </c>
      <c r="E92" s="7">
        <f>Table32333[[#This Row],[Subscribers^2]]*Table32333[[#This Row],[Subscribers]]</f>
        <v>8</v>
      </c>
      <c r="F92" s="7">
        <f>Table32333[[#This Row],[Watch time (in Minutes)]]/100</f>
        <v>14.2683</v>
      </c>
      <c r="G92" s="7">
        <f>Table32333[[#This Row],[Watch time (in Minutes) Adjusted]]^2</f>
        <v>203.58438489</v>
      </c>
      <c r="H92" s="7">
        <f>Table32333[[#This Row],[Watch time (in Minutes) Adjusted^2]]*Table32333[[#This Row],[Watch time (in Minutes) Adjusted]]</f>
        <v>2904.8030789259869</v>
      </c>
      <c r="I92" s="7">
        <f>Table32333[[#This Row],[Click Rate]]/100</f>
        <v>1.9295040000000001</v>
      </c>
      <c r="J92" s="7">
        <f>Table32333[[#This Row],[Click Rate Adjusted]]^2</f>
        <v>3.7229856860160004</v>
      </c>
      <c r="K92" s="7">
        <f>Table32333[[#This Row],[Click Rate^2]]*Table32333[[#This Row],[Click Rate Adjusted]]</f>
        <v>7.1835157731106172</v>
      </c>
      <c r="L92" s="7">
        <v>39</v>
      </c>
      <c r="M92" s="7">
        <f>Table32333[[#This Row],[Likes]]^2</f>
        <v>1521</v>
      </c>
      <c r="N92" s="7">
        <f>Table32333[[#This Row],[Likes^2]]*Table32333[[#This Row],[Likes]]</f>
        <v>59319</v>
      </c>
      <c r="O92" s="7">
        <v>1</v>
      </c>
      <c r="P92" s="7">
        <f>Table32333[[#This Row],[Dislikes]]^2</f>
        <v>1</v>
      </c>
      <c r="Q92" s="7">
        <f>Table32333[[#This Row],[Dislikes^2]]*Table32333[[#This Row],[Dislikes]]</f>
        <v>1</v>
      </c>
      <c r="R92" s="6">
        <v>1426.83</v>
      </c>
      <c r="S92" s="7">
        <v>192.9504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S92" s="4"/>
      <c r="BT92" s="4"/>
      <c r="BU92" s="4"/>
      <c r="BV92" s="4"/>
      <c r="BW92" s="4"/>
      <c r="BY92" s="4"/>
      <c r="BZ92" s="4"/>
      <c r="CA92" s="4"/>
      <c r="CB92" s="4"/>
      <c r="CC92" s="4"/>
      <c r="CD92" s="4"/>
      <c r="CE92" s="4"/>
      <c r="CF92" s="4"/>
      <c r="CG92" s="4"/>
      <c r="CI92" s="4"/>
      <c r="CJ92" s="4"/>
      <c r="CK92" s="4"/>
    </row>
    <row r="93" spans="1:89" ht="15" customHeight="1" x14ac:dyDescent="0.2">
      <c r="A93" s="5">
        <v>92</v>
      </c>
      <c r="B93" s="7">
        <v>192</v>
      </c>
      <c r="C93" s="7">
        <v>6</v>
      </c>
      <c r="D93" s="7">
        <f>Table32333[[#This Row],[Subscribers]]^2</f>
        <v>36</v>
      </c>
      <c r="E93" s="7">
        <f>Table32333[[#This Row],[Subscribers^2]]*Table32333[[#This Row],[Subscribers]]</f>
        <v>216</v>
      </c>
      <c r="F93" s="7">
        <f>Table32333[[#This Row],[Watch time (in Minutes)]]/100</f>
        <v>12.867180000000001</v>
      </c>
      <c r="G93" s="7">
        <f>Table32333[[#This Row],[Watch time (in Minutes) Adjusted]]^2</f>
        <v>165.56432115240003</v>
      </c>
      <c r="H93" s="7">
        <f>Table32333[[#This Row],[Watch time (in Minutes) Adjusted^2]]*Table32333[[#This Row],[Watch time (in Minutes) Adjusted]]</f>
        <v>2130.3459218457388</v>
      </c>
      <c r="I93" s="7">
        <f>Table32333[[#This Row],[Click Rate]]/100</f>
        <v>1.2286919999999999</v>
      </c>
      <c r="J93" s="7">
        <f>Table32333[[#This Row],[Click Rate Adjusted]]^2</f>
        <v>1.5096840308639998</v>
      </c>
      <c r="K93" s="7">
        <f>Table32333[[#This Row],[Click Rate^2]]*Table32333[[#This Row],[Click Rate Adjusted]]</f>
        <v>1.8549366912503495</v>
      </c>
      <c r="L93" s="7">
        <v>33</v>
      </c>
      <c r="M93" s="7">
        <f>Table32333[[#This Row],[Likes]]^2</f>
        <v>1089</v>
      </c>
      <c r="N93" s="7">
        <f>Table32333[[#This Row],[Likes^2]]*Table32333[[#This Row],[Likes]]</f>
        <v>35937</v>
      </c>
      <c r="O93" s="7">
        <v>0</v>
      </c>
      <c r="P93" s="7">
        <f>Table32333[[#This Row],[Dislikes]]^2</f>
        <v>0</v>
      </c>
      <c r="Q93" s="7">
        <f>Table32333[[#This Row],[Dislikes^2]]*Table32333[[#This Row],[Dislikes]]</f>
        <v>0</v>
      </c>
      <c r="R93" s="6">
        <v>1286.7180000000001</v>
      </c>
      <c r="S93" s="7">
        <v>122.86919999999999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S93" s="4"/>
      <c r="BT93" s="4"/>
      <c r="BU93" s="4"/>
      <c r="BV93" s="4"/>
      <c r="BW93" s="4"/>
      <c r="BY93" s="4"/>
      <c r="BZ93" s="4"/>
      <c r="CA93" s="4"/>
      <c r="CB93" s="4"/>
      <c r="CC93" s="4"/>
      <c r="CD93" s="4"/>
      <c r="CE93" s="4"/>
      <c r="CF93" s="4"/>
      <c r="CG93" s="4"/>
      <c r="CI93" s="4"/>
      <c r="CJ93" s="4"/>
      <c r="CK93" s="4"/>
    </row>
    <row r="94" spans="1:89" ht="15" customHeight="1" x14ac:dyDescent="0.2">
      <c r="A94" s="5">
        <v>93</v>
      </c>
      <c r="B94" s="7">
        <v>98</v>
      </c>
      <c r="C94" s="7">
        <v>1</v>
      </c>
      <c r="D94" s="7">
        <f>Table32333[[#This Row],[Subscribers]]^2</f>
        <v>1</v>
      </c>
      <c r="E94" s="7">
        <f>Table32333[[#This Row],[Subscribers^2]]*Table32333[[#This Row],[Subscribers]]</f>
        <v>1</v>
      </c>
      <c r="F94" s="7">
        <f>Table32333[[#This Row],[Watch time (in Minutes)]]/100</f>
        <v>2.6428799999999999</v>
      </c>
      <c r="G94" s="7">
        <f>Table32333[[#This Row],[Watch time (in Minutes) Adjusted]]^2</f>
        <v>6.9848146943999998</v>
      </c>
      <c r="H94" s="7">
        <f>Table32333[[#This Row],[Watch time (in Minutes) Adjusted^2]]*Table32333[[#This Row],[Watch time (in Minutes) Adjusted]]</f>
        <v>18.460027059535872</v>
      </c>
      <c r="I94" s="7">
        <f>Table32333[[#This Row],[Click Rate]]/100</f>
        <v>0.62009999999999998</v>
      </c>
      <c r="J94" s="7">
        <f>Table32333[[#This Row],[Click Rate Adjusted]]^2</f>
        <v>0.38452400999999997</v>
      </c>
      <c r="K94" s="7">
        <f>Table32333[[#This Row],[Click Rate^2]]*Table32333[[#This Row],[Click Rate Adjusted]]</f>
        <v>0.23844333860099998</v>
      </c>
      <c r="L94" s="7">
        <v>14</v>
      </c>
      <c r="M94" s="7">
        <f>Table32333[[#This Row],[Likes]]^2</f>
        <v>196</v>
      </c>
      <c r="N94" s="7">
        <f>Table32333[[#This Row],[Likes^2]]*Table32333[[#This Row],[Likes]]</f>
        <v>2744</v>
      </c>
      <c r="O94" s="7">
        <v>0</v>
      </c>
      <c r="P94" s="7">
        <f>Table32333[[#This Row],[Dislikes]]^2</f>
        <v>0</v>
      </c>
      <c r="Q94" s="7">
        <f>Table32333[[#This Row],[Dislikes^2]]*Table32333[[#This Row],[Dislikes]]</f>
        <v>0</v>
      </c>
      <c r="R94" s="6">
        <v>264.28800000000001</v>
      </c>
      <c r="S94" s="7">
        <v>62.01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S94" s="4"/>
      <c r="BT94" s="4"/>
      <c r="BU94" s="4"/>
      <c r="BV94" s="4"/>
      <c r="BW94" s="4"/>
      <c r="BY94" s="4"/>
      <c r="BZ94" s="4"/>
      <c r="CA94" s="4"/>
      <c r="CB94" s="4"/>
      <c r="CC94" s="4"/>
      <c r="CD94" s="4"/>
      <c r="CE94" s="4"/>
      <c r="CF94" s="4"/>
      <c r="CG94" s="4"/>
      <c r="CI94" s="4"/>
      <c r="CJ94" s="4"/>
      <c r="CK94" s="4"/>
    </row>
    <row r="95" spans="1:89" ht="15" customHeight="1" x14ac:dyDescent="0.2">
      <c r="A95" s="5">
        <v>94</v>
      </c>
      <c r="B95" s="7">
        <v>144</v>
      </c>
      <c r="C95" s="7">
        <v>2</v>
      </c>
      <c r="D95" s="7">
        <f>Table32333[[#This Row],[Subscribers]]^2</f>
        <v>4</v>
      </c>
      <c r="E95" s="7">
        <f>Table32333[[#This Row],[Subscribers^2]]*Table32333[[#This Row],[Subscribers]]</f>
        <v>8</v>
      </c>
      <c r="F95" s="7">
        <f>Table32333[[#This Row],[Watch time (in Minutes)]]/100</f>
        <v>7.2119399999999994</v>
      </c>
      <c r="G95" s="7">
        <f>Table32333[[#This Row],[Watch time (in Minutes) Adjusted]]^2</f>
        <v>52.012078563599992</v>
      </c>
      <c r="H95" s="7">
        <f>Table32333[[#This Row],[Watch time (in Minutes) Adjusted^2]]*Table32333[[#This Row],[Watch time (in Minutes) Adjusted]]</f>
        <v>375.10798987596928</v>
      </c>
      <c r="I95" s="7">
        <f>Table32333[[#This Row],[Click Rate]]/100</f>
        <v>0.90099000000000007</v>
      </c>
      <c r="J95" s="7">
        <f>Table32333[[#This Row],[Click Rate Adjusted]]^2</f>
        <v>0.81178298010000016</v>
      </c>
      <c r="K95" s="7">
        <f>Table32333[[#This Row],[Click Rate^2]]*Table32333[[#This Row],[Click Rate Adjusted]]</f>
        <v>0.73140834724029924</v>
      </c>
      <c r="L95" s="7">
        <v>17</v>
      </c>
      <c r="M95" s="7">
        <f>Table32333[[#This Row],[Likes]]^2</f>
        <v>289</v>
      </c>
      <c r="N95" s="7">
        <f>Table32333[[#This Row],[Likes^2]]*Table32333[[#This Row],[Likes]]</f>
        <v>4913</v>
      </c>
      <c r="O95" s="7">
        <v>2</v>
      </c>
      <c r="P95" s="7">
        <f>Table32333[[#This Row],[Dislikes]]^2</f>
        <v>4</v>
      </c>
      <c r="Q95" s="7">
        <f>Table32333[[#This Row],[Dislikes^2]]*Table32333[[#This Row],[Dislikes]]</f>
        <v>8</v>
      </c>
      <c r="R95" s="6">
        <v>721.19399999999996</v>
      </c>
      <c r="S95" s="7">
        <v>90.099000000000004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S95" s="4"/>
      <c r="BT95" s="4"/>
      <c r="BU95" s="4"/>
      <c r="BV95" s="4"/>
      <c r="BW95" s="4"/>
      <c r="BY95" s="4"/>
      <c r="BZ95" s="4"/>
      <c r="CA95" s="4"/>
      <c r="CB95" s="4"/>
      <c r="CC95" s="4"/>
      <c r="CD95" s="4"/>
      <c r="CE95" s="4"/>
      <c r="CF95" s="4"/>
      <c r="CG95" s="4"/>
      <c r="CI95" s="4"/>
      <c r="CJ95" s="4"/>
      <c r="CK95" s="4"/>
    </row>
    <row r="96" spans="1:89" ht="15" customHeight="1" x14ac:dyDescent="0.2">
      <c r="A96" s="5">
        <v>95</v>
      </c>
      <c r="B96" s="7">
        <v>135</v>
      </c>
      <c r="C96" s="7">
        <v>1</v>
      </c>
      <c r="D96" s="7">
        <f>Table32333[[#This Row],[Subscribers]]^2</f>
        <v>1</v>
      </c>
      <c r="E96" s="7">
        <f>Table32333[[#This Row],[Subscribers^2]]*Table32333[[#This Row],[Subscribers]]</f>
        <v>1</v>
      </c>
      <c r="F96" s="7">
        <f>Table32333[[#This Row],[Watch time (in Minutes)]]/100</f>
        <v>8.3548200000000001</v>
      </c>
      <c r="G96" s="7">
        <f>Table32333[[#This Row],[Watch time (in Minutes) Adjusted]]^2</f>
        <v>69.803017232400009</v>
      </c>
      <c r="H96" s="7">
        <f>Table32333[[#This Row],[Watch time (in Minutes) Adjusted^2]]*Table32333[[#This Row],[Watch time (in Minutes) Adjusted]]</f>
        <v>583.19164443360023</v>
      </c>
      <c r="I96" s="7">
        <f>Table32333[[#This Row],[Click Rate]]/100</f>
        <v>0.80942400000000003</v>
      </c>
      <c r="J96" s="7">
        <f>Table32333[[#This Row],[Click Rate Adjusted]]^2</f>
        <v>0.65516721177600001</v>
      </c>
      <c r="K96" s="7">
        <f>Table32333[[#This Row],[Click Rate^2]]*Table32333[[#This Row],[Click Rate Adjusted]]</f>
        <v>0.53030806522457707</v>
      </c>
      <c r="L96" s="7">
        <v>21</v>
      </c>
      <c r="M96" s="7">
        <f>Table32333[[#This Row],[Likes]]^2</f>
        <v>441</v>
      </c>
      <c r="N96" s="7">
        <f>Table32333[[#This Row],[Likes^2]]*Table32333[[#This Row],[Likes]]</f>
        <v>9261</v>
      </c>
      <c r="O96" s="7">
        <v>2</v>
      </c>
      <c r="P96" s="7">
        <f>Table32333[[#This Row],[Dislikes]]^2</f>
        <v>4</v>
      </c>
      <c r="Q96" s="7">
        <f>Table32333[[#This Row],[Dislikes^2]]*Table32333[[#This Row],[Dislikes]]</f>
        <v>8</v>
      </c>
      <c r="R96" s="6">
        <v>835.48200000000008</v>
      </c>
      <c r="S96" s="7">
        <v>80.942400000000006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S96" s="4"/>
      <c r="BT96" s="4"/>
      <c r="BU96" s="4"/>
      <c r="BV96" s="4"/>
      <c r="BW96" s="4"/>
      <c r="BY96" s="4"/>
      <c r="BZ96" s="4"/>
      <c r="CA96" s="4"/>
      <c r="CB96" s="4"/>
      <c r="CC96" s="4"/>
      <c r="CD96" s="4"/>
      <c r="CE96" s="4"/>
      <c r="CF96" s="4"/>
      <c r="CG96" s="4"/>
      <c r="CI96" s="4"/>
      <c r="CJ96" s="4"/>
      <c r="CK96" s="4"/>
    </row>
    <row r="97" spans="1:89" ht="15" customHeight="1" x14ac:dyDescent="0.2">
      <c r="A97" s="5">
        <v>96</v>
      </c>
      <c r="B97" s="7">
        <v>129</v>
      </c>
      <c r="C97" s="7">
        <v>0</v>
      </c>
      <c r="D97" s="7">
        <f>Table32333[[#This Row],[Subscribers]]^2</f>
        <v>0</v>
      </c>
      <c r="E97" s="7">
        <f>Table32333[[#This Row],[Subscribers^2]]*Table32333[[#This Row],[Subscribers]]</f>
        <v>0</v>
      </c>
      <c r="F97" s="7">
        <f>Table32333[[#This Row],[Watch time (in Minutes)]]/100</f>
        <v>9.5695800000000002</v>
      </c>
      <c r="G97" s="7">
        <f>Table32333[[#This Row],[Watch time (in Minutes) Adjusted]]^2</f>
        <v>91.576861376400004</v>
      </c>
      <c r="H97" s="7">
        <f>Table32333[[#This Row],[Watch time (in Minutes) Adjusted^2]]*Table32333[[#This Row],[Watch time (in Minutes) Adjusted]]</f>
        <v>876.35210109036996</v>
      </c>
      <c r="I97" s="7">
        <f>Table32333[[#This Row],[Click Rate]]/100</f>
        <v>0.97982400000000003</v>
      </c>
      <c r="J97" s="7">
        <f>Table32333[[#This Row],[Click Rate Adjusted]]^2</f>
        <v>0.96005507097600007</v>
      </c>
      <c r="K97" s="7">
        <f>Table32333[[#This Row],[Click Rate^2]]*Table32333[[#This Row],[Click Rate Adjusted]]</f>
        <v>0.94068499986398835</v>
      </c>
      <c r="L97" s="7">
        <v>14</v>
      </c>
      <c r="M97" s="7">
        <f>Table32333[[#This Row],[Likes]]^2</f>
        <v>196</v>
      </c>
      <c r="N97" s="7">
        <f>Table32333[[#This Row],[Likes^2]]*Table32333[[#This Row],[Likes]]</f>
        <v>2744</v>
      </c>
      <c r="O97" s="7">
        <v>1</v>
      </c>
      <c r="P97" s="7">
        <f>Table32333[[#This Row],[Dislikes]]^2</f>
        <v>1</v>
      </c>
      <c r="Q97" s="7">
        <f>Table32333[[#This Row],[Dislikes^2]]*Table32333[[#This Row],[Dislikes]]</f>
        <v>1</v>
      </c>
      <c r="R97" s="6">
        <v>956.95799999999997</v>
      </c>
      <c r="S97" s="7">
        <v>97.982399999999998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S97" s="4"/>
      <c r="BT97" s="4"/>
      <c r="BU97" s="4"/>
      <c r="BV97" s="4"/>
      <c r="BW97" s="4"/>
      <c r="BY97" s="4"/>
      <c r="BZ97" s="4"/>
      <c r="CA97" s="4"/>
      <c r="CB97" s="4"/>
      <c r="CC97" s="4"/>
      <c r="CD97" s="4"/>
      <c r="CE97" s="4"/>
      <c r="CF97" s="4"/>
      <c r="CG97" s="4"/>
      <c r="CI97" s="4"/>
      <c r="CJ97" s="4"/>
      <c r="CK97" s="4"/>
    </row>
    <row r="98" spans="1:89" ht="15" customHeight="1" x14ac:dyDescent="0.2">
      <c r="A98" s="5">
        <v>97</v>
      </c>
      <c r="B98" s="7">
        <v>243</v>
      </c>
      <c r="C98" s="7">
        <v>6</v>
      </c>
      <c r="D98" s="7">
        <f>Table32333[[#This Row],[Subscribers]]^2</f>
        <v>36</v>
      </c>
      <c r="E98" s="7">
        <f>Table32333[[#This Row],[Subscribers^2]]*Table32333[[#This Row],[Subscribers]]</f>
        <v>216</v>
      </c>
      <c r="F98" s="7">
        <f>Table32333[[#This Row],[Watch time (in Minutes)]]/100</f>
        <v>17.33634</v>
      </c>
      <c r="G98" s="7">
        <f>Table32333[[#This Row],[Watch time (in Minutes) Adjusted]]^2</f>
        <v>300.54868459559998</v>
      </c>
      <c r="H98" s="7">
        <f>Table32333[[#This Row],[Watch time (in Minutes) Adjusted^2]]*Table32333[[#This Row],[Watch time (in Minutes) Adjusted]]</f>
        <v>5210.414182702084</v>
      </c>
      <c r="I98" s="7">
        <f>Table32333[[#This Row],[Click Rate]]/100</f>
        <v>1.7685040000000001</v>
      </c>
      <c r="J98" s="7">
        <f>Table32333[[#This Row],[Click Rate Adjusted]]^2</f>
        <v>3.1276063980160003</v>
      </c>
      <c r="K98" s="7">
        <f>Table32333[[#This Row],[Click Rate^2]]*Table32333[[#This Row],[Click Rate Adjusted]]</f>
        <v>5.5311844253168889</v>
      </c>
      <c r="L98" s="7">
        <v>30</v>
      </c>
      <c r="M98" s="7">
        <f>Table32333[[#This Row],[Likes]]^2</f>
        <v>900</v>
      </c>
      <c r="N98" s="7">
        <f>Table32333[[#This Row],[Likes^2]]*Table32333[[#This Row],[Likes]]</f>
        <v>27000</v>
      </c>
      <c r="O98" s="7">
        <v>0</v>
      </c>
      <c r="P98" s="7">
        <f>Table32333[[#This Row],[Dislikes]]^2</f>
        <v>0</v>
      </c>
      <c r="Q98" s="7">
        <f>Table32333[[#This Row],[Dislikes^2]]*Table32333[[#This Row],[Dislikes]]</f>
        <v>0</v>
      </c>
      <c r="R98" s="6">
        <v>1733.634</v>
      </c>
      <c r="S98" s="7">
        <v>176.85040000000001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S98" s="4"/>
      <c r="BT98" s="4"/>
      <c r="BU98" s="4"/>
      <c r="BV98" s="4"/>
      <c r="BW98" s="4"/>
      <c r="BY98" s="4"/>
      <c r="BZ98" s="4"/>
      <c r="CA98" s="4"/>
      <c r="CB98" s="4"/>
      <c r="CC98" s="4"/>
      <c r="CD98" s="4"/>
      <c r="CE98" s="4"/>
      <c r="CF98" s="4"/>
      <c r="CG98" s="4"/>
      <c r="CI98" s="4"/>
      <c r="CJ98" s="4"/>
      <c r="CK98" s="4"/>
    </row>
    <row r="99" spans="1:89" ht="15" customHeight="1" x14ac:dyDescent="0.2">
      <c r="A99" s="5">
        <v>98</v>
      </c>
      <c r="B99" s="7">
        <v>154</v>
      </c>
      <c r="C99" s="7">
        <v>2</v>
      </c>
      <c r="D99" s="7">
        <f>Table32333[[#This Row],[Subscribers]]^2</f>
        <v>4</v>
      </c>
      <c r="E99" s="7">
        <f>Table32333[[#This Row],[Subscribers^2]]*Table32333[[#This Row],[Subscribers]]</f>
        <v>8</v>
      </c>
      <c r="F99" s="7">
        <f>Table32333[[#This Row],[Watch time (in Minutes)]]/100</f>
        <v>4.5475200000000005</v>
      </c>
      <c r="G99" s="7">
        <f>Table32333[[#This Row],[Watch time (in Minutes) Adjusted]]^2</f>
        <v>20.679938150400005</v>
      </c>
      <c r="H99" s="7">
        <f>Table32333[[#This Row],[Watch time (in Minutes) Adjusted^2]]*Table32333[[#This Row],[Watch time (in Minutes) Adjusted]]</f>
        <v>94.042432337707041</v>
      </c>
      <c r="I99" s="7">
        <f>Table32333[[#This Row],[Click Rate]]/100</f>
        <v>0.98023199999999999</v>
      </c>
      <c r="J99" s="7">
        <f>Table32333[[#This Row],[Click Rate Adjusted]]^2</f>
        <v>0.96085477382399997</v>
      </c>
      <c r="K99" s="7">
        <f>Table32333[[#This Row],[Click Rate^2]]*Table32333[[#This Row],[Click Rate Adjusted]]</f>
        <v>0.94186059665504718</v>
      </c>
      <c r="L99" s="7">
        <v>12</v>
      </c>
      <c r="M99" s="7">
        <f>Table32333[[#This Row],[Likes]]^2</f>
        <v>144</v>
      </c>
      <c r="N99" s="7">
        <f>Table32333[[#This Row],[Likes^2]]*Table32333[[#This Row],[Likes]]</f>
        <v>1728</v>
      </c>
      <c r="O99" s="7">
        <v>0</v>
      </c>
      <c r="P99" s="7">
        <f>Table32333[[#This Row],[Dislikes]]^2</f>
        <v>0</v>
      </c>
      <c r="Q99" s="7">
        <f>Table32333[[#This Row],[Dislikes^2]]*Table32333[[#This Row],[Dislikes]]</f>
        <v>0</v>
      </c>
      <c r="R99" s="6">
        <v>454.75200000000001</v>
      </c>
      <c r="S99" s="7">
        <v>98.023200000000003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S99" s="4"/>
      <c r="BT99" s="4"/>
      <c r="BU99" s="4"/>
      <c r="BV99" s="4"/>
      <c r="BW99" s="4"/>
      <c r="BY99" s="4"/>
      <c r="BZ99" s="4"/>
      <c r="CA99" s="4"/>
      <c r="CB99" s="4"/>
      <c r="CC99" s="4"/>
      <c r="CD99" s="4"/>
      <c r="CE99" s="4"/>
      <c r="CF99" s="4"/>
      <c r="CG99" s="4"/>
      <c r="CI99" s="4"/>
      <c r="CJ99" s="4"/>
      <c r="CK99" s="4"/>
    </row>
    <row r="100" spans="1:89" ht="15" customHeight="1" x14ac:dyDescent="0.2">
      <c r="A100" s="5">
        <v>99</v>
      </c>
      <c r="B100" s="7">
        <v>287</v>
      </c>
      <c r="C100" s="7">
        <v>3</v>
      </c>
      <c r="D100" s="7">
        <f>Table32333[[#This Row],[Subscribers]]^2</f>
        <v>9</v>
      </c>
      <c r="E100" s="7">
        <f>Table32333[[#This Row],[Subscribers^2]]*Table32333[[#This Row],[Subscribers]]</f>
        <v>27</v>
      </c>
      <c r="F100" s="7">
        <f>Table32333[[#This Row],[Watch time (in Minutes)]]/100</f>
        <v>26.726039999999998</v>
      </c>
      <c r="G100" s="7">
        <f>Table32333[[#This Row],[Watch time (in Minutes) Adjusted]]^2</f>
        <v>714.28121408159984</v>
      </c>
      <c r="H100" s="7">
        <f>Table32333[[#This Row],[Watch time (in Minutes) Adjusted^2]]*Table32333[[#This Row],[Watch time (in Minutes) Adjusted]]</f>
        <v>19089.908298793398</v>
      </c>
      <c r="I100" s="7">
        <f>Table32333[[#This Row],[Click Rate]]/100</f>
        <v>2.070363</v>
      </c>
      <c r="J100" s="7">
        <f>Table32333[[#This Row],[Click Rate Adjusted]]^2</f>
        <v>4.2864029517689994</v>
      </c>
      <c r="K100" s="7">
        <f>Table32333[[#This Row],[Click Rate^2]]*Table32333[[#This Row],[Click Rate Adjusted]]</f>
        <v>8.874410074433321</v>
      </c>
      <c r="L100" s="7">
        <v>30</v>
      </c>
      <c r="M100" s="7">
        <f>Table32333[[#This Row],[Likes]]^2</f>
        <v>900</v>
      </c>
      <c r="N100" s="7">
        <f>Table32333[[#This Row],[Likes^2]]*Table32333[[#This Row],[Likes]]</f>
        <v>27000</v>
      </c>
      <c r="O100" s="7">
        <v>1</v>
      </c>
      <c r="P100" s="7">
        <f>Table32333[[#This Row],[Dislikes]]^2</f>
        <v>1</v>
      </c>
      <c r="Q100" s="7">
        <f>Table32333[[#This Row],[Dislikes^2]]*Table32333[[#This Row],[Dislikes]]</f>
        <v>1</v>
      </c>
      <c r="R100" s="6">
        <v>2672.6039999999998</v>
      </c>
      <c r="S100" s="7">
        <v>207.03629999999998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S100" s="4"/>
      <c r="BT100" s="4"/>
      <c r="BU100" s="4"/>
      <c r="BV100" s="4"/>
      <c r="BW100" s="4"/>
      <c r="BY100" s="4"/>
      <c r="BZ100" s="4"/>
      <c r="CA100" s="4"/>
      <c r="CB100" s="4"/>
      <c r="CC100" s="4"/>
      <c r="CD100" s="4"/>
      <c r="CE100" s="4"/>
      <c r="CF100" s="4"/>
      <c r="CG100" s="4"/>
      <c r="CI100" s="4"/>
      <c r="CJ100" s="4"/>
      <c r="CK100" s="4"/>
    </row>
    <row r="101" spans="1:89" ht="15" customHeight="1" x14ac:dyDescent="0.2">
      <c r="A101" s="5">
        <v>100</v>
      </c>
      <c r="B101" s="7">
        <v>251</v>
      </c>
      <c r="C101" s="7">
        <v>4</v>
      </c>
      <c r="D101" s="7">
        <f>Table32333[[#This Row],[Subscribers]]^2</f>
        <v>16</v>
      </c>
      <c r="E101" s="7">
        <f>Table32333[[#This Row],[Subscribers^2]]*Table32333[[#This Row],[Subscribers]]</f>
        <v>64</v>
      </c>
      <c r="F101" s="7">
        <f>Table32333[[#This Row],[Watch time (in Minutes)]]/100</f>
        <v>13.436219999999999</v>
      </c>
      <c r="G101" s="7">
        <f>Table32333[[#This Row],[Watch time (in Minutes) Adjusted]]^2</f>
        <v>180.53200788839996</v>
      </c>
      <c r="H101" s="7">
        <f>Table32333[[#This Row],[Watch time (in Minutes) Adjusted^2]]*Table32333[[#This Row],[Watch time (in Minutes) Adjusted]]</f>
        <v>2425.667775030277</v>
      </c>
      <c r="I101" s="7">
        <f>Table32333[[#This Row],[Click Rate]]/100</f>
        <v>1.5097499999999999</v>
      </c>
      <c r="J101" s="7">
        <f>Table32333[[#This Row],[Click Rate Adjusted]]^2</f>
        <v>2.2793450624999996</v>
      </c>
      <c r="K101" s="7">
        <f>Table32333[[#This Row],[Click Rate^2]]*Table32333[[#This Row],[Click Rate Adjusted]]</f>
        <v>3.4412412081093744</v>
      </c>
      <c r="L101" s="7">
        <v>23</v>
      </c>
      <c r="M101" s="7">
        <f>Table32333[[#This Row],[Likes]]^2</f>
        <v>529</v>
      </c>
      <c r="N101" s="7">
        <f>Table32333[[#This Row],[Likes^2]]*Table32333[[#This Row],[Likes]]</f>
        <v>12167</v>
      </c>
      <c r="O101" s="7">
        <v>1</v>
      </c>
      <c r="P101" s="7">
        <f>Table32333[[#This Row],[Dislikes]]^2</f>
        <v>1</v>
      </c>
      <c r="Q101" s="7">
        <f>Table32333[[#This Row],[Dislikes^2]]*Table32333[[#This Row],[Dislikes]]</f>
        <v>1</v>
      </c>
      <c r="R101" s="6">
        <v>1343.6219999999998</v>
      </c>
      <c r="S101" s="7">
        <v>150.97499999999999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S101" s="4"/>
      <c r="BT101" s="4"/>
      <c r="BU101" s="4"/>
      <c r="BV101" s="4"/>
      <c r="BW101" s="4"/>
      <c r="BY101" s="4"/>
      <c r="BZ101" s="4"/>
      <c r="CA101" s="4"/>
      <c r="CB101" s="4"/>
      <c r="CC101" s="4"/>
      <c r="CD101" s="4"/>
      <c r="CE101" s="4"/>
      <c r="CF101" s="4"/>
      <c r="CG101" s="4"/>
      <c r="CI101" s="4"/>
      <c r="CJ101" s="4"/>
      <c r="CK101" s="4"/>
    </row>
    <row r="102" spans="1:89" ht="15" customHeight="1" x14ac:dyDescent="0.2">
      <c r="A102" s="5">
        <v>101</v>
      </c>
      <c r="B102" s="7">
        <v>319</v>
      </c>
      <c r="C102" s="7">
        <v>6</v>
      </c>
      <c r="D102" s="7">
        <f>Table32333[[#This Row],[Subscribers]]^2</f>
        <v>36</v>
      </c>
      <c r="E102" s="7">
        <f>Table32333[[#This Row],[Subscribers^2]]*Table32333[[#This Row],[Subscribers]]</f>
        <v>216</v>
      </c>
      <c r="F102" s="7">
        <f>Table32333[[#This Row],[Watch time (in Minutes)]]/100</f>
        <v>25.405439999999999</v>
      </c>
      <c r="G102" s="7">
        <f>Table32333[[#This Row],[Watch time (in Minutes) Adjusted]]^2</f>
        <v>645.43638159359989</v>
      </c>
      <c r="H102" s="7">
        <f>Table32333[[#This Row],[Watch time (in Minutes) Adjusted^2]]*Table32333[[#This Row],[Watch time (in Minutes) Adjusted]]</f>
        <v>16397.595266393306</v>
      </c>
      <c r="I102" s="7">
        <f>Table32333[[#This Row],[Click Rate]]/100</f>
        <v>2.4280549999999996</v>
      </c>
      <c r="J102" s="7">
        <f>Table32333[[#This Row],[Click Rate Adjusted]]^2</f>
        <v>5.895451083024998</v>
      </c>
      <c r="K102" s="7">
        <f>Table32333[[#This Row],[Click Rate^2]]*Table32333[[#This Row],[Click Rate Adjusted]]</f>
        <v>14.31447947939426</v>
      </c>
      <c r="L102" s="7">
        <v>28</v>
      </c>
      <c r="M102" s="7">
        <f>Table32333[[#This Row],[Likes]]^2</f>
        <v>784</v>
      </c>
      <c r="N102" s="7">
        <f>Table32333[[#This Row],[Likes^2]]*Table32333[[#This Row],[Likes]]</f>
        <v>21952</v>
      </c>
      <c r="O102" s="7">
        <v>0</v>
      </c>
      <c r="P102" s="7">
        <f>Table32333[[#This Row],[Dislikes]]^2</f>
        <v>0</v>
      </c>
      <c r="Q102" s="7">
        <f>Table32333[[#This Row],[Dislikes^2]]*Table32333[[#This Row],[Dislikes]]</f>
        <v>0</v>
      </c>
      <c r="R102" s="6">
        <v>2540.5439999999999</v>
      </c>
      <c r="S102" s="7">
        <v>242.80549999999997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S102" s="4"/>
      <c r="BT102" s="4"/>
      <c r="BU102" s="4"/>
      <c r="BV102" s="4"/>
      <c r="BW102" s="4"/>
      <c r="BY102" s="4"/>
      <c r="BZ102" s="4"/>
      <c r="CA102" s="4"/>
      <c r="CB102" s="4"/>
      <c r="CC102" s="4"/>
      <c r="CD102" s="4"/>
      <c r="CE102" s="4"/>
      <c r="CF102" s="4"/>
      <c r="CG102" s="4"/>
      <c r="CI102" s="4"/>
      <c r="CJ102" s="4"/>
      <c r="CK102" s="4"/>
    </row>
    <row r="103" spans="1:89" ht="15" customHeight="1" x14ac:dyDescent="0.2">
      <c r="A103" s="5">
        <v>102</v>
      </c>
      <c r="B103" s="7">
        <v>288</v>
      </c>
      <c r="C103" s="7">
        <v>6</v>
      </c>
      <c r="D103" s="7">
        <f>Table32333[[#This Row],[Subscribers]]^2</f>
        <v>36</v>
      </c>
      <c r="E103" s="7">
        <f>Table32333[[#This Row],[Subscribers^2]]*Table32333[[#This Row],[Subscribers]]</f>
        <v>216</v>
      </c>
      <c r="F103" s="7">
        <f>Table32333[[#This Row],[Watch time (in Minutes)]]/100</f>
        <v>24.978480000000001</v>
      </c>
      <c r="G103" s="7">
        <f>Table32333[[#This Row],[Watch time (in Minutes) Adjusted]]^2</f>
        <v>623.9244631104001</v>
      </c>
      <c r="H103" s="7">
        <f>Table32333[[#This Row],[Watch time (in Minutes) Adjusted^2]]*Table32333[[#This Row],[Watch time (in Minutes) Adjusted]]</f>
        <v>15584.684723313867</v>
      </c>
      <c r="I103" s="7">
        <f>Table32333[[#This Row],[Click Rate]]/100</f>
        <v>1.8182879999999999</v>
      </c>
      <c r="J103" s="7">
        <f>Table32333[[#This Row],[Click Rate Adjusted]]^2</f>
        <v>3.3061712509439998</v>
      </c>
      <c r="K103" s="7">
        <f>Table32333[[#This Row],[Click Rate^2]]*Table32333[[#This Row],[Click Rate Adjusted]]</f>
        <v>6.011571511536463</v>
      </c>
      <c r="L103" s="7">
        <v>27</v>
      </c>
      <c r="M103" s="7">
        <f>Table32333[[#This Row],[Likes]]^2</f>
        <v>729</v>
      </c>
      <c r="N103" s="7">
        <f>Table32333[[#This Row],[Likes^2]]*Table32333[[#This Row],[Likes]]</f>
        <v>19683</v>
      </c>
      <c r="O103" s="7">
        <v>0</v>
      </c>
      <c r="P103" s="7">
        <f>Table32333[[#This Row],[Dislikes]]^2</f>
        <v>0</v>
      </c>
      <c r="Q103" s="7">
        <f>Table32333[[#This Row],[Dislikes^2]]*Table32333[[#This Row],[Dislikes]]</f>
        <v>0</v>
      </c>
      <c r="R103" s="6">
        <v>2497.848</v>
      </c>
      <c r="S103" s="7">
        <v>181.8288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S103" s="4"/>
      <c r="BT103" s="4"/>
      <c r="BU103" s="4"/>
      <c r="BV103" s="4"/>
      <c r="BW103" s="4"/>
      <c r="BY103" s="4"/>
      <c r="BZ103" s="4"/>
      <c r="CA103" s="4"/>
      <c r="CB103" s="4"/>
      <c r="CC103" s="4"/>
      <c r="CD103" s="4"/>
      <c r="CE103" s="4"/>
      <c r="CF103" s="4"/>
      <c r="CG103" s="4"/>
      <c r="CI103" s="4"/>
      <c r="CJ103" s="4"/>
      <c r="CK103" s="4"/>
    </row>
    <row r="104" spans="1:89" ht="15" customHeight="1" x14ac:dyDescent="0.2">
      <c r="A104" s="5">
        <v>103</v>
      </c>
      <c r="B104" s="7">
        <v>227</v>
      </c>
      <c r="C104" s="7">
        <v>1</v>
      </c>
      <c r="D104" s="7">
        <f>Table32333[[#This Row],[Subscribers]]^2</f>
        <v>1</v>
      </c>
      <c r="E104" s="7">
        <f>Table32333[[#This Row],[Subscribers^2]]*Table32333[[#This Row],[Subscribers]]</f>
        <v>1</v>
      </c>
      <c r="F104" s="7">
        <f>Table32333[[#This Row],[Watch time (in Minutes)]]/100</f>
        <v>18.026700000000002</v>
      </c>
      <c r="G104" s="7">
        <f>Table32333[[#This Row],[Watch time (in Minutes) Adjusted]]^2</f>
        <v>324.96191289000006</v>
      </c>
      <c r="H104" s="7">
        <f>Table32333[[#This Row],[Watch time (in Minutes) Adjusted^2]]*Table32333[[#This Row],[Watch time (in Minutes) Adjusted]]</f>
        <v>5857.9909150941648</v>
      </c>
      <c r="I104" s="7">
        <f>Table32333[[#This Row],[Click Rate]]/100</f>
        <v>1.569984</v>
      </c>
      <c r="J104" s="7">
        <f>Table32333[[#This Row],[Click Rate Adjusted]]^2</f>
        <v>2.464849760256</v>
      </c>
      <c r="K104" s="7">
        <f>Table32333[[#This Row],[Click Rate^2]]*Table32333[[#This Row],[Click Rate Adjusted]]</f>
        <v>3.8697746860057558</v>
      </c>
      <c r="L104" s="7">
        <v>34</v>
      </c>
      <c r="M104" s="7">
        <f>Table32333[[#This Row],[Likes]]^2</f>
        <v>1156</v>
      </c>
      <c r="N104" s="7">
        <f>Table32333[[#This Row],[Likes^2]]*Table32333[[#This Row],[Likes]]</f>
        <v>39304</v>
      </c>
      <c r="O104" s="7">
        <v>1</v>
      </c>
      <c r="P104" s="7">
        <f>Table32333[[#This Row],[Dislikes]]^2</f>
        <v>1</v>
      </c>
      <c r="Q104" s="7">
        <f>Table32333[[#This Row],[Dislikes^2]]*Table32333[[#This Row],[Dislikes]]</f>
        <v>1</v>
      </c>
      <c r="R104" s="6">
        <v>1802.67</v>
      </c>
      <c r="S104" s="7">
        <v>156.9984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S104" s="4"/>
      <c r="BT104" s="4"/>
      <c r="BU104" s="4"/>
      <c r="BV104" s="4"/>
      <c r="BW104" s="4"/>
      <c r="BY104" s="4"/>
      <c r="BZ104" s="4"/>
      <c r="CA104" s="4"/>
      <c r="CB104" s="4"/>
      <c r="CC104" s="4"/>
      <c r="CD104" s="4"/>
      <c r="CE104" s="4"/>
      <c r="CF104" s="4"/>
      <c r="CG104" s="4"/>
      <c r="CI104" s="4"/>
      <c r="CJ104" s="4"/>
      <c r="CK104" s="4"/>
    </row>
    <row r="105" spans="1:89" ht="15" customHeight="1" x14ac:dyDescent="0.2">
      <c r="A105" s="5">
        <v>104</v>
      </c>
      <c r="B105" s="7">
        <v>389</v>
      </c>
      <c r="C105" s="7">
        <v>2</v>
      </c>
      <c r="D105" s="7">
        <f>Table32333[[#This Row],[Subscribers]]^2</f>
        <v>4</v>
      </c>
      <c r="E105" s="7">
        <f>Table32333[[#This Row],[Subscribers^2]]*Table32333[[#This Row],[Subscribers]]</f>
        <v>8</v>
      </c>
      <c r="F105" s="7">
        <f>Table32333[[#This Row],[Watch time (in Minutes)]]/100</f>
        <v>29.790900000000001</v>
      </c>
      <c r="G105" s="7">
        <f>Table32333[[#This Row],[Watch time (in Minutes) Adjusted]]^2</f>
        <v>887.49772281000003</v>
      </c>
      <c r="H105" s="7">
        <f>Table32333[[#This Row],[Watch time (in Minutes) Adjusted^2]]*Table32333[[#This Row],[Watch time (in Minutes) Adjusted]]</f>
        <v>26439.355910460432</v>
      </c>
      <c r="I105" s="7">
        <f>Table32333[[#This Row],[Click Rate]]/100</f>
        <v>2.6576740000000001</v>
      </c>
      <c r="J105" s="7">
        <f>Table32333[[#This Row],[Click Rate Adjusted]]^2</f>
        <v>7.063231090276</v>
      </c>
      <c r="K105" s="7">
        <f>Table32333[[#This Row],[Click Rate^2]]*Table32333[[#This Row],[Click Rate Adjusted]]</f>
        <v>18.77176562461818</v>
      </c>
      <c r="L105" s="7">
        <v>36</v>
      </c>
      <c r="M105" s="7">
        <f>Table32333[[#This Row],[Likes]]^2</f>
        <v>1296</v>
      </c>
      <c r="N105" s="7">
        <f>Table32333[[#This Row],[Likes^2]]*Table32333[[#This Row],[Likes]]</f>
        <v>46656</v>
      </c>
      <c r="O105" s="7">
        <v>0</v>
      </c>
      <c r="P105" s="7">
        <f>Table32333[[#This Row],[Dislikes]]^2</f>
        <v>0</v>
      </c>
      <c r="Q105" s="7">
        <f>Table32333[[#This Row],[Dislikes^2]]*Table32333[[#This Row],[Dislikes]]</f>
        <v>0</v>
      </c>
      <c r="R105" s="6">
        <v>2979.09</v>
      </c>
      <c r="S105" s="7">
        <v>265.76740000000001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S105" s="4"/>
      <c r="BT105" s="4"/>
      <c r="BU105" s="4"/>
      <c r="BV105" s="4"/>
      <c r="BW105" s="4"/>
      <c r="BY105" s="4"/>
      <c r="BZ105" s="4"/>
      <c r="CA105" s="4"/>
      <c r="CB105" s="4"/>
      <c r="CC105" s="4"/>
      <c r="CD105" s="4"/>
      <c r="CE105" s="4"/>
      <c r="CF105" s="4"/>
      <c r="CG105" s="4"/>
      <c r="CI105" s="4"/>
      <c r="CJ105" s="4"/>
      <c r="CK105" s="4"/>
    </row>
    <row r="106" spans="1:89" ht="15" customHeight="1" x14ac:dyDescent="0.2">
      <c r="A106" s="5">
        <v>105</v>
      </c>
      <c r="B106" s="7">
        <v>107</v>
      </c>
      <c r="C106" s="7">
        <v>0</v>
      </c>
      <c r="D106" s="7">
        <f>Table32333[[#This Row],[Subscribers]]^2</f>
        <v>0</v>
      </c>
      <c r="E106" s="7">
        <f>Table32333[[#This Row],[Subscribers^2]]*Table32333[[#This Row],[Subscribers]]</f>
        <v>0</v>
      </c>
      <c r="F106" s="7">
        <f>Table32333[[#This Row],[Watch time (in Minutes)]]/100</f>
        <v>2.7339600000000002</v>
      </c>
      <c r="G106" s="7">
        <f>Table32333[[#This Row],[Watch time (in Minutes) Adjusted]]^2</f>
        <v>7.4745372816000009</v>
      </c>
      <c r="H106" s="7">
        <f>Table32333[[#This Row],[Watch time (in Minutes) Adjusted^2]]*Table32333[[#This Row],[Watch time (in Minutes) Adjusted]]</f>
        <v>20.435085946403138</v>
      </c>
      <c r="I106" s="7">
        <f>Table32333[[#This Row],[Click Rate]]/100</f>
        <v>0.65084399999999998</v>
      </c>
      <c r="J106" s="7">
        <f>Table32333[[#This Row],[Click Rate Adjusted]]^2</f>
        <v>0.42359791233599997</v>
      </c>
      <c r="K106" s="7">
        <f>Table32333[[#This Row],[Click Rate^2]]*Table32333[[#This Row],[Click Rate Adjusted]]</f>
        <v>0.27569615965641153</v>
      </c>
      <c r="L106" s="7">
        <v>14</v>
      </c>
      <c r="M106" s="7">
        <f>Table32333[[#This Row],[Likes]]^2</f>
        <v>196</v>
      </c>
      <c r="N106" s="7">
        <f>Table32333[[#This Row],[Likes^2]]*Table32333[[#This Row],[Likes]]</f>
        <v>2744</v>
      </c>
      <c r="O106" s="7">
        <v>0</v>
      </c>
      <c r="P106" s="7">
        <f>Table32333[[#This Row],[Dislikes]]^2</f>
        <v>0</v>
      </c>
      <c r="Q106" s="7">
        <f>Table32333[[#This Row],[Dislikes^2]]*Table32333[[#This Row],[Dislikes]]</f>
        <v>0</v>
      </c>
      <c r="R106" s="6">
        <v>273.39600000000002</v>
      </c>
      <c r="S106" s="7">
        <v>65.084400000000002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S106" s="4"/>
      <c r="BT106" s="4"/>
      <c r="BU106" s="4"/>
      <c r="BV106" s="4"/>
      <c r="BW106" s="4"/>
      <c r="BY106" s="4"/>
      <c r="BZ106" s="4"/>
      <c r="CA106" s="4"/>
      <c r="CB106" s="4"/>
      <c r="CC106" s="4"/>
      <c r="CD106" s="4"/>
      <c r="CE106" s="4"/>
      <c r="CF106" s="4"/>
      <c r="CG106" s="4"/>
      <c r="CI106" s="4"/>
      <c r="CJ106" s="4"/>
      <c r="CK106" s="4"/>
    </row>
    <row r="107" spans="1:89" ht="15" customHeight="1" x14ac:dyDescent="0.2">
      <c r="A107" s="5">
        <v>106</v>
      </c>
      <c r="B107" s="7">
        <v>140</v>
      </c>
      <c r="C107" s="7">
        <v>1</v>
      </c>
      <c r="D107" s="7">
        <f>Table32333[[#This Row],[Subscribers]]^2</f>
        <v>1</v>
      </c>
      <c r="E107" s="7">
        <f>Table32333[[#This Row],[Subscribers^2]]*Table32333[[#This Row],[Subscribers]]</f>
        <v>1</v>
      </c>
      <c r="F107" s="7">
        <f>Table32333[[#This Row],[Watch time (in Minutes)]]/100</f>
        <v>12.148440000000001</v>
      </c>
      <c r="G107" s="7">
        <f>Table32333[[#This Row],[Watch time (in Minutes) Adjusted]]^2</f>
        <v>147.58459443360002</v>
      </c>
      <c r="H107" s="7">
        <f>Table32333[[#This Row],[Watch time (in Minutes) Adjusted^2]]*Table32333[[#This Row],[Watch time (in Minutes) Adjusted]]</f>
        <v>1792.9225904009238</v>
      </c>
      <c r="I107" s="7">
        <f>Table32333[[#This Row],[Click Rate]]/100</f>
        <v>0.80941200000000013</v>
      </c>
      <c r="J107" s="7">
        <f>Table32333[[#This Row],[Click Rate Adjusted]]^2</f>
        <v>0.65514778574400023</v>
      </c>
      <c r="K107" s="7">
        <f>Table32333[[#This Row],[Click Rate^2]]*Table32333[[#This Row],[Click Rate Adjusted]]</f>
        <v>0.53028447955462277</v>
      </c>
      <c r="L107" s="7">
        <v>23</v>
      </c>
      <c r="M107" s="7">
        <f>Table32333[[#This Row],[Likes]]^2</f>
        <v>529</v>
      </c>
      <c r="N107" s="7">
        <f>Table32333[[#This Row],[Likes^2]]*Table32333[[#This Row],[Likes]]</f>
        <v>12167</v>
      </c>
      <c r="O107" s="7">
        <v>0</v>
      </c>
      <c r="P107" s="7">
        <f>Table32333[[#This Row],[Dislikes]]^2</f>
        <v>0</v>
      </c>
      <c r="Q107" s="7">
        <f>Table32333[[#This Row],[Dislikes^2]]*Table32333[[#This Row],[Dislikes]]</f>
        <v>0</v>
      </c>
      <c r="R107" s="6">
        <v>1214.8440000000001</v>
      </c>
      <c r="S107" s="7">
        <v>80.941200000000009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S107" s="4"/>
      <c r="BT107" s="4"/>
      <c r="BU107" s="4"/>
      <c r="BV107" s="4"/>
      <c r="BW107" s="4"/>
      <c r="BY107" s="4"/>
      <c r="BZ107" s="4"/>
      <c r="CA107" s="4"/>
      <c r="CB107" s="4"/>
      <c r="CC107" s="4"/>
      <c r="CD107" s="4"/>
      <c r="CE107" s="4"/>
      <c r="CF107" s="4"/>
      <c r="CG107" s="4"/>
      <c r="CI107" s="4"/>
      <c r="CJ107" s="4"/>
      <c r="CK107" s="4"/>
    </row>
    <row r="108" spans="1:89" ht="15" customHeight="1" x14ac:dyDescent="0.2">
      <c r="A108" s="5">
        <v>107</v>
      </c>
      <c r="B108" s="7">
        <v>108</v>
      </c>
      <c r="C108" s="7">
        <v>1</v>
      </c>
      <c r="D108" s="7">
        <f>Table32333[[#This Row],[Subscribers]]^2</f>
        <v>1</v>
      </c>
      <c r="E108" s="7">
        <f>Table32333[[#This Row],[Subscribers^2]]*Table32333[[#This Row],[Subscribers]]</f>
        <v>1</v>
      </c>
      <c r="F108" s="7">
        <f>Table32333[[#This Row],[Watch time (in Minutes)]]/100</f>
        <v>5.1604799999999997</v>
      </c>
      <c r="G108" s="7">
        <f>Table32333[[#This Row],[Watch time (in Minutes) Adjusted]]^2</f>
        <v>26.630553830399997</v>
      </c>
      <c r="H108" s="7">
        <f>Table32333[[#This Row],[Watch time (in Minutes) Adjusted^2]]*Table32333[[#This Row],[Watch time (in Minutes) Adjusted]]</f>
        <v>137.42644043070257</v>
      </c>
      <c r="I108" s="7">
        <f>Table32333[[#This Row],[Click Rate]]/100</f>
        <v>0.75106400000000006</v>
      </c>
      <c r="J108" s="7">
        <f>Table32333[[#This Row],[Click Rate Adjusted]]^2</f>
        <v>0.5640971320960001</v>
      </c>
      <c r="K108" s="7">
        <f>Table32333[[#This Row],[Click Rate^2]]*Table32333[[#This Row],[Click Rate Adjusted]]</f>
        <v>0.42367304842055026</v>
      </c>
      <c r="L108" s="7">
        <v>25</v>
      </c>
      <c r="M108" s="7">
        <f>Table32333[[#This Row],[Likes]]^2</f>
        <v>625</v>
      </c>
      <c r="N108" s="7">
        <f>Table32333[[#This Row],[Likes^2]]*Table32333[[#This Row],[Likes]]</f>
        <v>15625</v>
      </c>
      <c r="O108" s="7">
        <v>0</v>
      </c>
      <c r="P108" s="7">
        <f>Table32333[[#This Row],[Dislikes]]^2</f>
        <v>0</v>
      </c>
      <c r="Q108" s="7">
        <f>Table32333[[#This Row],[Dislikes^2]]*Table32333[[#This Row],[Dislikes]]</f>
        <v>0</v>
      </c>
      <c r="R108" s="6">
        <v>516.048</v>
      </c>
      <c r="S108" s="7">
        <v>75.106400000000008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S108" s="4"/>
      <c r="BT108" s="4"/>
      <c r="BU108" s="4"/>
      <c r="BV108" s="4"/>
      <c r="BW108" s="4"/>
      <c r="BY108" s="4"/>
      <c r="BZ108" s="4"/>
      <c r="CA108" s="4"/>
      <c r="CB108" s="4"/>
      <c r="CC108" s="4"/>
      <c r="CD108" s="4"/>
      <c r="CE108" s="4"/>
      <c r="CF108" s="4"/>
      <c r="CG108" s="4"/>
      <c r="CI108" s="4"/>
      <c r="CJ108" s="4"/>
      <c r="CK108" s="4"/>
    </row>
    <row r="109" spans="1:89" ht="15" customHeight="1" x14ac:dyDescent="0.2">
      <c r="A109" s="5">
        <v>108</v>
      </c>
      <c r="B109" s="7">
        <v>69</v>
      </c>
      <c r="C109" s="7">
        <v>0</v>
      </c>
      <c r="D109" s="7">
        <f>Table32333[[#This Row],[Subscribers]]^2</f>
        <v>0</v>
      </c>
      <c r="E109" s="7">
        <f>Table32333[[#This Row],[Subscribers^2]]*Table32333[[#This Row],[Subscribers]]</f>
        <v>0</v>
      </c>
      <c r="F109" s="7">
        <f>Table32333[[#This Row],[Watch time (in Minutes)]]/100</f>
        <v>5.6966399999999995</v>
      </c>
      <c r="G109" s="7">
        <f>Table32333[[#This Row],[Watch time (in Minutes) Adjusted]]^2</f>
        <v>32.451707289599995</v>
      </c>
      <c r="H109" s="7">
        <f>Table32333[[#This Row],[Watch time (in Minutes) Adjusted^2]]*Table32333[[#This Row],[Watch time (in Minutes) Adjusted]]</f>
        <v>184.86569381422689</v>
      </c>
      <c r="I109" s="7">
        <f>Table32333[[#This Row],[Click Rate]]/100</f>
        <v>0.30980000000000002</v>
      </c>
      <c r="J109" s="7">
        <f>Table32333[[#This Row],[Click Rate Adjusted]]^2</f>
        <v>9.5976040000000012E-2</v>
      </c>
      <c r="K109" s="7">
        <f>Table32333[[#This Row],[Click Rate^2]]*Table32333[[#This Row],[Click Rate Adjusted]]</f>
        <v>2.9733377192000005E-2</v>
      </c>
      <c r="L109" s="7">
        <v>13</v>
      </c>
      <c r="M109" s="7">
        <f>Table32333[[#This Row],[Likes]]^2</f>
        <v>169</v>
      </c>
      <c r="N109" s="7">
        <f>Table32333[[#This Row],[Likes^2]]*Table32333[[#This Row],[Likes]]</f>
        <v>2197</v>
      </c>
      <c r="O109" s="7">
        <v>0</v>
      </c>
      <c r="P109" s="7">
        <f>Table32333[[#This Row],[Dislikes]]^2</f>
        <v>0</v>
      </c>
      <c r="Q109" s="7">
        <f>Table32333[[#This Row],[Dislikes^2]]*Table32333[[#This Row],[Dislikes]]</f>
        <v>0</v>
      </c>
      <c r="R109" s="6">
        <v>569.66399999999999</v>
      </c>
      <c r="S109" s="7">
        <v>30.98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S109" s="4"/>
      <c r="BT109" s="4"/>
      <c r="BU109" s="4"/>
      <c r="BV109" s="4"/>
      <c r="BW109" s="4"/>
      <c r="BY109" s="4"/>
      <c r="BZ109" s="4"/>
      <c r="CA109" s="4"/>
      <c r="CB109" s="4"/>
      <c r="CC109" s="4"/>
      <c r="CD109" s="4"/>
      <c r="CE109" s="4"/>
      <c r="CF109" s="4"/>
      <c r="CG109" s="4"/>
      <c r="CI109" s="4"/>
      <c r="CJ109" s="4"/>
      <c r="CK109" s="4"/>
    </row>
    <row r="110" spans="1:89" ht="15" customHeight="1" x14ac:dyDescent="0.2">
      <c r="A110" s="5">
        <v>109</v>
      </c>
      <c r="B110" s="7">
        <v>167</v>
      </c>
      <c r="C110" s="7">
        <v>3</v>
      </c>
      <c r="D110" s="7">
        <f>Table32333[[#This Row],[Subscribers]]^2</f>
        <v>9</v>
      </c>
      <c r="E110" s="7">
        <f>Table32333[[#This Row],[Subscribers^2]]*Table32333[[#This Row],[Subscribers]]</f>
        <v>27</v>
      </c>
      <c r="F110" s="7">
        <f>Table32333[[#This Row],[Watch time (in Minutes)]]/100</f>
        <v>14.608499999999999</v>
      </c>
      <c r="G110" s="7">
        <f>Table32333[[#This Row],[Watch time (in Minutes) Adjusted]]^2</f>
        <v>213.40827224999998</v>
      </c>
      <c r="H110" s="7">
        <f>Table32333[[#This Row],[Watch time (in Minutes) Adjusted^2]]*Table32333[[#This Row],[Watch time (in Minutes) Adjusted]]</f>
        <v>3117.5747451641246</v>
      </c>
      <c r="I110" s="7">
        <f>Table32333[[#This Row],[Click Rate]]/100</f>
        <v>1.182102</v>
      </c>
      <c r="J110" s="7">
        <f>Table32333[[#This Row],[Click Rate Adjusted]]^2</f>
        <v>1.397365138404</v>
      </c>
      <c r="K110" s="7">
        <f>Table32333[[#This Row],[Click Rate^2]]*Table32333[[#This Row],[Click Rate Adjusted]]</f>
        <v>1.6518281248376452</v>
      </c>
      <c r="L110" s="7">
        <v>30</v>
      </c>
      <c r="M110" s="7">
        <f>Table32333[[#This Row],[Likes]]^2</f>
        <v>900</v>
      </c>
      <c r="N110" s="7">
        <f>Table32333[[#This Row],[Likes^2]]*Table32333[[#This Row],[Likes]]</f>
        <v>27000</v>
      </c>
      <c r="O110" s="7">
        <v>0</v>
      </c>
      <c r="P110" s="7">
        <f>Table32333[[#This Row],[Dislikes]]^2</f>
        <v>0</v>
      </c>
      <c r="Q110" s="7">
        <f>Table32333[[#This Row],[Dislikes^2]]*Table32333[[#This Row],[Dislikes]]</f>
        <v>0</v>
      </c>
      <c r="R110" s="6">
        <v>1460.85</v>
      </c>
      <c r="S110" s="7">
        <v>118.2102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S110" s="4"/>
      <c r="BT110" s="4"/>
      <c r="BU110" s="4"/>
      <c r="BV110" s="4"/>
      <c r="BW110" s="4"/>
      <c r="BY110" s="4"/>
      <c r="BZ110" s="4"/>
      <c r="CA110" s="4"/>
      <c r="CB110" s="4"/>
      <c r="CC110" s="4"/>
      <c r="CD110" s="4"/>
      <c r="CE110" s="4"/>
      <c r="CF110" s="4"/>
      <c r="CG110" s="4"/>
      <c r="CI110" s="4"/>
      <c r="CJ110" s="4"/>
      <c r="CK110" s="4"/>
    </row>
    <row r="111" spans="1:89" ht="15" customHeight="1" x14ac:dyDescent="0.2">
      <c r="A111" s="5">
        <v>110</v>
      </c>
      <c r="B111" s="7">
        <v>152</v>
      </c>
      <c r="C111" s="7">
        <v>0</v>
      </c>
      <c r="D111" s="7">
        <f>Table32333[[#This Row],[Subscribers]]^2</f>
        <v>0</v>
      </c>
      <c r="E111" s="7">
        <f>Table32333[[#This Row],[Subscribers^2]]*Table32333[[#This Row],[Subscribers]]</f>
        <v>0</v>
      </c>
      <c r="F111" s="7">
        <f>Table32333[[#This Row],[Watch time (in Minutes)]]/100</f>
        <v>17.002620000000004</v>
      </c>
      <c r="G111" s="7">
        <f>Table32333[[#This Row],[Watch time (in Minutes) Adjusted]]^2</f>
        <v>289.08908686440014</v>
      </c>
      <c r="H111" s="7">
        <f>Table32333[[#This Row],[Watch time (in Minutes) Adjusted^2]]*Table32333[[#This Row],[Watch time (in Minutes) Adjusted]]</f>
        <v>4915.2718901023882</v>
      </c>
      <c r="I111" s="7">
        <f>Table32333[[#This Row],[Click Rate]]/100</f>
        <v>0.8899109999999999</v>
      </c>
      <c r="J111" s="7">
        <f>Table32333[[#This Row],[Click Rate Adjusted]]^2</f>
        <v>0.79194158792099978</v>
      </c>
      <c r="K111" s="7">
        <f>Table32333[[#This Row],[Click Rate^2]]*Table32333[[#This Row],[Click Rate Adjusted]]</f>
        <v>0.70475753044836476</v>
      </c>
      <c r="L111" s="7">
        <v>16</v>
      </c>
      <c r="M111" s="7">
        <f>Table32333[[#This Row],[Likes]]^2</f>
        <v>256</v>
      </c>
      <c r="N111" s="7">
        <f>Table32333[[#This Row],[Likes^2]]*Table32333[[#This Row],[Likes]]</f>
        <v>4096</v>
      </c>
      <c r="O111" s="7">
        <v>0</v>
      </c>
      <c r="P111" s="7">
        <f>Table32333[[#This Row],[Dislikes]]^2</f>
        <v>0</v>
      </c>
      <c r="Q111" s="7">
        <f>Table32333[[#This Row],[Dislikes^2]]*Table32333[[#This Row],[Dislikes]]</f>
        <v>0</v>
      </c>
      <c r="R111" s="6">
        <v>1700.2620000000004</v>
      </c>
      <c r="S111" s="7">
        <v>88.991099999999989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S111" s="4"/>
      <c r="BT111" s="4"/>
      <c r="BU111" s="4"/>
      <c r="BV111" s="4"/>
      <c r="BW111" s="4"/>
      <c r="BY111" s="4"/>
      <c r="BZ111" s="4"/>
      <c r="CA111" s="4"/>
      <c r="CB111" s="4"/>
      <c r="CC111" s="4"/>
      <c r="CD111" s="4"/>
      <c r="CE111" s="4"/>
      <c r="CF111" s="4"/>
      <c r="CG111" s="4"/>
      <c r="CI111" s="4"/>
      <c r="CJ111" s="4"/>
      <c r="CK111" s="4"/>
    </row>
    <row r="112" spans="1:89" ht="15" customHeight="1" x14ac:dyDescent="0.2">
      <c r="A112" s="5">
        <v>111</v>
      </c>
      <c r="B112" s="7">
        <v>171</v>
      </c>
      <c r="C112" s="7">
        <v>1</v>
      </c>
      <c r="D112" s="7">
        <f>Table32333[[#This Row],[Subscribers]]^2</f>
        <v>1</v>
      </c>
      <c r="E112" s="7">
        <f>Table32333[[#This Row],[Subscribers^2]]*Table32333[[#This Row],[Subscribers]]</f>
        <v>1</v>
      </c>
      <c r="F112" s="7">
        <f>Table32333[[#This Row],[Watch time (in Minutes)]]/100</f>
        <v>11.985120000000002</v>
      </c>
      <c r="G112" s="7">
        <f>Table32333[[#This Row],[Watch time (in Minutes) Adjusted]]^2</f>
        <v>143.64310141440004</v>
      </c>
      <c r="H112" s="7">
        <f>Table32333[[#This Row],[Watch time (in Minutes) Adjusted^2]]*Table32333[[#This Row],[Watch time (in Minutes) Adjusted]]</f>
        <v>1721.5798076237545</v>
      </c>
      <c r="I112" s="7">
        <f>Table32333[[#This Row],[Click Rate]]/100</f>
        <v>1.189708</v>
      </c>
      <c r="J112" s="7">
        <f>Table32333[[#This Row],[Click Rate Adjusted]]^2</f>
        <v>1.4154051252639999</v>
      </c>
      <c r="K112" s="7">
        <f>Table32333[[#This Row],[Click Rate^2]]*Table32333[[#This Row],[Click Rate Adjusted]]</f>
        <v>1.6839188007675827</v>
      </c>
      <c r="L112" s="7">
        <v>28</v>
      </c>
      <c r="M112" s="7">
        <f>Table32333[[#This Row],[Likes]]^2</f>
        <v>784</v>
      </c>
      <c r="N112" s="7">
        <f>Table32333[[#This Row],[Likes^2]]*Table32333[[#This Row],[Likes]]</f>
        <v>21952</v>
      </c>
      <c r="O112" s="7">
        <v>0</v>
      </c>
      <c r="P112" s="7">
        <f>Table32333[[#This Row],[Dislikes]]^2</f>
        <v>0</v>
      </c>
      <c r="Q112" s="7">
        <f>Table32333[[#This Row],[Dislikes^2]]*Table32333[[#This Row],[Dislikes]]</f>
        <v>0</v>
      </c>
      <c r="R112" s="6">
        <v>1198.5120000000002</v>
      </c>
      <c r="S112" s="7">
        <v>118.9708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S112" s="4"/>
      <c r="BT112" s="4"/>
      <c r="BU112" s="4"/>
      <c r="BV112" s="4"/>
      <c r="BW112" s="4"/>
      <c r="BY112" s="4"/>
      <c r="BZ112" s="4"/>
      <c r="CA112" s="4"/>
      <c r="CB112" s="4"/>
      <c r="CC112" s="4"/>
      <c r="CD112" s="4"/>
      <c r="CE112" s="4"/>
      <c r="CF112" s="4"/>
      <c r="CG112" s="4"/>
      <c r="CI112" s="4"/>
      <c r="CJ112" s="4"/>
      <c r="CK112" s="4"/>
    </row>
    <row r="113" spans="1:89" ht="15" customHeight="1" x14ac:dyDescent="0.2">
      <c r="A113" s="5">
        <v>112</v>
      </c>
      <c r="B113" s="7">
        <v>110</v>
      </c>
      <c r="C113" s="7">
        <v>0</v>
      </c>
      <c r="D113" s="7">
        <f>Table32333[[#This Row],[Subscribers]]^2</f>
        <v>0</v>
      </c>
      <c r="E113" s="7">
        <f>Table32333[[#This Row],[Subscribers^2]]*Table32333[[#This Row],[Subscribers]]</f>
        <v>0</v>
      </c>
      <c r="F113" s="7">
        <f>Table32333[[#This Row],[Watch time (in Minutes)]]/100</f>
        <v>10.825919999999998</v>
      </c>
      <c r="G113" s="7">
        <f>Table32333[[#This Row],[Watch time (in Minutes) Adjusted]]^2</f>
        <v>117.20054384639997</v>
      </c>
      <c r="H113" s="7">
        <f>Table32333[[#This Row],[Watch time (in Minutes) Adjusted^2]]*Table32333[[#This Row],[Watch time (in Minutes) Adjusted]]</f>
        <v>1268.8037116376181</v>
      </c>
      <c r="I113" s="7">
        <f>Table32333[[#This Row],[Click Rate]]/100</f>
        <v>0.79039899999999985</v>
      </c>
      <c r="J113" s="7">
        <f>Table32333[[#This Row],[Click Rate Adjusted]]^2</f>
        <v>0.62473057920099972</v>
      </c>
      <c r="K113" s="7">
        <f>Table32333[[#This Row],[Click Rate^2]]*Table32333[[#This Row],[Click Rate Adjusted]]</f>
        <v>0.4937864250698909</v>
      </c>
      <c r="L113" s="7">
        <v>24</v>
      </c>
      <c r="M113" s="7">
        <f>Table32333[[#This Row],[Likes]]^2</f>
        <v>576</v>
      </c>
      <c r="N113" s="7">
        <f>Table32333[[#This Row],[Likes^2]]*Table32333[[#This Row],[Likes]]</f>
        <v>13824</v>
      </c>
      <c r="O113" s="7">
        <v>0</v>
      </c>
      <c r="P113" s="7">
        <f>Table32333[[#This Row],[Dislikes]]^2</f>
        <v>0</v>
      </c>
      <c r="Q113" s="7">
        <f>Table32333[[#This Row],[Dislikes^2]]*Table32333[[#This Row],[Dislikes]]</f>
        <v>0</v>
      </c>
      <c r="R113" s="6">
        <v>1082.5919999999999</v>
      </c>
      <c r="S113" s="7">
        <v>79.039899999999989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S113" s="4"/>
      <c r="BT113" s="4"/>
      <c r="BU113" s="4"/>
      <c r="BV113" s="4"/>
      <c r="BW113" s="4"/>
      <c r="BY113" s="4"/>
      <c r="BZ113" s="4"/>
      <c r="CA113" s="4"/>
      <c r="CB113" s="4"/>
      <c r="CC113" s="4"/>
      <c r="CD113" s="4"/>
      <c r="CE113" s="4"/>
      <c r="CF113" s="4"/>
      <c r="CG113" s="4"/>
      <c r="CI113" s="4"/>
      <c r="CJ113" s="4"/>
      <c r="CK113" s="4"/>
    </row>
    <row r="114" spans="1:89" ht="15" customHeight="1" x14ac:dyDescent="0.2">
      <c r="A114" s="5">
        <v>113</v>
      </c>
      <c r="B114" s="7">
        <v>84</v>
      </c>
      <c r="C114" s="7">
        <v>1</v>
      </c>
      <c r="D114" s="7">
        <f>Table32333[[#This Row],[Subscribers]]^2</f>
        <v>1</v>
      </c>
      <c r="E114" s="7">
        <f>Table32333[[#This Row],[Subscribers^2]]*Table32333[[#This Row],[Subscribers]]</f>
        <v>1</v>
      </c>
      <c r="F114" s="7">
        <f>Table32333[[#This Row],[Watch time (in Minutes)]]/100</f>
        <v>2.9793600000000002</v>
      </c>
      <c r="G114" s="7">
        <f>Table32333[[#This Row],[Watch time (in Minutes) Adjusted]]^2</f>
        <v>8.8765860096000022</v>
      </c>
      <c r="H114" s="7">
        <f>Table32333[[#This Row],[Watch time (in Minutes) Adjusted^2]]*Table32333[[#This Row],[Watch time (in Minutes) Adjusted]]</f>
        <v>26.446545293561865</v>
      </c>
      <c r="I114" s="7">
        <f>Table32333[[#This Row],[Click Rate]]/100</f>
        <v>0.538856</v>
      </c>
      <c r="J114" s="7">
        <f>Table32333[[#This Row],[Click Rate Adjusted]]^2</f>
        <v>0.290365788736</v>
      </c>
      <c r="K114" s="7">
        <f>Table32333[[#This Row],[Click Rate^2]]*Table32333[[#This Row],[Click Rate Adjusted]]</f>
        <v>0.15646534745512602</v>
      </c>
      <c r="L114" s="7">
        <v>16</v>
      </c>
      <c r="M114" s="7">
        <f>Table32333[[#This Row],[Likes]]^2</f>
        <v>256</v>
      </c>
      <c r="N114" s="7">
        <f>Table32333[[#This Row],[Likes^2]]*Table32333[[#This Row],[Likes]]</f>
        <v>4096</v>
      </c>
      <c r="O114" s="7">
        <v>0</v>
      </c>
      <c r="P114" s="7">
        <f>Table32333[[#This Row],[Dislikes]]^2</f>
        <v>0</v>
      </c>
      <c r="Q114" s="7">
        <f>Table32333[[#This Row],[Dislikes^2]]*Table32333[[#This Row],[Dislikes]]</f>
        <v>0</v>
      </c>
      <c r="R114" s="6">
        <v>297.93600000000004</v>
      </c>
      <c r="S114" s="7">
        <v>53.885599999999997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S114" s="4"/>
      <c r="BT114" s="4"/>
      <c r="BU114" s="4"/>
      <c r="BV114" s="4"/>
      <c r="BW114" s="4"/>
      <c r="BY114" s="4"/>
      <c r="BZ114" s="4"/>
      <c r="CA114" s="4"/>
      <c r="CB114" s="4"/>
      <c r="CC114" s="4"/>
      <c r="CD114" s="4"/>
      <c r="CE114" s="4"/>
      <c r="CF114" s="4"/>
      <c r="CG114" s="4"/>
      <c r="CI114" s="4"/>
      <c r="CJ114" s="4"/>
      <c r="CK114" s="4"/>
    </row>
    <row r="115" spans="1:89" ht="15" customHeight="1" x14ac:dyDescent="0.2">
      <c r="A115" s="5">
        <v>114</v>
      </c>
      <c r="B115" s="7">
        <v>229</v>
      </c>
      <c r="C115" s="7">
        <v>0</v>
      </c>
      <c r="D115" s="7">
        <f>Table32333[[#This Row],[Subscribers]]^2</f>
        <v>0</v>
      </c>
      <c r="E115" s="7">
        <f>Table32333[[#This Row],[Subscribers^2]]*Table32333[[#This Row],[Subscribers]]</f>
        <v>0</v>
      </c>
      <c r="F115" s="7">
        <f>Table32333[[#This Row],[Watch time (in Minutes)]]/100</f>
        <v>19.31532</v>
      </c>
      <c r="G115" s="7">
        <f>Table32333[[#This Row],[Watch time (in Minutes) Adjusted]]^2</f>
        <v>373.08158670239999</v>
      </c>
      <c r="H115" s="7">
        <f>Table32333[[#This Row],[Watch time (in Minutes) Adjusted^2]]*Table32333[[#This Row],[Watch time (in Minutes) Adjusted]]</f>
        <v>7206.1902332646005</v>
      </c>
      <c r="I115" s="7">
        <f>Table32333[[#This Row],[Click Rate]]/100</f>
        <v>1.540832</v>
      </c>
      <c r="J115" s="7">
        <f>Table32333[[#This Row],[Click Rate Adjusted]]^2</f>
        <v>2.3741632522240002</v>
      </c>
      <c r="K115" s="7">
        <f>Table32333[[#This Row],[Click Rate^2]]*Table32333[[#This Row],[Click Rate Adjusted]]</f>
        <v>3.6581867122508105</v>
      </c>
      <c r="L115" s="7">
        <v>26</v>
      </c>
      <c r="M115" s="7">
        <f>Table32333[[#This Row],[Likes]]^2</f>
        <v>676</v>
      </c>
      <c r="N115" s="7">
        <f>Table32333[[#This Row],[Likes^2]]*Table32333[[#This Row],[Likes]]</f>
        <v>17576</v>
      </c>
      <c r="O115" s="7">
        <v>0</v>
      </c>
      <c r="P115" s="7">
        <f>Table32333[[#This Row],[Dislikes]]^2</f>
        <v>0</v>
      </c>
      <c r="Q115" s="7">
        <f>Table32333[[#This Row],[Dislikes^2]]*Table32333[[#This Row],[Dislikes]]</f>
        <v>0</v>
      </c>
      <c r="R115" s="6">
        <v>1931.5319999999999</v>
      </c>
      <c r="S115" s="7">
        <v>154.08320000000001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S115" s="4"/>
      <c r="BT115" s="4"/>
      <c r="BU115" s="4"/>
      <c r="BV115" s="4"/>
      <c r="BW115" s="4"/>
      <c r="BY115" s="4"/>
      <c r="BZ115" s="4"/>
      <c r="CA115" s="4"/>
      <c r="CB115" s="4"/>
      <c r="CC115" s="4"/>
      <c r="CD115" s="4"/>
      <c r="CE115" s="4"/>
      <c r="CF115" s="4"/>
      <c r="CG115" s="4"/>
      <c r="CI115" s="4"/>
      <c r="CJ115" s="4"/>
      <c r="CK115" s="4"/>
    </row>
    <row r="116" spans="1:89" ht="15" customHeight="1" x14ac:dyDescent="0.2">
      <c r="A116" s="5">
        <v>115</v>
      </c>
      <c r="B116" s="7">
        <v>141</v>
      </c>
      <c r="C116" s="7">
        <v>1</v>
      </c>
      <c r="D116" s="7">
        <f>Table32333[[#This Row],[Subscribers]]^2</f>
        <v>1</v>
      </c>
      <c r="E116" s="7">
        <f>Table32333[[#This Row],[Subscribers^2]]*Table32333[[#This Row],[Subscribers]]</f>
        <v>1</v>
      </c>
      <c r="F116" s="7">
        <f>Table32333[[#This Row],[Watch time (in Minutes)]]/100</f>
        <v>10.87668</v>
      </c>
      <c r="G116" s="7">
        <f>Table32333[[#This Row],[Watch time (in Minutes) Adjusted]]^2</f>
        <v>118.30216782240001</v>
      </c>
      <c r="H116" s="7">
        <f>Table32333[[#This Row],[Watch time (in Minutes) Adjusted^2]]*Table32333[[#This Row],[Watch time (in Minutes) Adjusted]]</f>
        <v>1286.7348227105417</v>
      </c>
      <c r="I116" s="7">
        <f>Table32333[[#This Row],[Click Rate]]/100</f>
        <v>0.98040400000000005</v>
      </c>
      <c r="J116" s="7">
        <f>Table32333[[#This Row],[Click Rate Adjusted]]^2</f>
        <v>0.96119200321600007</v>
      </c>
      <c r="K116" s="7">
        <f>Table32333[[#This Row],[Click Rate^2]]*Table32333[[#This Row],[Click Rate Adjusted]]</f>
        <v>0.94235648472097944</v>
      </c>
      <c r="L116" s="7">
        <v>20</v>
      </c>
      <c r="M116" s="7">
        <f>Table32333[[#This Row],[Likes]]^2</f>
        <v>400</v>
      </c>
      <c r="N116" s="7">
        <f>Table32333[[#This Row],[Likes^2]]*Table32333[[#This Row],[Likes]]</f>
        <v>8000</v>
      </c>
      <c r="O116" s="7">
        <v>0</v>
      </c>
      <c r="P116" s="7">
        <f>Table32333[[#This Row],[Dislikes]]^2</f>
        <v>0</v>
      </c>
      <c r="Q116" s="7">
        <f>Table32333[[#This Row],[Dislikes^2]]*Table32333[[#This Row],[Dislikes]]</f>
        <v>0</v>
      </c>
      <c r="R116" s="6">
        <v>1087.6680000000001</v>
      </c>
      <c r="S116" s="7">
        <v>98.040400000000005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S116" s="4"/>
      <c r="BT116" s="4"/>
      <c r="BU116" s="4"/>
      <c r="BV116" s="4"/>
      <c r="BW116" s="4"/>
      <c r="BY116" s="4"/>
      <c r="BZ116" s="4"/>
      <c r="CA116" s="4"/>
      <c r="CB116" s="4"/>
      <c r="CC116" s="4"/>
      <c r="CD116" s="4"/>
      <c r="CE116" s="4"/>
      <c r="CF116" s="4"/>
      <c r="CG116" s="4"/>
      <c r="CI116" s="4"/>
      <c r="CJ116" s="4"/>
      <c r="CK116" s="4"/>
    </row>
    <row r="117" spans="1:89" ht="15" customHeight="1" x14ac:dyDescent="0.2">
      <c r="A117" s="5">
        <v>116</v>
      </c>
      <c r="B117" s="7">
        <v>239</v>
      </c>
      <c r="C117" s="7">
        <v>18</v>
      </c>
      <c r="D117" s="7">
        <f>Table32333[[#This Row],[Subscribers]]^2</f>
        <v>324</v>
      </c>
      <c r="E117" s="7">
        <f>Table32333[[#This Row],[Subscribers^2]]*Table32333[[#This Row],[Subscribers]]</f>
        <v>5832</v>
      </c>
      <c r="F117" s="7">
        <f>Table32333[[#This Row],[Watch time (in Minutes)]]/100</f>
        <v>11.313600000000001</v>
      </c>
      <c r="G117" s="7">
        <f>Table32333[[#This Row],[Watch time (in Minutes) Adjusted]]^2</f>
        <v>127.99754496000003</v>
      </c>
      <c r="H117" s="7">
        <f>Table32333[[#This Row],[Watch time (in Minutes) Adjusted^2]]*Table32333[[#This Row],[Watch time (in Minutes) Adjusted]]</f>
        <v>1448.1130246594564</v>
      </c>
      <c r="I117" s="7">
        <f>Table32333[[#This Row],[Click Rate]]/100</f>
        <v>1.308066</v>
      </c>
      <c r="J117" s="7">
        <f>Table32333[[#This Row],[Click Rate Adjusted]]^2</f>
        <v>1.7110366603559999</v>
      </c>
      <c r="K117" s="7">
        <f>Table32333[[#This Row],[Click Rate^2]]*Table32333[[#This Row],[Click Rate Adjusted]]</f>
        <v>2.2381488801652312</v>
      </c>
      <c r="L117" s="7">
        <v>42</v>
      </c>
      <c r="M117" s="7">
        <f>Table32333[[#This Row],[Likes]]^2</f>
        <v>1764</v>
      </c>
      <c r="N117" s="7">
        <f>Table32333[[#This Row],[Likes^2]]*Table32333[[#This Row],[Likes]]</f>
        <v>74088</v>
      </c>
      <c r="O117" s="7">
        <v>0</v>
      </c>
      <c r="P117" s="7">
        <f>Table32333[[#This Row],[Dislikes]]^2</f>
        <v>0</v>
      </c>
      <c r="Q117" s="7">
        <f>Table32333[[#This Row],[Dislikes^2]]*Table32333[[#This Row],[Dislikes]]</f>
        <v>0</v>
      </c>
      <c r="R117" s="6">
        <v>1131.3600000000001</v>
      </c>
      <c r="S117" s="7">
        <v>130.8066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S117" s="4"/>
      <c r="BT117" s="4"/>
      <c r="BU117" s="4"/>
      <c r="BV117" s="4"/>
      <c r="BW117" s="4"/>
      <c r="BY117" s="4"/>
      <c r="BZ117" s="4"/>
      <c r="CA117" s="4"/>
      <c r="CB117" s="4"/>
      <c r="CC117" s="4"/>
      <c r="CD117" s="4"/>
      <c r="CE117" s="4"/>
      <c r="CF117" s="4"/>
      <c r="CG117" s="4"/>
      <c r="CI117" s="4"/>
      <c r="CJ117" s="4"/>
      <c r="CK117" s="4"/>
    </row>
    <row r="118" spans="1:89" ht="15" customHeight="1" x14ac:dyDescent="0.2">
      <c r="A118" s="5">
        <v>117</v>
      </c>
      <c r="B118" s="7">
        <v>183</v>
      </c>
      <c r="C118" s="7">
        <v>0</v>
      </c>
      <c r="D118" s="7">
        <f>Table32333[[#This Row],[Subscribers]]^2</f>
        <v>0</v>
      </c>
      <c r="E118" s="7">
        <f>Table32333[[#This Row],[Subscribers^2]]*Table32333[[#This Row],[Subscribers]]</f>
        <v>0</v>
      </c>
      <c r="F118" s="7">
        <f>Table32333[[#This Row],[Watch time (in Minutes)]]/100</f>
        <v>16.08456</v>
      </c>
      <c r="G118" s="7">
        <f>Table32333[[#This Row],[Watch time (in Minutes) Adjusted]]^2</f>
        <v>258.71307039359999</v>
      </c>
      <c r="H118" s="7">
        <f>Table32333[[#This Row],[Watch time (in Minutes) Adjusted^2]]*Table32333[[#This Row],[Watch time (in Minutes) Adjusted]]</f>
        <v>4161.2859035300826</v>
      </c>
      <c r="I118" s="7">
        <f>Table32333[[#This Row],[Click Rate]]/100</f>
        <v>1.2403200000000001</v>
      </c>
      <c r="J118" s="7">
        <f>Table32333[[#This Row],[Click Rate Adjusted]]^2</f>
        <v>1.5383937024000003</v>
      </c>
      <c r="K118" s="7">
        <f>Table32333[[#This Row],[Click Rate^2]]*Table32333[[#This Row],[Click Rate Adjusted]]</f>
        <v>1.9081004769607686</v>
      </c>
      <c r="L118" s="7">
        <v>23</v>
      </c>
      <c r="M118" s="7">
        <f>Table32333[[#This Row],[Likes]]^2</f>
        <v>529</v>
      </c>
      <c r="N118" s="7">
        <f>Table32333[[#This Row],[Likes^2]]*Table32333[[#This Row],[Likes]]</f>
        <v>12167</v>
      </c>
      <c r="O118" s="7">
        <v>1</v>
      </c>
      <c r="P118" s="7">
        <f>Table32333[[#This Row],[Dislikes]]^2</f>
        <v>1</v>
      </c>
      <c r="Q118" s="7">
        <f>Table32333[[#This Row],[Dislikes^2]]*Table32333[[#This Row],[Dislikes]]</f>
        <v>1</v>
      </c>
      <c r="R118" s="6">
        <v>1608.4560000000001</v>
      </c>
      <c r="S118" s="7">
        <v>124.03200000000001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S118" s="4"/>
      <c r="BT118" s="4"/>
      <c r="BU118" s="4"/>
      <c r="BV118" s="4"/>
      <c r="BW118" s="4"/>
      <c r="BY118" s="4"/>
      <c r="BZ118" s="4"/>
      <c r="CA118" s="4"/>
      <c r="CB118" s="4"/>
      <c r="CC118" s="4"/>
      <c r="CD118" s="4"/>
      <c r="CE118" s="4"/>
      <c r="CF118" s="4"/>
      <c r="CG118" s="4"/>
      <c r="CI118" s="4"/>
      <c r="CJ118" s="4"/>
      <c r="CK118" s="4"/>
    </row>
    <row r="119" spans="1:89" ht="15" customHeight="1" x14ac:dyDescent="0.2">
      <c r="A119" s="5">
        <v>118</v>
      </c>
      <c r="B119" s="7">
        <v>148</v>
      </c>
      <c r="C119" s="7">
        <v>2</v>
      </c>
      <c r="D119" s="7">
        <f>Table32333[[#This Row],[Subscribers]]^2</f>
        <v>4</v>
      </c>
      <c r="E119" s="7">
        <f>Table32333[[#This Row],[Subscribers^2]]*Table32333[[#This Row],[Subscribers]]</f>
        <v>8</v>
      </c>
      <c r="F119" s="7">
        <f>Table32333[[#This Row],[Watch time (in Minutes)]]/100</f>
        <v>6.7236599999999997</v>
      </c>
      <c r="G119" s="7">
        <f>Table32333[[#This Row],[Watch time (in Minutes) Adjusted]]^2</f>
        <v>45.207603795599994</v>
      </c>
      <c r="H119" s="7">
        <f>Table32333[[#This Row],[Watch time (in Minutes) Adjusted^2]]*Table32333[[#This Row],[Watch time (in Minutes) Adjusted]]</f>
        <v>303.96055733632386</v>
      </c>
      <c r="I119" s="7">
        <f>Table32333[[#This Row],[Click Rate]]/100</f>
        <v>0.95147099999999996</v>
      </c>
      <c r="J119" s="7">
        <f>Table32333[[#This Row],[Click Rate Adjusted]]^2</f>
        <v>0.90529706384099995</v>
      </c>
      <c r="K119" s="7">
        <f>Table32333[[#This Row],[Click Rate^2]]*Table32333[[#This Row],[Click Rate Adjusted]]</f>
        <v>0.86136390262986007</v>
      </c>
      <c r="L119" s="7">
        <v>21</v>
      </c>
      <c r="M119" s="7">
        <f>Table32333[[#This Row],[Likes]]^2</f>
        <v>441</v>
      </c>
      <c r="N119" s="7">
        <f>Table32333[[#This Row],[Likes^2]]*Table32333[[#This Row],[Likes]]</f>
        <v>9261</v>
      </c>
      <c r="O119" s="7">
        <v>0</v>
      </c>
      <c r="P119" s="7">
        <f>Table32333[[#This Row],[Dislikes]]^2</f>
        <v>0</v>
      </c>
      <c r="Q119" s="7">
        <f>Table32333[[#This Row],[Dislikes^2]]*Table32333[[#This Row],[Dislikes]]</f>
        <v>0</v>
      </c>
      <c r="R119" s="6">
        <v>672.36599999999999</v>
      </c>
      <c r="S119" s="7">
        <v>95.147099999999995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S119" s="4"/>
      <c r="BT119" s="4"/>
      <c r="BU119" s="4"/>
      <c r="BV119" s="4"/>
      <c r="BW119" s="4"/>
      <c r="BY119" s="4"/>
      <c r="BZ119" s="4"/>
      <c r="CA119" s="4"/>
      <c r="CB119" s="4"/>
      <c r="CC119" s="4"/>
      <c r="CD119" s="4"/>
      <c r="CE119" s="4"/>
      <c r="CF119" s="4"/>
      <c r="CG119" s="4"/>
      <c r="CI119" s="4"/>
      <c r="CJ119" s="4"/>
      <c r="CK119" s="4"/>
    </row>
    <row r="120" spans="1:89" ht="15" customHeight="1" x14ac:dyDescent="0.2">
      <c r="A120" s="5">
        <v>119</v>
      </c>
      <c r="B120" s="7">
        <v>146</v>
      </c>
      <c r="C120" s="7">
        <v>0</v>
      </c>
      <c r="D120" s="7">
        <f>Table32333[[#This Row],[Subscribers]]^2</f>
        <v>0</v>
      </c>
      <c r="E120" s="7">
        <f>Table32333[[#This Row],[Subscribers^2]]*Table32333[[#This Row],[Subscribers]]</f>
        <v>0</v>
      </c>
      <c r="F120" s="7">
        <f>Table32333[[#This Row],[Watch time (in Minutes)]]/100</f>
        <v>12.492720000000002</v>
      </c>
      <c r="G120" s="7">
        <f>Table32333[[#This Row],[Watch time (in Minutes) Adjusted]]^2</f>
        <v>156.06805299840005</v>
      </c>
      <c r="H120" s="7">
        <f>Table32333[[#This Row],[Watch time (in Minutes) Adjusted^2]]*Table32333[[#This Row],[Watch time (in Minutes) Adjusted]]</f>
        <v>1949.7144870541727</v>
      </c>
      <c r="I120" s="7">
        <f>Table32333[[#This Row],[Click Rate]]/100</f>
        <v>0.81994599999999995</v>
      </c>
      <c r="J120" s="7">
        <f>Table32333[[#This Row],[Click Rate Adjusted]]^2</f>
        <v>0.67231144291599987</v>
      </c>
      <c r="K120" s="7">
        <f>Table32333[[#This Row],[Click Rate^2]]*Table32333[[#This Row],[Click Rate Adjusted]]</f>
        <v>0.55125907837320243</v>
      </c>
      <c r="L120" s="7">
        <v>21</v>
      </c>
      <c r="M120" s="7">
        <f>Table32333[[#This Row],[Likes]]^2</f>
        <v>441</v>
      </c>
      <c r="N120" s="7">
        <f>Table32333[[#This Row],[Likes^2]]*Table32333[[#This Row],[Likes]]</f>
        <v>9261</v>
      </c>
      <c r="O120" s="7">
        <v>0</v>
      </c>
      <c r="P120" s="7">
        <f>Table32333[[#This Row],[Dislikes]]^2</f>
        <v>0</v>
      </c>
      <c r="Q120" s="7">
        <f>Table32333[[#This Row],[Dislikes^2]]*Table32333[[#This Row],[Dislikes]]</f>
        <v>0</v>
      </c>
      <c r="R120" s="6">
        <v>1249.2720000000002</v>
      </c>
      <c r="S120" s="7">
        <v>81.994599999999991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S120" s="4"/>
      <c r="BT120" s="4"/>
      <c r="BU120" s="4"/>
      <c r="BV120" s="4"/>
      <c r="BW120" s="4"/>
      <c r="BY120" s="4"/>
      <c r="BZ120" s="4"/>
      <c r="CA120" s="4"/>
      <c r="CB120" s="4"/>
      <c r="CC120" s="4"/>
      <c r="CD120" s="4"/>
      <c r="CE120" s="4"/>
      <c r="CF120" s="4"/>
      <c r="CG120" s="4"/>
      <c r="CI120" s="4"/>
      <c r="CJ120" s="4"/>
      <c r="CK120" s="4"/>
    </row>
    <row r="121" spans="1:89" ht="15" customHeight="1" x14ac:dyDescent="0.2">
      <c r="A121" s="5">
        <v>120</v>
      </c>
      <c r="B121" s="7">
        <v>466</v>
      </c>
      <c r="C121" s="7">
        <v>12</v>
      </c>
      <c r="D121" s="7">
        <f>Table32333[[#This Row],[Subscribers]]^2</f>
        <v>144</v>
      </c>
      <c r="E121" s="7">
        <f>Table32333[[#This Row],[Subscribers^2]]*Table32333[[#This Row],[Subscribers]]</f>
        <v>1728</v>
      </c>
      <c r="F121" s="7">
        <f>Table32333[[#This Row],[Watch time (in Minutes)]]/100</f>
        <v>37.7166</v>
      </c>
      <c r="G121" s="7">
        <f>Table32333[[#This Row],[Watch time (in Minutes) Adjusted]]^2</f>
        <v>1422.54191556</v>
      </c>
      <c r="H121" s="7">
        <f>Table32333[[#This Row],[Watch time (in Minutes) Adjusted^2]]*Table32333[[#This Row],[Watch time (in Minutes) Adjusted]]</f>
        <v>53653.444412410296</v>
      </c>
      <c r="I121" s="7">
        <f>Table32333[[#This Row],[Click Rate]]/100</f>
        <v>2.9908830000000006</v>
      </c>
      <c r="J121" s="7">
        <f>Table32333[[#This Row],[Click Rate Adjusted]]^2</f>
        <v>8.945381119689003</v>
      </c>
      <c r="K121" s="7">
        <f>Table32333[[#This Row],[Click Rate^2]]*Table32333[[#This Row],[Click Rate Adjusted]]</f>
        <v>26.75458831939881</v>
      </c>
      <c r="L121" s="7">
        <v>88</v>
      </c>
      <c r="M121" s="7">
        <f>Table32333[[#This Row],[Likes]]^2</f>
        <v>7744</v>
      </c>
      <c r="N121" s="7">
        <f>Table32333[[#This Row],[Likes^2]]*Table32333[[#This Row],[Likes]]</f>
        <v>681472</v>
      </c>
      <c r="O121" s="7">
        <v>0</v>
      </c>
      <c r="P121" s="7">
        <f>Table32333[[#This Row],[Dislikes]]^2</f>
        <v>0</v>
      </c>
      <c r="Q121" s="7">
        <f>Table32333[[#This Row],[Dislikes^2]]*Table32333[[#This Row],[Dislikes]]</f>
        <v>0</v>
      </c>
      <c r="R121" s="6">
        <v>3771.66</v>
      </c>
      <c r="S121" s="7">
        <v>299.08830000000006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S121" s="4"/>
      <c r="BT121" s="4"/>
      <c r="BU121" s="4"/>
      <c r="BV121" s="4"/>
      <c r="BW121" s="4"/>
      <c r="BY121" s="4"/>
      <c r="BZ121" s="4"/>
      <c r="CA121" s="4"/>
      <c r="CB121" s="4"/>
      <c r="CC121" s="4"/>
      <c r="CD121" s="4"/>
      <c r="CE121" s="4"/>
      <c r="CF121" s="4"/>
      <c r="CG121" s="4"/>
      <c r="CI121" s="4"/>
      <c r="CJ121" s="4"/>
      <c r="CK121" s="4"/>
    </row>
    <row r="122" spans="1:89" ht="15" customHeight="1" x14ac:dyDescent="0.2">
      <c r="A122" s="5">
        <v>121</v>
      </c>
      <c r="B122" s="7">
        <v>335</v>
      </c>
      <c r="C122" s="7">
        <v>5</v>
      </c>
      <c r="D122" s="7">
        <f>Table32333[[#This Row],[Subscribers]]^2</f>
        <v>25</v>
      </c>
      <c r="E122" s="7">
        <f>Table32333[[#This Row],[Subscribers^2]]*Table32333[[#This Row],[Subscribers]]</f>
        <v>125</v>
      </c>
      <c r="F122" s="7">
        <f>Table32333[[#This Row],[Watch time (in Minutes)]]/100</f>
        <v>27.849599999999999</v>
      </c>
      <c r="G122" s="7">
        <f>Table32333[[#This Row],[Watch time (in Minutes) Adjusted]]^2</f>
        <v>775.60022015999994</v>
      </c>
      <c r="H122" s="7">
        <f>Table32333[[#This Row],[Watch time (in Minutes) Adjusted^2]]*Table32333[[#This Row],[Watch time (in Minutes) Adjusted]]</f>
        <v>21600.155891367933</v>
      </c>
      <c r="I122" s="7">
        <f>Table32333[[#This Row],[Click Rate]]/100</f>
        <v>2.26058</v>
      </c>
      <c r="J122" s="7">
        <f>Table32333[[#This Row],[Click Rate Adjusted]]^2</f>
        <v>5.1102219364000003</v>
      </c>
      <c r="K122" s="7">
        <f>Table32333[[#This Row],[Click Rate^2]]*Table32333[[#This Row],[Click Rate Adjusted]]</f>
        <v>11.552065504987112</v>
      </c>
      <c r="L122" s="7">
        <v>61</v>
      </c>
      <c r="M122" s="7">
        <f>Table32333[[#This Row],[Likes]]^2</f>
        <v>3721</v>
      </c>
      <c r="N122" s="7">
        <f>Table32333[[#This Row],[Likes^2]]*Table32333[[#This Row],[Likes]]</f>
        <v>226981</v>
      </c>
      <c r="O122" s="7">
        <v>0</v>
      </c>
      <c r="P122" s="7">
        <f>Table32333[[#This Row],[Dislikes]]^2</f>
        <v>0</v>
      </c>
      <c r="Q122" s="7">
        <f>Table32333[[#This Row],[Dislikes^2]]*Table32333[[#This Row],[Dislikes]]</f>
        <v>0</v>
      </c>
      <c r="R122" s="6">
        <v>2784.96</v>
      </c>
      <c r="S122" s="7">
        <v>226.05799999999999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S122" s="4"/>
      <c r="BT122" s="4"/>
      <c r="BU122" s="4"/>
      <c r="BV122" s="4"/>
      <c r="BW122" s="4"/>
      <c r="BY122" s="4"/>
      <c r="BZ122" s="4"/>
      <c r="CA122" s="4"/>
      <c r="CB122" s="4"/>
      <c r="CC122" s="4"/>
      <c r="CD122" s="4"/>
      <c r="CE122" s="4"/>
      <c r="CF122" s="4"/>
      <c r="CG122" s="4"/>
      <c r="CI122" s="4"/>
      <c r="CJ122" s="4"/>
      <c r="CK122" s="4"/>
    </row>
    <row r="123" spans="1:89" ht="15" customHeight="1" x14ac:dyDescent="0.2">
      <c r="A123" s="5">
        <v>122</v>
      </c>
      <c r="B123" s="7">
        <v>374</v>
      </c>
      <c r="C123" s="7">
        <v>5</v>
      </c>
      <c r="D123" s="7">
        <f>Table32333[[#This Row],[Subscribers]]^2</f>
        <v>25</v>
      </c>
      <c r="E123" s="7">
        <f>Table32333[[#This Row],[Subscribers^2]]*Table32333[[#This Row],[Subscribers]]</f>
        <v>125</v>
      </c>
      <c r="F123" s="7">
        <f>Table32333[[#This Row],[Watch time (in Minutes)]]/100</f>
        <v>24.855059999999998</v>
      </c>
      <c r="G123" s="7">
        <f>Table32333[[#This Row],[Watch time (in Minutes) Adjusted]]^2</f>
        <v>617.7740076035999</v>
      </c>
      <c r="H123" s="7">
        <f>Table32333[[#This Row],[Watch time (in Minutes) Adjusted^2]]*Table32333[[#This Row],[Watch time (in Minutes) Adjusted]]</f>
        <v>15354.810025427931</v>
      </c>
      <c r="I123" s="7">
        <f>Table32333[[#This Row],[Click Rate]]/100</f>
        <v>2.5484020000000003</v>
      </c>
      <c r="J123" s="7">
        <f>Table32333[[#This Row],[Click Rate Adjusted]]^2</f>
        <v>6.4943527536040015</v>
      </c>
      <c r="K123" s="7">
        <f>Table32333[[#This Row],[Click Rate^2]]*Table32333[[#This Row],[Click Rate Adjusted]]</f>
        <v>16.550221545989945</v>
      </c>
      <c r="L123" s="7">
        <v>68</v>
      </c>
      <c r="M123" s="7">
        <f>Table32333[[#This Row],[Likes]]^2</f>
        <v>4624</v>
      </c>
      <c r="N123" s="7">
        <f>Table32333[[#This Row],[Likes^2]]*Table32333[[#This Row],[Likes]]</f>
        <v>314432</v>
      </c>
      <c r="O123" s="7">
        <v>0</v>
      </c>
      <c r="P123" s="7">
        <f>Table32333[[#This Row],[Dislikes]]^2</f>
        <v>0</v>
      </c>
      <c r="Q123" s="7">
        <f>Table32333[[#This Row],[Dislikes^2]]*Table32333[[#This Row],[Dislikes]]</f>
        <v>0</v>
      </c>
      <c r="R123" s="6">
        <v>2485.5059999999999</v>
      </c>
      <c r="S123" s="7">
        <v>254.84020000000001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S123" s="4"/>
      <c r="BT123" s="4"/>
      <c r="BU123" s="4"/>
      <c r="BV123" s="4"/>
      <c r="BW123" s="4"/>
      <c r="BY123" s="4"/>
      <c r="BZ123" s="4"/>
      <c r="CA123" s="4"/>
      <c r="CB123" s="4"/>
      <c r="CC123" s="4"/>
      <c r="CD123" s="4"/>
      <c r="CE123" s="4"/>
      <c r="CF123" s="4"/>
      <c r="CG123" s="4"/>
      <c r="CI123" s="4"/>
      <c r="CJ123" s="4"/>
      <c r="CK123" s="4"/>
    </row>
    <row r="124" spans="1:89" ht="15" customHeight="1" x14ac:dyDescent="0.2">
      <c r="A124" s="5">
        <v>123</v>
      </c>
      <c r="B124" s="7">
        <v>355</v>
      </c>
      <c r="C124" s="7">
        <v>5</v>
      </c>
      <c r="D124" s="7">
        <f>Table32333[[#This Row],[Subscribers]]^2</f>
        <v>25</v>
      </c>
      <c r="E124" s="7">
        <f>Table32333[[#This Row],[Subscribers^2]]*Table32333[[#This Row],[Subscribers]]</f>
        <v>125</v>
      </c>
      <c r="F124" s="7">
        <f>Table32333[[#This Row],[Watch time (in Minutes)]]/100</f>
        <v>29.835720000000002</v>
      </c>
      <c r="G124" s="7">
        <f>Table32333[[#This Row],[Watch time (in Minutes) Adjusted]]^2</f>
        <v>890.17018791840007</v>
      </c>
      <c r="H124" s="7">
        <f>Table32333[[#This Row],[Watch time (in Minutes) Adjusted^2]]*Table32333[[#This Row],[Watch time (in Minutes) Adjusted]]</f>
        <v>26558.868479080771</v>
      </c>
      <c r="I124" s="7">
        <f>Table32333[[#This Row],[Click Rate]]/100</f>
        <v>2.3224299999999998</v>
      </c>
      <c r="J124" s="7">
        <f>Table32333[[#This Row],[Click Rate Adjusted]]^2</f>
        <v>5.3936811048999989</v>
      </c>
      <c r="K124" s="7">
        <f>Table32333[[#This Row],[Click Rate^2]]*Table32333[[#This Row],[Click Rate Adjusted]]</f>
        <v>12.526446808452903</v>
      </c>
      <c r="L124" s="7">
        <v>70</v>
      </c>
      <c r="M124" s="7">
        <f>Table32333[[#This Row],[Likes]]^2</f>
        <v>4900</v>
      </c>
      <c r="N124" s="7">
        <f>Table32333[[#This Row],[Likes^2]]*Table32333[[#This Row],[Likes]]</f>
        <v>343000</v>
      </c>
      <c r="O124" s="7">
        <v>0</v>
      </c>
      <c r="P124" s="7">
        <f>Table32333[[#This Row],[Dislikes]]^2</f>
        <v>0</v>
      </c>
      <c r="Q124" s="7">
        <f>Table32333[[#This Row],[Dislikes^2]]*Table32333[[#This Row],[Dislikes]]</f>
        <v>0</v>
      </c>
      <c r="R124" s="6">
        <v>2983.5720000000001</v>
      </c>
      <c r="S124" s="7">
        <v>232.24299999999999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S124" s="4"/>
      <c r="BT124" s="4"/>
      <c r="BU124" s="4"/>
      <c r="BV124" s="4"/>
      <c r="BW124" s="4"/>
      <c r="BY124" s="4"/>
      <c r="BZ124" s="4"/>
      <c r="CA124" s="4"/>
      <c r="CB124" s="4"/>
      <c r="CC124" s="4"/>
      <c r="CD124" s="4"/>
      <c r="CE124" s="4"/>
      <c r="CF124" s="4"/>
      <c r="CG124" s="4"/>
      <c r="CI124" s="4"/>
      <c r="CJ124" s="4"/>
      <c r="CK124" s="4"/>
    </row>
    <row r="125" spans="1:89" ht="15" customHeight="1" x14ac:dyDescent="0.2">
      <c r="A125" s="5">
        <v>124</v>
      </c>
      <c r="B125" s="7">
        <v>256</v>
      </c>
      <c r="C125" s="7">
        <v>1</v>
      </c>
      <c r="D125" s="7">
        <f>Table32333[[#This Row],[Subscribers]]^2</f>
        <v>1</v>
      </c>
      <c r="E125" s="7">
        <f>Table32333[[#This Row],[Subscribers^2]]*Table32333[[#This Row],[Subscribers]]</f>
        <v>1</v>
      </c>
      <c r="F125" s="7">
        <f>Table32333[[#This Row],[Watch time (in Minutes)]]/100</f>
        <v>26.461440000000003</v>
      </c>
      <c r="G125" s="7">
        <f>Table32333[[#This Row],[Watch time (in Minutes) Adjusted]]^2</f>
        <v>700.20780687360013</v>
      </c>
      <c r="H125" s="7">
        <f>Table32333[[#This Row],[Watch time (in Minutes) Adjusted^2]]*Table32333[[#This Row],[Watch time (in Minutes) Adjusted]]</f>
        <v>18528.506869117358</v>
      </c>
      <c r="I125" s="7">
        <f>Table32333[[#This Row],[Click Rate]]/100</f>
        <v>1.5281760000000002</v>
      </c>
      <c r="J125" s="7">
        <f>Table32333[[#This Row],[Click Rate Adjusted]]^2</f>
        <v>2.3353218869760006</v>
      </c>
      <c r="K125" s="7">
        <f>Table32333[[#This Row],[Click Rate^2]]*Table32333[[#This Row],[Click Rate Adjusted]]</f>
        <v>3.5687828599514373</v>
      </c>
      <c r="L125" s="7">
        <v>49</v>
      </c>
      <c r="M125" s="7">
        <f>Table32333[[#This Row],[Likes]]^2</f>
        <v>2401</v>
      </c>
      <c r="N125" s="7">
        <f>Table32333[[#This Row],[Likes^2]]*Table32333[[#This Row],[Likes]]</f>
        <v>117649</v>
      </c>
      <c r="O125" s="7">
        <v>0</v>
      </c>
      <c r="P125" s="7">
        <f>Table32333[[#This Row],[Dislikes]]^2</f>
        <v>0</v>
      </c>
      <c r="Q125" s="7">
        <f>Table32333[[#This Row],[Dislikes^2]]*Table32333[[#This Row],[Dislikes]]</f>
        <v>0</v>
      </c>
      <c r="R125" s="6">
        <v>2646.1440000000002</v>
      </c>
      <c r="S125" s="7">
        <v>152.81760000000003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S125" s="4"/>
      <c r="BT125" s="4"/>
      <c r="BU125" s="4"/>
      <c r="BV125" s="4"/>
      <c r="BW125" s="4"/>
      <c r="BY125" s="4"/>
      <c r="BZ125" s="4"/>
      <c r="CA125" s="4"/>
      <c r="CB125" s="4"/>
      <c r="CC125" s="4"/>
      <c r="CD125" s="4"/>
      <c r="CE125" s="4"/>
      <c r="CF125" s="4"/>
      <c r="CG125" s="4"/>
      <c r="CI125" s="4"/>
      <c r="CJ125" s="4"/>
      <c r="CK125" s="4"/>
    </row>
    <row r="126" spans="1:89" ht="15" customHeight="1" x14ac:dyDescent="0.2">
      <c r="A126" s="5">
        <v>125</v>
      </c>
      <c r="B126" s="7">
        <v>179</v>
      </c>
      <c r="C126" s="7">
        <v>0</v>
      </c>
      <c r="D126" s="7">
        <f>Table32333[[#This Row],[Subscribers]]^2</f>
        <v>0</v>
      </c>
      <c r="E126" s="7">
        <f>Table32333[[#This Row],[Subscribers^2]]*Table32333[[#This Row],[Subscribers]]</f>
        <v>0</v>
      </c>
      <c r="F126" s="7">
        <f>Table32333[[#This Row],[Watch time (in Minutes)]]/100</f>
        <v>10.904699999999998</v>
      </c>
      <c r="G126" s="7">
        <f>Table32333[[#This Row],[Watch time (in Minutes) Adjusted]]^2</f>
        <v>118.91248208999997</v>
      </c>
      <c r="H126" s="7">
        <f>Table32333[[#This Row],[Watch time (in Minutes) Adjusted^2]]*Table32333[[#This Row],[Watch time (in Minutes) Adjusted]]</f>
        <v>1296.7049434468224</v>
      </c>
      <c r="I126" s="7">
        <f>Table32333[[#This Row],[Click Rate]]/100</f>
        <v>1.1107750000000001</v>
      </c>
      <c r="J126" s="7">
        <f>Table32333[[#This Row],[Click Rate Adjusted]]^2</f>
        <v>1.2338211006250002</v>
      </c>
      <c r="K126" s="7">
        <f>Table32333[[#This Row],[Click Rate^2]]*Table32333[[#This Row],[Click Rate Adjusted]]</f>
        <v>1.3704976330467347</v>
      </c>
      <c r="L126" s="7">
        <v>45</v>
      </c>
      <c r="M126" s="7">
        <f>Table32333[[#This Row],[Likes]]^2</f>
        <v>2025</v>
      </c>
      <c r="N126" s="7">
        <f>Table32333[[#This Row],[Likes^2]]*Table32333[[#This Row],[Likes]]</f>
        <v>91125</v>
      </c>
      <c r="O126" s="7">
        <v>0</v>
      </c>
      <c r="P126" s="7">
        <f>Table32333[[#This Row],[Dislikes]]^2</f>
        <v>0</v>
      </c>
      <c r="Q126" s="7">
        <f>Table32333[[#This Row],[Dislikes^2]]*Table32333[[#This Row],[Dislikes]]</f>
        <v>0</v>
      </c>
      <c r="R126" s="6">
        <v>1090.4699999999998</v>
      </c>
      <c r="S126" s="7">
        <v>111.07750000000001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S126" s="4"/>
      <c r="BT126" s="4"/>
      <c r="BU126" s="4"/>
      <c r="BV126" s="4"/>
      <c r="BW126" s="4"/>
      <c r="BY126" s="4"/>
      <c r="BZ126" s="4"/>
      <c r="CA126" s="4"/>
      <c r="CB126" s="4"/>
      <c r="CC126" s="4"/>
      <c r="CD126" s="4"/>
      <c r="CE126" s="4"/>
      <c r="CF126" s="4"/>
      <c r="CG126" s="4"/>
      <c r="CI126" s="4"/>
      <c r="CJ126" s="4"/>
      <c r="CK126" s="4"/>
    </row>
    <row r="127" spans="1:89" ht="15" customHeight="1" x14ac:dyDescent="0.2">
      <c r="A127" s="5">
        <v>126</v>
      </c>
      <c r="B127" s="7">
        <v>291</v>
      </c>
      <c r="C127" s="7">
        <v>4</v>
      </c>
      <c r="D127" s="7">
        <f>Table32333[[#This Row],[Subscribers]]^2</f>
        <v>16</v>
      </c>
      <c r="E127" s="7">
        <f>Table32333[[#This Row],[Subscribers^2]]*Table32333[[#This Row],[Subscribers]]</f>
        <v>64</v>
      </c>
      <c r="F127" s="7">
        <f>Table32333[[#This Row],[Watch time (in Minutes)]]/100</f>
        <v>13.659780000000001</v>
      </c>
      <c r="G127" s="7">
        <f>Table32333[[#This Row],[Watch time (in Minutes) Adjusted]]^2</f>
        <v>186.58958964840005</v>
      </c>
      <c r="H127" s="7">
        <f>Table32333[[#This Row],[Watch time (in Minutes) Adjusted^2]]*Table32333[[#This Row],[Watch time (in Minutes) Adjusted]]</f>
        <v>2548.7727448874225</v>
      </c>
      <c r="I127" s="7">
        <f>Table32333[[#This Row],[Click Rate]]/100</f>
        <v>1.6189100000000003</v>
      </c>
      <c r="J127" s="7">
        <f>Table32333[[#This Row],[Click Rate Adjusted]]^2</f>
        <v>2.620869588100001</v>
      </c>
      <c r="K127" s="7">
        <f>Table32333[[#This Row],[Click Rate^2]]*Table32333[[#This Row],[Click Rate Adjusted]]</f>
        <v>4.2429519848709738</v>
      </c>
      <c r="L127" s="7">
        <v>51</v>
      </c>
      <c r="M127" s="7">
        <f>Table32333[[#This Row],[Likes]]^2</f>
        <v>2601</v>
      </c>
      <c r="N127" s="7">
        <f>Table32333[[#This Row],[Likes^2]]*Table32333[[#This Row],[Likes]]</f>
        <v>132651</v>
      </c>
      <c r="O127" s="7">
        <v>0</v>
      </c>
      <c r="P127" s="7">
        <f>Table32333[[#This Row],[Dislikes]]^2</f>
        <v>0</v>
      </c>
      <c r="Q127" s="7">
        <f>Table32333[[#This Row],[Dislikes^2]]*Table32333[[#This Row],[Dislikes]]</f>
        <v>0</v>
      </c>
      <c r="R127" s="6">
        <v>1365.9780000000001</v>
      </c>
      <c r="S127" s="7">
        <v>161.89100000000002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S127" s="4"/>
      <c r="BT127" s="4"/>
      <c r="BU127" s="4"/>
      <c r="BV127" s="4"/>
      <c r="BW127" s="4"/>
      <c r="BY127" s="4"/>
      <c r="BZ127" s="4"/>
      <c r="CA127" s="4"/>
      <c r="CB127" s="4"/>
      <c r="CC127" s="4"/>
      <c r="CD127" s="4"/>
      <c r="CE127" s="4"/>
      <c r="CF127" s="4"/>
      <c r="CG127" s="4"/>
      <c r="CI127" s="4"/>
      <c r="CJ127" s="4"/>
      <c r="CK127" s="4"/>
    </row>
    <row r="128" spans="1:89" ht="15" customHeight="1" x14ac:dyDescent="0.2">
      <c r="A128" s="5">
        <v>127</v>
      </c>
      <c r="B128" s="7">
        <v>235</v>
      </c>
      <c r="C128" s="7">
        <v>4</v>
      </c>
      <c r="D128" s="7">
        <f>Table32333[[#This Row],[Subscribers]]^2</f>
        <v>16</v>
      </c>
      <c r="E128" s="7">
        <f>Table32333[[#This Row],[Subscribers^2]]*Table32333[[#This Row],[Subscribers]]</f>
        <v>64</v>
      </c>
      <c r="F128" s="7">
        <f>Table32333[[#This Row],[Watch time (in Minutes)]]/100</f>
        <v>24.517440000000001</v>
      </c>
      <c r="G128" s="7">
        <f>Table32333[[#This Row],[Watch time (in Minutes) Adjusted]]^2</f>
        <v>601.10486415360003</v>
      </c>
      <c r="H128" s="7">
        <f>Table32333[[#This Row],[Watch time (in Minutes) Adjusted^2]]*Table32333[[#This Row],[Watch time (in Minutes) Adjusted]]</f>
        <v>14737.55244059404</v>
      </c>
      <c r="I128" s="7">
        <f>Table32333[[#This Row],[Click Rate]]/100</f>
        <v>1.60853</v>
      </c>
      <c r="J128" s="7">
        <f>Table32333[[#This Row],[Click Rate Adjusted]]^2</f>
        <v>2.5873687609</v>
      </c>
      <c r="K128" s="7">
        <f>Table32333[[#This Row],[Click Rate^2]]*Table32333[[#This Row],[Click Rate Adjusted]]</f>
        <v>4.1618602729704772</v>
      </c>
      <c r="L128" s="7">
        <v>54</v>
      </c>
      <c r="M128" s="7">
        <f>Table32333[[#This Row],[Likes]]^2</f>
        <v>2916</v>
      </c>
      <c r="N128" s="7">
        <f>Table32333[[#This Row],[Likes^2]]*Table32333[[#This Row],[Likes]]</f>
        <v>157464</v>
      </c>
      <c r="O128" s="7">
        <v>1</v>
      </c>
      <c r="P128" s="7">
        <f>Table32333[[#This Row],[Dislikes]]^2</f>
        <v>1</v>
      </c>
      <c r="Q128" s="7">
        <f>Table32333[[#This Row],[Dislikes^2]]*Table32333[[#This Row],[Dislikes]]</f>
        <v>1</v>
      </c>
      <c r="R128" s="6">
        <v>2451.7440000000001</v>
      </c>
      <c r="S128" s="7">
        <v>160.85300000000001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S128" s="4"/>
      <c r="BT128" s="4"/>
      <c r="BU128" s="4"/>
      <c r="BV128" s="4"/>
      <c r="BW128" s="4"/>
      <c r="BY128" s="4"/>
      <c r="BZ128" s="4"/>
      <c r="CA128" s="4"/>
      <c r="CB128" s="4"/>
      <c r="CC128" s="4"/>
      <c r="CD128" s="4"/>
      <c r="CE128" s="4"/>
      <c r="CF128" s="4"/>
      <c r="CG128" s="4"/>
      <c r="CI128" s="4"/>
      <c r="CJ128" s="4"/>
      <c r="CK128" s="4"/>
    </row>
    <row r="129" spans="1:89" ht="15" customHeight="1" x14ac:dyDescent="0.2">
      <c r="A129" s="5">
        <v>128</v>
      </c>
      <c r="B129" s="7">
        <v>435</v>
      </c>
      <c r="C129" s="7">
        <v>31</v>
      </c>
      <c r="D129" s="7">
        <f>Table32333[[#This Row],[Subscribers]]^2</f>
        <v>961</v>
      </c>
      <c r="E129" s="7">
        <f>Table32333[[#This Row],[Subscribers^2]]*Table32333[[#This Row],[Subscribers]]</f>
        <v>29791</v>
      </c>
      <c r="F129" s="7">
        <f>Table32333[[#This Row],[Watch time (in Minutes)]]/100</f>
        <v>26.063040000000001</v>
      </c>
      <c r="G129" s="7">
        <f>Table32333[[#This Row],[Watch time (in Minutes) Adjusted]]^2</f>
        <v>679.28205404160008</v>
      </c>
      <c r="H129" s="7">
        <f>Table32333[[#This Row],[Watch time (in Minutes) Adjusted^2]]*Table32333[[#This Row],[Watch time (in Minutes) Adjusted]]</f>
        <v>17704.155345768384</v>
      </c>
      <c r="I129" s="7">
        <f>Table32333[[#This Row],[Click Rate]]/100</f>
        <v>2.079987</v>
      </c>
      <c r="J129" s="7">
        <f>Table32333[[#This Row],[Click Rate Adjusted]]^2</f>
        <v>4.3263459201690004</v>
      </c>
      <c r="K129" s="7">
        <f>Table32333[[#This Row],[Click Rate^2]]*Table32333[[#This Row],[Click Rate Adjusted]]</f>
        <v>8.9987432714545594</v>
      </c>
      <c r="L129" s="7">
        <v>84</v>
      </c>
      <c r="M129" s="7">
        <f>Table32333[[#This Row],[Likes]]^2</f>
        <v>7056</v>
      </c>
      <c r="N129" s="7">
        <f>Table32333[[#This Row],[Likes^2]]*Table32333[[#This Row],[Likes]]</f>
        <v>592704</v>
      </c>
      <c r="O129" s="7">
        <v>1</v>
      </c>
      <c r="P129" s="7">
        <f>Table32333[[#This Row],[Dislikes]]^2</f>
        <v>1</v>
      </c>
      <c r="Q129" s="7">
        <f>Table32333[[#This Row],[Dislikes^2]]*Table32333[[#This Row],[Dislikes]]</f>
        <v>1</v>
      </c>
      <c r="R129" s="6">
        <v>2606.3040000000001</v>
      </c>
      <c r="S129" s="7">
        <v>207.99869999999999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S129" s="4"/>
      <c r="BT129" s="4"/>
      <c r="BU129" s="4"/>
      <c r="BV129" s="4"/>
      <c r="BW129" s="4"/>
      <c r="BY129" s="4"/>
      <c r="BZ129" s="4"/>
      <c r="CA129" s="4"/>
      <c r="CB129" s="4"/>
      <c r="CC129" s="4"/>
      <c r="CD129" s="4"/>
      <c r="CE129" s="4"/>
      <c r="CF129" s="4"/>
      <c r="CG129" s="4"/>
      <c r="CI129" s="4"/>
      <c r="CJ129" s="4"/>
      <c r="CK129" s="4"/>
    </row>
    <row r="130" spans="1:89" ht="15" customHeight="1" x14ac:dyDescent="0.2">
      <c r="A130" s="5">
        <v>129</v>
      </c>
      <c r="B130" s="7">
        <v>302</v>
      </c>
      <c r="C130" s="7">
        <v>1</v>
      </c>
      <c r="D130" s="7">
        <f>Table32333[[#This Row],[Subscribers]]^2</f>
        <v>1</v>
      </c>
      <c r="E130" s="7">
        <f>Table32333[[#This Row],[Subscribers^2]]*Table32333[[#This Row],[Subscribers]]</f>
        <v>1</v>
      </c>
      <c r="F130" s="7">
        <f>Table32333[[#This Row],[Watch time (in Minutes)]]/100</f>
        <v>15.845700000000001</v>
      </c>
      <c r="G130" s="7">
        <f>Table32333[[#This Row],[Watch time (in Minutes) Adjusted]]^2</f>
        <v>251.08620849000002</v>
      </c>
      <c r="H130" s="7">
        <f>Table32333[[#This Row],[Watch time (in Minutes) Adjusted^2]]*Table32333[[#This Row],[Watch time (in Minutes) Adjusted]]</f>
        <v>3978.6367338699933</v>
      </c>
      <c r="I130" s="7">
        <f>Table32333[[#This Row],[Click Rate]]/100</f>
        <v>1.778875</v>
      </c>
      <c r="J130" s="7">
        <f>Table32333[[#This Row],[Click Rate Adjusted]]^2</f>
        <v>3.1643962656249998</v>
      </c>
      <c r="K130" s="7">
        <f>Table32333[[#This Row],[Click Rate^2]]*Table32333[[#This Row],[Click Rate Adjusted]]</f>
        <v>5.6290654070136714</v>
      </c>
      <c r="L130" s="7">
        <v>45</v>
      </c>
      <c r="M130" s="7">
        <f>Table32333[[#This Row],[Likes]]^2</f>
        <v>2025</v>
      </c>
      <c r="N130" s="7">
        <f>Table32333[[#This Row],[Likes^2]]*Table32333[[#This Row],[Likes]]</f>
        <v>91125</v>
      </c>
      <c r="O130" s="7">
        <v>0</v>
      </c>
      <c r="P130" s="7">
        <f>Table32333[[#This Row],[Dislikes]]^2</f>
        <v>0</v>
      </c>
      <c r="Q130" s="7">
        <f>Table32333[[#This Row],[Dislikes^2]]*Table32333[[#This Row],[Dislikes]]</f>
        <v>0</v>
      </c>
      <c r="R130" s="6">
        <v>1584.5700000000002</v>
      </c>
      <c r="S130" s="7">
        <v>177.88749999999999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S130" s="4"/>
      <c r="BT130" s="4"/>
      <c r="BU130" s="4"/>
      <c r="BV130" s="4"/>
      <c r="BW130" s="4"/>
      <c r="BY130" s="4"/>
      <c r="BZ130" s="4"/>
      <c r="CA130" s="4"/>
      <c r="CB130" s="4"/>
      <c r="CC130" s="4"/>
      <c r="CD130" s="4"/>
      <c r="CE130" s="4"/>
      <c r="CF130" s="4"/>
      <c r="CG130" s="4"/>
      <c r="CI130" s="4"/>
      <c r="CJ130" s="4"/>
      <c r="CK130" s="4"/>
    </row>
    <row r="131" spans="1:89" ht="15" customHeight="1" x14ac:dyDescent="0.2">
      <c r="A131" s="5">
        <v>130</v>
      </c>
      <c r="B131" s="7">
        <v>195</v>
      </c>
      <c r="C131" s="7">
        <v>3</v>
      </c>
      <c r="D131" s="7">
        <f>Table32333[[#This Row],[Subscribers]]^2</f>
        <v>9</v>
      </c>
      <c r="E131" s="7">
        <f>Table32333[[#This Row],[Subscribers^2]]*Table32333[[#This Row],[Subscribers]]</f>
        <v>27</v>
      </c>
      <c r="F131" s="7">
        <f>Table32333[[#This Row],[Watch time (in Minutes)]]/100</f>
        <v>22.65822</v>
      </c>
      <c r="G131" s="7">
        <f>Table32333[[#This Row],[Watch time (in Minutes) Adjusted]]^2</f>
        <v>513.39493356840001</v>
      </c>
      <c r="H131" s="7">
        <f>Table32333[[#This Row],[Watch time (in Minutes) Adjusted^2]]*Table32333[[#This Row],[Watch time (in Minutes) Adjusted]]</f>
        <v>11632.615351678192</v>
      </c>
      <c r="I131" s="7">
        <f>Table32333[[#This Row],[Click Rate]]/100</f>
        <v>1.1810500000000002</v>
      </c>
      <c r="J131" s="7">
        <f>Table32333[[#This Row],[Click Rate Adjusted]]^2</f>
        <v>1.3948791025000005</v>
      </c>
      <c r="K131" s="7">
        <f>Table32333[[#This Row],[Click Rate^2]]*Table32333[[#This Row],[Click Rate Adjusted]]</f>
        <v>1.6474219640076257</v>
      </c>
      <c r="L131" s="7">
        <v>45</v>
      </c>
      <c r="M131" s="7">
        <f>Table32333[[#This Row],[Likes]]^2</f>
        <v>2025</v>
      </c>
      <c r="N131" s="7">
        <f>Table32333[[#This Row],[Likes^2]]*Table32333[[#This Row],[Likes]]</f>
        <v>91125</v>
      </c>
      <c r="O131" s="7">
        <v>1</v>
      </c>
      <c r="P131" s="7">
        <f>Table32333[[#This Row],[Dislikes]]^2</f>
        <v>1</v>
      </c>
      <c r="Q131" s="7">
        <f>Table32333[[#This Row],[Dislikes^2]]*Table32333[[#This Row],[Dislikes]]</f>
        <v>1</v>
      </c>
      <c r="R131" s="6">
        <v>2265.8220000000001</v>
      </c>
      <c r="S131" s="7">
        <v>118.10500000000002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S131" s="4"/>
      <c r="BT131" s="4"/>
      <c r="BU131" s="4"/>
      <c r="BV131" s="4"/>
      <c r="BW131" s="4"/>
      <c r="BY131" s="4"/>
      <c r="BZ131" s="4"/>
      <c r="CA131" s="4"/>
      <c r="CB131" s="4"/>
      <c r="CC131" s="4"/>
      <c r="CD131" s="4"/>
      <c r="CE131" s="4"/>
      <c r="CF131" s="4"/>
      <c r="CG131" s="4"/>
      <c r="CI131" s="4"/>
      <c r="CJ131" s="4"/>
      <c r="CK131" s="4"/>
    </row>
    <row r="132" spans="1:89" ht="15" customHeight="1" x14ac:dyDescent="0.2">
      <c r="A132" s="5">
        <v>131</v>
      </c>
      <c r="B132" s="7">
        <v>418</v>
      </c>
      <c r="C132" s="7">
        <v>7</v>
      </c>
      <c r="D132" s="7">
        <f>Table32333[[#This Row],[Subscribers]]^2</f>
        <v>49</v>
      </c>
      <c r="E132" s="7">
        <f>Table32333[[#This Row],[Subscribers^2]]*Table32333[[#This Row],[Subscribers]]</f>
        <v>343</v>
      </c>
      <c r="F132" s="7">
        <f>Table32333[[#This Row],[Watch time (in Minutes)]]/100</f>
        <v>13.713240000000001</v>
      </c>
      <c r="G132" s="7">
        <f>Table32333[[#This Row],[Watch time (in Minutes) Adjusted]]^2</f>
        <v>188.05295129760003</v>
      </c>
      <c r="H132" s="7">
        <f>Table32333[[#This Row],[Watch time (in Minutes) Adjusted^2]]*Table32333[[#This Row],[Watch time (in Minutes) Adjusted]]</f>
        <v>2578.8152538523009</v>
      </c>
      <c r="I132" s="7">
        <f>Table32333[[#This Row],[Click Rate]]/100</f>
        <v>2.54034</v>
      </c>
      <c r="J132" s="7">
        <f>Table32333[[#This Row],[Click Rate Adjusted]]^2</f>
        <v>6.4533273156000002</v>
      </c>
      <c r="K132" s="7">
        <f>Table32333[[#This Row],[Click Rate^2]]*Table32333[[#This Row],[Click Rate Adjusted]]</f>
        <v>16.393645512911306</v>
      </c>
      <c r="L132" s="7">
        <v>63</v>
      </c>
      <c r="M132" s="7">
        <f>Table32333[[#This Row],[Likes]]^2</f>
        <v>3969</v>
      </c>
      <c r="N132" s="7">
        <f>Table32333[[#This Row],[Likes^2]]*Table32333[[#This Row],[Likes]]</f>
        <v>250047</v>
      </c>
      <c r="O132" s="7">
        <v>0</v>
      </c>
      <c r="P132" s="7">
        <f>Table32333[[#This Row],[Dislikes]]^2</f>
        <v>0</v>
      </c>
      <c r="Q132" s="7">
        <f>Table32333[[#This Row],[Dislikes^2]]*Table32333[[#This Row],[Dislikes]]</f>
        <v>0</v>
      </c>
      <c r="R132" s="6">
        <v>1371.3240000000001</v>
      </c>
      <c r="S132" s="7">
        <v>254.03400000000002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S132" s="4"/>
      <c r="BT132" s="4"/>
      <c r="BU132" s="4"/>
      <c r="BV132" s="4"/>
      <c r="BW132" s="4"/>
      <c r="BY132" s="4"/>
      <c r="BZ132" s="4"/>
      <c r="CA132" s="4"/>
      <c r="CB132" s="4"/>
      <c r="CC132" s="4"/>
      <c r="CD132" s="4"/>
      <c r="CE132" s="4"/>
      <c r="CF132" s="4"/>
      <c r="CG132" s="4"/>
      <c r="CI132" s="4"/>
      <c r="CJ132" s="4"/>
      <c r="CK132" s="4"/>
    </row>
    <row r="133" spans="1:89" ht="15" customHeight="1" x14ac:dyDescent="0.2">
      <c r="A133" s="5">
        <v>132</v>
      </c>
      <c r="B133" s="7">
        <v>291</v>
      </c>
      <c r="C133" s="7">
        <v>0</v>
      </c>
      <c r="D133" s="7">
        <f>Table32333[[#This Row],[Subscribers]]^2</f>
        <v>0</v>
      </c>
      <c r="E133" s="7">
        <f>Table32333[[#This Row],[Subscribers^2]]*Table32333[[#This Row],[Subscribers]]</f>
        <v>0</v>
      </c>
      <c r="F133" s="7">
        <f>Table32333[[#This Row],[Watch time (in Minutes)]]/100</f>
        <v>11.4678</v>
      </c>
      <c r="G133" s="7">
        <f>Table32333[[#This Row],[Watch time (in Minutes) Adjusted]]^2</f>
        <v>131.51043684000001</v>
      </c>
      <c r="H133" s="7">
        <f>Table32333[[#This Row],[Watch time (in Minutes) Adjusted^2]]*Table32333[[#This Row],[Watch time (in Minutes) Adjusted]]</f>
        <v>1508.1353875937523</v>
      </c>
      <c r="I133" s="7">
        <f>Table32333[[#This Row],[Click Rate]]/100</f>
        <v>2.0308719999999996</v>
      </c>
      <c r="J133" s="7">
        <f>Table32333[[#This Row],[Click Rate Adjusted]]^2</f>
        <v>4.1244410803839981</v>
      </c>
      <c r="K133" s="7">
        <f>Table32333[[#This Row],[Click Rate^2]]*Table32333[[#This Row],[Click Rate Adjusted]]</f>
        <v>8.3762119058016093</v>
      </c>
      <c r="L133" s="7">
        <v>39</v>
      </c>
      <c r="M133" s="7">
        <f>Table32333[[#This Row],[Likes]]^2</f>
        <v>1521</v>
      </c>
      <c r="N133" s="7">
        <f>Table32333[[#This Row],[Likes^2]]*Table32333[[#This Row],[Likes]]</f>
        <v>59319</v>
      </c>
      <c r="O133" s="7">
        <v>0</v>
      </c>
      <c r="P133" s="7">
        <f>Table32333[[#This Row],[Dislikes]]^2</f>
        <v>0</v>
      </c>
      <c r="Q133" s="7">
        <f>Table32333[[#This Row],[Dislikes^2]]*Table32333[[#This Row],[Dislikes]]</f>
        <v>0</v>
      </c>
      <c r="R133" s="6">
        <v>1146.78</v>
      </c>
      <c r="S133" s="7">
        <v>203.08719999999997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S133" s="4"/>
      <c r="BT133" s="4"/>
      <c r="BU133" s="4"/>
      <c r="BV133" s="4"/>
      <c r="BW133" s="4"/>
      <c r="BY133" s="4"/>
      <c r="BZ133" s="4"/>
      <c r="CA133" s="4"/>
      <c r="CB133" s="4"/>
      <c r="CC133" s="4"/>
      <c r="CD133" s="4"/>
      <c r="CE133" s="4"/>
      <c r="CF133" s="4"/>
      <c r="CG133" s="4"/>
      <c r="CI133" s="4"/>
      <c r="CJ133" s="4"/>
      <c r="CK133" s="4"/>
    </row>
    <row r="134" spans="1:89" ht="15" customHeight="1" x14ac:dyDescent="0.2">
      <c r="A134" s="5">
        <v>133</v>
      </c>
      <c r="B134" s="7">
        <v>259</v>
      </c>
      <c r="C134" s="7">
        <v>1</v>
      </c>
      <c r="D134" s="7">
        <f>Table32333[[#This Row],[Subscribers]]^2</f>
        <v>1</v>
      </c>
      <c r="E134" s="7">
        <f>Table32333[[#This Row],[Subscribers^2]]*Table32333[[#This Row],[Subscribers]]</f>
        <v>1</v>
      </c>
      <c r="F134" s="7">
        <f>Table32333[[#This Row],[Watch time (in Minutes)]]/100</f>
        <v>20.51022</v>
      </c>
      <c r="G134" s="7">
        <f>Table32333[[#This Row],[Watch time (in Minutes) Adjusted]]^2</f>
        <v>420.6691244484</v>
      </c>
      <c r="H134" s="7">
        <f>Table32333[[#This Row],[Watch time (in Minutes) Adjusted^2]]*Table32333[[#This Row],[Watch time (in Minutes) Adjusted]]</f>
        <v>8628.0162896440634</v>
      </c>
      <c r="I134" s="7">
        <f>Table32333[[#This Row],[Click Rate]]/100</f>
        <v>1.5415260000000002</v>
      </c>
      <c r="J134" s="7">
        <f>Table32333[[#This Row],[Click Rate Adjusted]]^2</f>
        <v>2.3763024086760005</v>
      </c>
      <c r="K134" s="7">
        <f>Table32333[[#This Row],[Click Rate^2]]*Table32333[[#This Row],[Click Rate Adjusted]]</f>
        <v>3.663131946836681</v>
      </c>
      <c r="L134" s="7">
        <v>39</v>
      </c>
      <c r="M134" s="7">
        <f>Table32333[[#This Row],[Likes]]^2</f>
        <v>1521</v>
      </c>
      <c r="N134" s="7">
        <f>Table32333[[#This Row],[Likes^2]]*Table32333[[#This Row],[Likes]]</f>
        <v>59319</v>
      </c>
      <c r="O134" s="7">
        <v>0</v>
      </c>
      <c r="P134" s="7">
        <f>Table32333[[#This Row],[Dislikes]]^2</f>
        <v>0</v>
      </c>
      <c r="Q134" s="7">
        <f>Table32333[[#This Row],[Dislikes^2]]*Table32333[[#This Row],[Dislikes]]</f>
        <v>0</v>
      </c>
      <c r="R134" s="6">
        <v>2051.0219999999999</v>
      </c>
      <c r="S134" s="7">
        <v>154.15260000000001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S134" s="4"/>
      <c r="BT134" s="4"/>
      <c r="BU134" s="4"/>
      <c r="BV134" s="4"/>
      <c r="BW134" s="4"/>
      <c r="BY134" s="4"/>
      <c r="BZ134" s="4"/>
      <c r="CA134" s="4"/>
      <c r="CB134" s="4"/>
      <c r="CC134" s="4"/>
      <c r="CD134" s="4"/>
      <c r="CE134" s="4"/>
      <c r="CF134" s="4"/>
      <c r="CG134" s="4"/>
      <c r="CI134" s="4"/>
      <c r="CJ134" s="4"/>
      <c r="CK134" s="4"/>
    </row>
    <row r="135" spans="1:89" ht="15" customHeight="1" x14ac:dyDescent="0.2">
      <c r="A135" s="5">
        <v>134</v>
      </c>
      <c r="B135" s="7">
        <v>258</v>
      </c>
      <c r="C135" s="7">
        <v>4</v>
      </c>
      <c r="D135" s="7">
        <f>Table32333[[#This Row],[Subscribers]]^2</f>
        <v>16</v>
      </c>
      <c r="E135" s="7">
        <f>Table32333[[#This Row],[Subscribers^2]]*Table32333[[#This Row],[Subscribers]]</f>
        <v>64</v>
      </c>
      <c r="F135" s="7">
        <f>Table32333[[#This Row],[Watch time (in Minutes)]]/100</f>
        <v>21.476579999999998</v>
      </c>
      <c r="G135" s="7">
        <f>Table32333[[#This Row],[Watch time (in Minutes) Adjusted]]^2</f>
        <v>461.24348849639995</v>
      </c>
      <c r="H135" s="7">
        <f>Table32333[[#This Row],[Watch time (in Minutes) Adjusted^2]]*Table32333[[#This Row],[Watch time (in Minutes) Adjusted]]</f>
        <v>9905.9326801720126</v>
      </c>
      <c r="I135" s="7">
        <f>Table32333[[#This Row],[Click Rate]]/100</f>
        <v>1.680172</v>
      </c>
      <c r="J135" s="7">
        <f>Table32333[[#This Row],[Click Rate Adjusted]]^2</f>
        <v>2.8229779495840002</v>
      </c>
      <c r="K135" s="7">
        <f>Table32333[[#This Row],[Click Rate^2]]*Table32333[[#This Row],[Click Rate Adjusted]]</f>
        <v>4.7430885075084488</v>
      </c>
      <c r="L135" s="7">
        <v>30</v>
      </c>
      <c r="M135" s="7">
        <f>Table32333[[#This Row],[Likes]]^2</f>
        <v>900</v>
      </c>
      <c r="N135" s="7">
        <f>Table32333[[#This Row],[Likes^2]]*Table32333[[#This Row],[Likes]]</f>
        <v>27000</v>
      </c>
      <c r="O135" s="7">
        <v>1</v>
      </c>
      <c r="P135" s="7">
        <f>Table32333[[#This Row],[Dislikes]]^2</f>
        <v>1</v>
      </c>
      <c r="Q135" s="7">
        <f>Table32333[[#This Row],[Dislikes^2]]*Table32333[[#This Row],[Dislikes]]</f>
        <v>1</v>
      </c>
      <c r="R135" s="6">
        <v>2147.6579999999999</v>
      </c>
      <c r="S135" s="7">
        <v>168.0172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S135" s="4"/>
      <c r="BT135" s="4"/>
      <c r="BU135" s="4"/>
      <c r="BV135" s="4"/>
      <c r="BW135" s="4"/>
      <c r="BY135" s="4"/>
      <c r="BZ135" s="4"/>
      <c r="CA135" s="4"/>
      <c r="CB135" s="4"/>
      <c r="CC135" s="4"/>
      <c r="CD135" s="4"/>
      <c r="CE135" s="4"/>
      <c r="CF135" s="4"/>
      <c r="CG135" s="4"/>
      <c r="CI135" s="4"/>
      <c r="CJ135" s="4"/>
      <c r="CK135" s="4"/>
    </row>
    <row r="136" spans="1:89" ht="15" customHeight="1" x14ac:dyDescent="0.2">
      <c r="A136" s="5">
        <v>135</v>
      </c>
      <c r="B136" s="7">
        <v>296</v>
      </c>
      <c r="C136" s="7">
        <v>1</v>
      </c>
      <c r="D136" s="7">
        <f>Table32333[[#This Row],[Subscribers]]^2</f>
        <v>1</v>
      </c>
      <c r="E136" s="7">
        <f>Table32333[[#This Row],[Subscribers^2]]*Table32333[[#This Row],[Subscribers]]</f>
        <v>1</v>
      </c>
      <c r="F136" s="7">
        <f>Table32333[[#This Row],[Watch time (in Minutes)]]/100</f>
        <v>16.6602</v>
      </c>
      <c r="G136" s="7">
        <f>Table32333[[#This Row],[Watch time (in Minutes) Adjusted]]^2</f>
        <v>277.56226404</v>
      </c>
      <c r="H136" s="7">
        <f>Table32333[[#This Row],[Watch time (in Minutes) Adjusted^2]]*Table32333[[#This Row],[Watch time (in Minutes) Adjusted]]</f>
        <v>4624.2428313592081</v>
      </c>
      <c r="I136" s="7">
        <f>Table32333[[#This Row],[Click Rate]]/100</f>
        <v>1.8602959999999999</v>
      </c>
      <c r="J136" s="7">
        <f>Table32333[[#This Row],[Click Rate Adjusted]]^2</f>
        <v>3.4607012076159998</v>
      </c>
      <c r="K136" s="7">
        <f>Table32333[[#This Row],[Click Rate^2]]*Table32333[[#This Row],[Click Rate Adjusted]]</f>
        <v>6.4379286137232139</v>
      </c>
      <c r="L136" s="7">
        <v>39</v>
      </c>
      <c r="M136" s="7">
        <f>Table32333[[#This Row],[Likes]]^2</f>
        <v>1521</v>
      </c>
      <c r="N136" s="7">
        <f>Table32333[[#This Row],[Likes^2]]*Table32333[[#This Row],[Likes]]</f>
        <v>59319</v>
      </c>
      <c r="O136" s="7">
        <v>1</v>
      </c>
      <c r="P136" s="7">
        <f>Table32333[[#This Row],[Dislikes]]^2</f>
        <v>1</v>
      </c>
      <c r="Q136" s="7">
        <f>Table32333[[#This Row],[Dislikes^2]]*Table32333[[#This Row],[Dislikes]]</f>
        <v>1</v>
      </c>
      <c r="R136" s="6">
        <v>1666.02</v>
      </c>
      <c r="S136" s="7">
        <v>186.02959999999999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S136" s="4"/>
      <c r="BT136" s="4"/>
      <c r="BU136" s="4"/>
      <c r="BV136" s="4"/>
      <c r="BW136" s="4"/>
      <c r="BY136" s="4"/>
      <c r="BZ136" s="4"/>
      <c r="CA136" s="4"/>
      <c r="CB136" s="4"/>
      <c r="CC136" s="4"/>
      <c r="CD136" s="4"/>
      <c r="CE136" s="4"/>
      <c r="CF136" s="4"/>
      <c r="CG136" s="4"/>
      <c r="CI136" s="4"/>
      <c r="CJ136" s="4"/>
      <c r="CK136" s="4"/>
    </row>
    <row r="137" spans="1:89" ht="15" customHeight="1" x14ac:dyDescent="0.2">
      <c r="A137" s="5">
        <v>136</v>
      </c>
      <c r="B137" s="7">
        <v>212</v>
      </c>
      <c r="C137" s="7">
        <v>1</v>
      </c>
      <c r="D137" s="7">
        <f>Table32333[[#This Row],[Subscribers]]^2</f>
        <v>1</v>
      </c>
      <c r="E137" s="7">
        <f>Table32333[[#This Row],[Subscribers^2]]*Table32333[[#This Row],[Subscribers]]</f>
        <v>1</v>
      </c>
      <c r="F137" s="7">
        <f>Table32333[[#This Row],[Watch time (in Minutes)]]/100</f>
        <v>13.83858</v>
      </c>
      <c r="G137" s="7">
        <f>Table32333[[#This Row],[Watch time (in Minutes) Adjusted]]^2</f>
        <v>191.50629641640001</v>
      </c>
      <c r="H137" s="7">
        <f>Table32333[[#This Row],[Watch time (in Minutes) Adjusted^2]]*Table32333[[#This Row],[Watch time (in Minutes) Adjusted]]</f>
        <v>2650.1752034620649</v>
      </c>
      <c r="I137" s="7">
        <f>Table32333[[#This Row],[Click Rate]]/100</f>
        <v>1.3208930000000001</v>
      </c>
      <c r="J137" s="7">
        <f>Table32333[[#This Row],[Click Rate Adjusted]]^2</f>
        <v>1.7447583174490002</v>
      </c>
      <c r="K137" s="7">
        <f>Table32333[[#This Row],[Click Rate^2]]*Table32333[[#This Row],[Click Rate Adjusted]]</f>
        <v>2.3046390482101624</v>
      </c>
      <c r="L137" s="7">
        <v>39</v>
      </c>
      <c r="M137" s="7">
        <f>Table32333[[#This Row],[Likes]]^2</f>
        <v>1521</v>
      </c>
      <c r="N137" s="7">
        <f>Table32333[[#This Row],[Likes^2]]*Table32333[[#This Row],[Likes]]</f>
        <v>59319</v>
      </c>
      <c r="O137" s="7">
        <v>0</v>
      </c>
      <c r="P137" s="7">
        <f>Table32333[[#This Row],[Dislikes]]^2</f>
        <v>0</v>
      </c>
      <c r="Q137" s="7">
        <f>Table32333[[#This Row],[Dislikes^2]]*Table32333[[#This Row],[Dislikes]]</f>
        <v>0</v>
      </c>
      <c r="R137" s="6">
        <v>1383.8579999999999</v>
      </c>
      <c r="S137" s="7">
        <v>132.08930000000001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S137" s="4"/>
      <c r="BT137" s="4"/>
      <c r="BU137" s="4"/>
      <c r="BV137" s="4"/>
      <c r="BW137" s="4"/>
      <c r="BY137" s="4"/>
      <c r="BZ137" s="4"/>
      <c r="CA137" s="4"/>
      <c r="CB137" s="4"/>
      <c r="CC137" s="4"/>
      <c r="CD137" s="4"/>
      <c r="CE137" s="4"/>
      <c r="CF137" s="4"/>
      <c r="CG137" s="4"/>
      <c r="CI137" s="4"/>
      <c r="CJ137" s="4"/>
      <c r="CK137" s="4"/>
    </row>
    <row r="138" spans="1:89" ht="15" customHeight="1" x14ac:dyDescent="0.2">
      <c r="A138" s="5">
        <v>137</v>
      </c>
      <c r="B138" s="7">
        <v>294</v>
      </c>
      <c r="C138" s="7">
        <v>5</v>
      </c>
      <c r="D138" s="7">
        <f>Table32333[[#This Row],[Subscribers]]^2</f>
        <v>25</v>
      </c>
      <c r="E138" s="7">
        <f>Table32333[[#This Row],[Subscribers^2]]*Table32333[[#This Row],[Subscribers]]</f>
        <v>125</v>
      </c>
      <c r="F138" s="7">
        <f>Table32333[[#This Row],[Watch time (in Minutes)]]/100</f>
        <v>32.853000000000002</v>
      </c>
      <c r="G138" s="7">
        <f>Table32333[[#This Row],[Watch time (in Minutes) Adjusted]]^2</f>
        <v>1079.3196090000001</v>
      </c>
      <c r="H138" s="7">
        <f>Table32333[[#This Row],[Watch time (in Minutes) Adjusted^2]]*Table32333[[#This Row],[Watch time (in Minutes) Adjusted]]</f>
        <v>35458.887114477009</v>
      </c>
      <c r="I138" s="7">
        <f>Table32333[[#This Row],[Click Rate]]/100</f>
        <v>2.0488499999999998</v>
      </c>
      <c r="J138" s="7">
        <f>Table32333[[#This Row],[Click Rate Adjusted]]^2</f>
        <v>4.1977863224999989</v>
      </c>
      <c r="K138" s="7">
        <f>Table32333[[#This Row],[Click Rate^2]]*Table32333[[#This Row],[Click Rate Adjusted]]</f>
        <v>8.6006345068541226</v>
      </c>
      <c r="L138" s="7">
        <v>43</v>
      </c>
      <c r="M138" s="7">
        <f>Table32333[[#This Row],[Likes]]^2</f>
        <v>1849</v>
      </c>
      <c r="N138" s="7">
        <f>Table32333[[#This Row],[Likes^2]]*Table32333[[#This Row],[Likes]]</f>
        <v>79507</v>
      </c>
      <c r="O138" s="7">
        <v>0</v>
      </c>
      <c r="P138" s="7">
        <f>Table32333[[#This Row],[Dislikes]]^2</f>
        <v>0</v>
      </c>
      <c r="Q138" s="7">
        <f>Table32333[[#This Row],[Dislikes^2]]*Table32333[[#This Row],[Dislikes]]</f>
        <v>0</v>
      </c>
      <c r="R138" s="6">
        <v>3285.3</v>
      </c>
      <c r="S138" s="7">
        <v>204.88499999999999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S138" s="4"/>
      <c r="BT138" s="4"/>
      <c r="BU138" s="4"/>
      <c r="BV138" s="4"/>
      <c r="BW138" s="4"/>
      <c r="BY138" s="4"/>
      <c r="BZ138" s="4"/>
      <c r="CA138" s="4"/>
      <c r="CB138" s="4"/>
      <c r="CC138" s="4"/>
      <c r="CD138" s="4"/>
      <c r="CE138" s="4"/>
      <c r="CF138" s="4"/>
      <c r="CG138" s="4"/>
      <c r="CI138" s="4"/>
      <c r="CJ138" s="4"/>
      <c r="CK138" s="4"/>
    </row>
    <row r="139" spans="1:89" ht="15" customHeight="1" x14ac:dyDescent="0.2">
      <c r="A139" s="5">
        <v>138</v>
      </c>
      <c r="B139" s="7">
        <v>271</v>
      </c>
      <c r="C139" s="7">
        <v>2</v>
      </c>
      <c r="D139" s="7">
        <f>Table32333[[#This Row],[Subscribers]]^2</f>
        <v>4</v>
      </c>
      <c r="E139" s="7">
        <f>Table32333[[#This Row],[Subscribers^2]]*Table32333[[#This Row],[Subscribers]]</f>
        <v>8</v>
      </c>
      <c r="F139" s="7">
        <f>Table32333[[#This Row],[Watch time (in Minutes)]]/100</f>
        <v>20.089740000000003</v>
      </c>
      <c r="G139" s="7">
        <f>Table32333[[#This Row],[Watch time (in Minutes) Adjusted]]^2</f>
        <v>403.59765326760009</v>
      </c>
      <c r="H139" s="7">
        <f>Table32333[[#This Row],[Watch time (in Minutes) Adjusted^2]]*Table32333[[#This Row],[Watch time (in Minutes) Adjusted]]</f>
        <v>8108.1719187562376</v>
      </c>
      <c r="I139" s="7">
        <f>Table32333[[#This Row],[Click Rate]]/100</f>
        <v>1.7620500000000001</v>
      </c>
      <c r="J139" s="7">
        <f>Table32333[[#This Row],[Click Rate Adjusted]]^2</f>
        <v>3.1048202025000005</v>
      </c>
      <c r="K139" s="7">
        <f>Table32333[[#This Row],[Click Rate^2]]*Table32333[[#This Row],[Click Rate Adjusted]]</f>
        <v>5.4708484378151265</v>
      </c>
      <c r="L139" s="7">
        <v>44</v>
      </c>
      <c r="M139" s="7">
        <f>Table32333[[#This Row],[Likes]]^2</f>
        <v>1936</v>
      </c>
      <c r="N139" s="7">
        <f>Table32333[[#This Row],[Likes^2]]*Table32333[[#This Row],[Likes]]</f>
        <v>85184</v>
      </c>
      <c r="O139" s="7">
        <v>0</v>
      </c>
      <c r="P139" s="7">
        <f>Table32333[[#This Row],[Dislikes]]^2</f>
        <v>0</v>
      </c>
      <c r="Q139" s="7">
        <f>Table32333[[#This Row],[Dislikes^2]]*Table32333[[#This Row],[Dislikes]]</f>
        <v>0</v>
      </c>
      <c r="R139" s="6">
        <v>2008.9740000000002</v>
      </c>
      <c r="S139" s="7">
        <v>176.20500000000001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S139" s="4"/>
      <c r="BT139" s="4"/>
      <c r="BU139" s="4"/>
      <c r="BV139" s="4"/>
      <c r="BW139" s="4"/>
      <c r="BY139" s="4"/>
      <c r="BZ139" s="4"/>
      <c r="CA139" s="4"/>
      <c r="CB139" s="4"/>
      <c r="CC139" s="4"/>
      <c r="CD139" s="4"/>
      <c r="CE139" s="4"/>
      <c r="CF139" s="4"/>
      <c r="CG139" s="4"/>
      <c r="CI139" s="4"/>
      <c r="CJ139" s="4"/>
      <c r="CK139" s="4"/>
    </row>
    <row r="140" spans="1:89" ht="15" customHeight="1" x14ac:dyDescent="0.2">
      <c r="A140" s="5">
        <v>139</v>
      </c>
      <c r="B140" s="7">
        <v>212</v>
      </c>
      <c r="C140" s="7">
        <v>3</v>
      </c>
      <c r="D140" s="7">
        <f>Table32333[[#This Row],[Subscribers]]^2</f>
        <v>9</v>
      </c>
      <c r="E140" s="7">
        <f>Table32333[[#This Row],[Subscribers^2]]*Table32333[[#This Row],[Subscribers]]</f>
        <v>27</v>
      </c>
      <c r="F140" s="7">
        <f>Table32333[[#This Row],[Watch time (in Minutes)]]/100</f>
        <v>10.68234</v>
      </c>
      <c r="G140" s="7">
        <f>Table32333[[#This Row],[Watch time (in Minutes) Adjusted]]^2</f>
        <v>114.11238787559999</v>
      </c>
      <c r="H140" s="7">
        <f>Table32333[[#This Row],[Watch time (in Minutes) Adjusted^2]]*Table32333[[#This Row],[Watch time (in Minutes) Adjusted]]</f>
        <v>1218.9873254990368</v>
      </c>
      <c r="I140" s="7">
        <f>Table32333[[#This Row],[Click Rate]]/100</f>
        <v>1.2716340000000002</v>
      </c>
      <c r="J140" s="7">
        <f>Table32333[[#This Row],[Click Rate Adjusted]]^2</f>
        <v>1.6170530299560004</v>
      </c>
      <c r="K140" s="7">
        <f>Table32333[[#This Row],[Click Rate^2]]*Table32333[[#This Row],[Click Rate Adjusted]]</f>
        <v>2.056299612695069</v>
      </c>
      <c r="L140" s="7">
        <v>37</v>
      </c>
      <c r="M140" s="7">
        <f>Table32333[[#This Row],[Likes]]^2</f>
        <v>1369</v>
      </c>
      <c r="N140" s="7">
        <f>Table32333[[#This Row],[Likes^2]]*Table32333[[#This Row],[Likes]]</f>
        <v>50653</v>
      </c>
      <c r="O140" s="7">
        <v>0</v>
      </c>
      <c r="P140" s="7">
        <f>Table32333[[#This Row],[Dislikes]]^2</f>
        <v>0</v>
      </c>
      <c r="Q140" s="7">
        <f>Table32333[[#This Row],[Dislikes^2]]*Table32333[[#This Row],[Dislikes]]</f>
        <v>0</v>
      </c>
      <c r="R140" s="6">
        <v>1068.2339999999999</v>
      </c>
      <c r="S140" s="7">
        <v>127.16340000000001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S140" s="4"/>
      <c r="BT140" s="4"/>
      <c r="BU140" s="4"/>
      <c r="BV140" s="4"/>
      <c r="BW140" s="4"/>
      <c r="BY140" s="4"/>
      <c r="BZ140" s="4"/>
      <c r="CA140" s="4"/>
      <c r="CB140" s="4"/>
      <c r="CC140" s="4"/>
      <c r="CD140" s="4"/>
      <c r="CE140" s="4"/>
      <c r="CF140" s="4"/>
      <c r="CG140" s="4"/>
      <c r="CI140" s="4"/>
      <c r="CJ140" s="4"/>
      <c r="CK140" s="4"/>
    </row>
    <row r="141" spans="1:89" ht="15" customHeight="1" x14ac:dyDescent="0.2">
      <c r="A141" s="5">
        <v>140</v>
      </c>
      <c r="B141" s="7">
        <v>298</v>
      </c>
      <c r="C141" s="7">
        <v>0</v>
      </c>
      <c r="D141" s="7">
        <f>Table32333[[#This Row],[Subscribers]]^2</f>
        <v>0</v>
      </c>
      <c r="E141" s="7">
        <f>Table32333[[#This Row],[Subscribers^2]]*Table32333[[#This Row],[Subscribers]]</f>
        <v>0</v>
      </c>
      <c r="F141" s="7">
        <f>Table32333[[#This Row],[Watch time (in Minutes)]]/100</f>
        <v>16.206900000000005</v>
      </c>
      <c r="G141" s="7">
        <f>Table32333[[#This Row],[Watch time (in Minutes) Adjusted]]^2</f>
        <v>262.66360761000016</v>
      </c>
      <c r="H141" s="7">
        <f>Table32333[[#This Row],[Watch time (in Minutes) Adjusted^2]]*Table32333[[#This Row],[Watch time (in Minutes) Adjusted]]</f>
        <v>4256.9628221745124</v>
      </c>
      <c r="I141" s="7">
        <f>Table32333[[#This Row],[Click Rate]]/100</f>
        <v>1.9415519999999997</v>
      </c>
      <c r="J141" s="7">
        <f>Table32333[[#This Row],[Click Rate Adjusted]]^2</f>
        <v>3.7696241687039991</v>
      </c>
      <c r="K141" s="7">
        <f>Table32333[[#This Row],[Click Rate^2]]*Table32333[[#This Row],[Click Rate Adjusted]]</f>
        <v>7.3189213439955854</v>
      </c>
      <c r="L141" s="7">
        <v>58</v>
      </c>
      <c r="M141" s="7">
        <f>Table32333[[#This Row],[Likes]]^2</f>
        <v>3364</v>
      </c>
      <c r="N141" s="7">
        <f>Table32333[[#This Row],[Likes^2]]*Table32333[[#This Row],[Likes]]</f>
        <v>195112</v>
      </c>
      <c r="O141" s="7">
        <v>0</v>
      </c>
      <c r="P141" s="7">
        <f>Table32333[[#This Row],[Dislikes]]^2</f>
        <v>0</v>
      </c>
      <c r="Q141" s="7">
        <f>Table32333[[#This Row],[Dislikes^2]]*Table32333[[#This Row],[Dislikes]]</f>
        <v>0</v>
      </c>
      <c r="R141" s="6">
        <v>1620.6900000000003</v>
      </c>
      <c r="S141" s="7">
        <v>194.15519999999998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S141" s="4"/>
      <c r="BT141" s="4"/>
      <c r="BU141" s="4"/>
      <c r="BV141" s="4"/>
      <c r="BW141" s="4"/>
      <c r="BY141" s="4"/>
      <c r="BZ141" s="4"/>
      <c r="CA141" s="4"/>
      <c r="CB141" s="4"/>
      <c r="CC141" s="4"/>
      <c r="CD141" s="4"/>
      <c r="CE141" s="4"/>
      <c r="CF141" s="4"/>
      <c r="CG141" s="4"/>
      <c r="CI141" s="4"/>
      <c r="CJ141" s="4"/>
      <c r="CK141" s="4"/>
    </row>
    <row r="142" spans="1:89" ht="15" customHeight="1" x14ac:dyDescent="0.2">
      <c r="A142" s="5">
        <v>141</v>
      </c>
      <c r="B142" s="7">
        <v>184</v>
      </c>
      <c r="C142" s="7">
        <v>0</v>
      </c>
      <c r="D142" s="7">
        <f>Table32333[[#This Row],[Subscribers]]^2</f>
        <v>0</v>
      </c>
      <c r="E142" s="7">
        <f>Table32333[[#This Row],[Subscribers^2]]*Table32333[[#This Row],[Subscribers]]</f>
        <v>0</v>
      </c>
      <c r="F142" s="7">
        <f>Table32333[[#This Row],[Watch time (in Minutes)]]/100</f>
        <v>10.396559999999999</v>
      </c>
      <c r="G142" s="7">
        <f>Table32333[[#This Row],[Watch time (in Minutes) Adjusted]]^2</f>
        <v>108.08845983359998</v>
      </c>
      <c r="H142" s="7">
        <f>Table32333[[#This Row],[Watch time (in Minutes) Adjusted^2]]*Table32333[[#This Row],[Watch time (in Minutes) Adjusted]]</f>
        <v>1123.7481579676121</v>
      </c>
      <c r="I142" s="7">
        <f>Table32333[[#This Row],[Click Rate]]/100</f>
        <v>0.95843199999999995</v>
      </c>
      <c r="J142" s="7">
        <f>Table32333[[#This Row],[Click Rate Adjusted]]^2</f>
        <v>0.91859189862399993</v>
      </c>
      <c r="K142" s="7">
        <f>Table32333[[#This Row],[Click Rate^2]]*Table32333[[#This Row],[Click Rate Adjusted]]</f>
        <v>0.88040787058199743</v>
      </c>
      <c r="L142" s="7">
        <v>22</v>
      </c>
      <c r="M142" s="7">
        <f>Table32333[[#This Row],[Likes]]^2</f>
        <v>484</v>
      </c>
      <c r="N142" s="7">
        <f>Table32333[[#This Row],[Likes^2]]*Table32333[[#This Row],[Likes]]</f>
        <v>10648</v>
      </c>
      <c r="O142" s="7">
        <v>0</v>
      </c>
      <c r="P142" s="7">
        <f>Table32333[[#This Row],[Dislikes]]^2</f>
        <v>0</v>
      </c>
      <c r="Q142" s="7">
        <f>Table32333[[#This Row],[Dislikes^2]]*Table32333[[#This Row],[Dislikes]]</f>
        <v>0</v>
      </c>
      <c r="R142" s="6">
        <v>1039.6559999999999</v>
      </c>
      <c r="S142" s="7">
        <v>95.843199999999996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S142" s="4"/>
      <c r="BT142" s="4"/>
      <c r="BU142" s="4"/>
      <c r="BV142" s="4"/>
      <c r="BW142" s="4"/>
      <c r="BY142" s="4"/>
      <c r="BZ142" s="4"/>
      <c r="CA142" s="4"/>
      <c r="CB142" s="4"/>
      <c r="CC142" s="4"/>
      <c r="CD142" s="4"/>
      <c r="CE142" s="4"/>
      <c r="CF142" s="4"/>
      <c r="CG142" s="4"/>
      <c r="CI142" s="4"/>
      <c r="CJ142" s="4"/>
      <c r="CK142" s="4"/>
    </row>
    <row r="143" spans="1:89" ht="15" customHeight="1" x14ac:dyDescent="0.2">
      <c r="A143" s="5">
        <v>142</v>
      </c>
      <c r="B143" s="7">
        <v>170</v>
      </c>
      <c r="C143" s="7">
        <v>0</v>
      </c>
      <c r="D143" s="7">
        <f>Table32333[[#This Row],[Subscribers]]^2</f>
        <v>0</v>
      </c>
      <c r="E143" s="7">
        <f>Table32333[[#This Row],[Subscribers^2]]*Table32333[[#This Row],[Subscribers]]</f>
        <v>0</v>
      </c>
      <c r="F143" s="7">
        <f>Table32333[[#This Row],[Watch time (in Minutes)]]/100</f>
        <v>11.611079999999999</v>
      </c>
      <c r="G143" s="7">
        <f>Table32333[[#This Row],[Watch time (in Minutes) Adjusted]]^2</f>
        <v>134.81717876639999</v>
      </c>
      <c r="H143" s="7">
        <f>Table32333[[#This Row],[Watch time (in Minutes) Adjusted^2]]*Table32333[[#This Row],[Watch time (in Minutes) Adjusted]]</f>
        <v>1565.3730480309716</v>
      </c>
      <c r="I143" s="7">
        <f>Table32333[[#This Row],[Click Rate]]/100</f>
        <v>1.1600079999999999</v>
      </c>
      <c r="J143" s="7">
        <f>Table32333[[#This Row],[Click Rate Adjusted]]^2</f>
        <v>1.3456185600639998</v>
      </c>
      <c r="K143" s="7">
        <f>Table32333[[#This Row],[Click Rate^2]]*Table32333[[#This Row],[Click Rate Adjusted]]</f>
        <v>1.5609282946227203</v>
      </c>
      <c r="L143" s="7">
        <v>25</v>
      </c>
      <c r="M143" s="7">
        <f>Table32333[[#This Row],[Likes]]^2</f>
        <v>625</v>
      </c>
      <c r="N143" s="7">
        <f>Table32333[[#This Row],[Likes^2]]*Table32333[[#This Row],[Likes]]</f>
        <v>15625</v>
      </c>
      <c r="O143" s="7">
        <v>0</v>
      </c>
      <c r="P143" s="7">
        <f>Table32333[[#This Row],[Dislikes]]^2</f>
        <v>0</v>
      </c>
      <c r="Q143" s="7">
        <f>Table32333[[#This Row],[Dislikes^2]]*Table32333[[#This Row],[Dislikes]]</f>
        <v>0</v>
      </c>
      <c r="R143" s="6">
        <v>1161.1079999999999</v>
      </c>
      <c r="S143" s="7">
        <v>116.0008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S143" s="4"/>
      <c r="BT143" s="4"/>
      <c r="BU143" s="4"/>
      <c r="BV143" s="4"/>
      <c r="BW143" s="4"/>
      <c r="BY143" s="4"/>
      <c r="BZ143" s="4"/>
      <c r="CA143" s="4"/>
      <c r="CB143" s="4"/>
      <c r="CC143" s="4"/>
      <c r="CD143" s="4"/>
      <c r="CE143" s="4"/>
      <c r="CF143" s="4"/>
      <c r="CG143" s="4"/>
      <c r="CI143" s="4"/>
      <c r="CJ143" s="4"/>
      <c r="CK143" s="4"/>
    </row>
    <row r="144" spans="1:89" ht="15" customHeight="1" x14ac:dyDescent="0.2">
      <c r="A144" s="5">
        <v>143</v>
      </c>
      <c r="B144" s="7">
        <v>539</v>
      </c>
      <c r="C144" s="7">
        <v>3</v>
      </c>
      <c r="D144" s="7">
        <f>Table32333[[#This Row],[Subscribers]]^2</f>
        <v>9</v>
      </c>
      <c r="E144" s="7">
        <f>Table32333[[#This Row],[Subscribers^2]]*Table32333[[#This Row],[Subscribers]]</f>
        <v>27</v>
      </c>
      <c r="F144" s="7">
        <f>Table32333[[#This Row],[Watch time (in Minutes)]]/100</f>
        <v>30.720780000000005</v>
      </c>
      <c r="G144" s="7">
        <f>Table32333[[#This Row],[Watch time (in Minutes) Adjusted]]^2</f>
        <v>943.76632380840033</v>
      </c>
      <c r="H144" s="7">
        <f>Table32333[[#This Row],[Watch time (in Minutes) Adjusted^2]]*Table32333[[#This Row],[Watch time (in Minutes) Adjusted]]</f>
        <v>28993.237605126633</v>
      </c>
      <c r="I144" s="7">
        <f>Table32333[[#This Row],[Click Rate]]/100</f>
        <v>3.2803200000000006</v>
      </c>
      <c r="J144" s="7">
        <f>Table32333[[#This Row],[Click Rate Adjusted]]^2</f>
        <v>10.760499302400003</v>
      </c>
      <c r="K144" s="7">
        <f>Table32333[[#This Row],[Click Rate^2]]*Table32333[[#This Row],[Click Rate Adjusted]]</f>
        <v>35.297881071648781</v>
      </c>
      <c r="L144" s="7">
        <v>62</v>
      </c>
      <c r="M144" s="7">
        <f>Table32333[[#This Row],[Likes]]^2</f>
        <v>3844</v>
      </c>
      <c r="N144" s="7">
        <f>Table32333[[#This Row],[Likes^2]]*Table32333[[#This Row],[Likes]]</f>
        <v>238328</v>
      </c>
      <c r="O144" s="7">
        <v>0</v>
      </c>
      <c r="P144" s="7">
        <f>Table32333[[#This Row],[Dislikes]]^2</f>
        <v>0</v>
      </c>
      <c r="Q144" s="7">
        <f>Table32333[[#This Row],[Dislikes^2]]*Table32333[[#This Row],[Dislikes]]</f>
        <v>0</v>
      </c>
      <c r="R144" s="6">
        <v>3072.0780000000004</v>
      </c>
      <c r="S144" s="7">
        <v>328.03200000000004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S144" s="4"/>
      <c r="BT144" s="4"/>
      <c r="BU144" s="4"/>
      <c r="BV144" s="4"/>
      <c r="BW144" s="4"/>
      <c r="BY144" s="4"/>
      <c r="BZ144" s="4"/>
      <c r="CA144" s="4"/>
      <c r="CB144" s="4"/>
      <c r="CC144" s="4"/>
      <c r="CD144" s="4"/>
      <c r="CE144" s="4"/>
      <c r="CF144" s="4"/>
      <c r="CG144" s="4"/>
      <c r="CI144" s="4"/>
      <c r="CJ144" s="4"/>
      <c r="CK144" s="4"/>
    </row>
    <row r="145" spans="1:89" ht="15" customHeight="1" x14ac:dyDescent="0.2">
      <c r="A145" s="5">
        <v>144</v>
      </c>
      <c r="B145" s="7">
        <v>301</v>
      </c>
      <c r="C145" s="7">
        <v>3</v>
      </c>
      <c r="D145" s="7">
        <f>Table32333[[#This Row],[Subscribers]]^2</f>
        <v>9</v>
      </c>
      <c r="E145" s="7">
        <f>Table32333[[#This Row],[Subscribers^2]]*Table32333[[#This Row],[Subscribers]]</f>
        <v>27</v>
      </c>
      <c r="F145" s="7">
        <f>Table32333[[#This Row],[Watch time (in Minutes)]]/100</f>
        <v>28.63158</v>
      </c>
      <c r="G145" s="7">
        <f>Table32333[[#This Row],[Watch time (in Minutes) Adjusted]]^2</f>
        <v>819.76737329640002</v>
      </c>
      <c r="H145" s="7">
        <f>Table32333[[#This Row],[Watch time (in Minutes) Adjusted^2]]*Table32333[[#This Row],[Watch time (in Minutes) Adjusted]]</f>
        <v>23471.235129925739</v>
      </c>
      <c r="I145" s="7">
        <f>Table32333[[#This Row],[Click Rate]]/100</f>
        <v>1.7484089999999997</v>
      </c>
      <c r="J145" s="7">
        <f>Table32333[[#This Row],[Click Rate Adjusted]]^2</f>
        <v>3.0569340312809987</v>
      </c>
      <c r="K145" s="7">
        <f>Table32333[[#This Row],[Click Rate^2]]*Table32333[[#This Row],[Click Rate Adjusted]]</f>
        <v>5.3447709726979786</v>
      </c>
      <c r="L145" s="7">
        <v>46</v>
      </c>
      <c r="M145" s="7">
        <f>Table32333[[#This Row],[Likes]]^2</f>
        <v>2116</v>
      </c>
      <c r="N145" s="7">
        <f>Table32333[[#This Row],[Likes^2]]*Table32333[[#This Row],[Likes]]</f>
        <v>97336</v>
      </c>
      <c r="O145" s="7">
        <v>1</v>
      </c>
      <c r="P145" s="7">
        <f>Table32333[[#This Row],[Dislikes]]^2</f>
        <v>1</v>
      </c>
      <c r="Q145" s="7">
        <f>Table32333[[#This Row],[Dislikes^2]]*Table32333[[#This Row],[Dislikes]]</f>
        <v>1</v>
      </c>
      <c r="R145" s="6">
        <v>2863.1579999999999</v>
      </c>
      <c r="S145" s="7">
        <v>174.84089999999998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S145" s="4"/>
      <c r="BT145" s="4"/>
      <c r="BU145" s="4"/>
      <c r="BV145" s="4"/>
      <c r="BW145" s="4"/>
      <c r="BY145" s="4"/>
      <c r="BZ145" s="4"/>
      <c r="CA145" s="4"/>
      <c r="CB145" s="4"/>
      <c r="CC145" s="4"/>
      <c r="CD145" s="4"/>
      <c r="CE145" s="4"/>
      <c r="CF145" s="4"/>
      <c r="CG145" s="4"/>
      <c r="CI145" s="4"/>
      <c r="CJ145" s="4"/>
      <c r="CK145" s="4"/>
    </row>
    <row r="146" spans="1:89" ht="15" customHeight="1" x14ac:dyDescent="0.2">
      <c r="A146" s="5">
        <v>145</v>
      </c>
      <c r="B146" s="7">
        <v>138</v>
      </c>
      <c r="C146" s="7">
        <v>0</v>
      </c>
      <c r="D146" s="7">
        <f>Table32333[[#This Row],[Subscribers]]^2</f>
        <v>0</v>
      </c>
      <c r="E146" s="7">
        <f>Table32333[[#This Row],[Subscribers^2]]*Table32333[[#This Row],[Subscribers]]</f>
        <v>0</v>
      </c>
      <c r="F146" s="7">
        <f>Table32333[[#This Row],[Watch time (in Minutes)]]/100</f>
        <v>9.0693599999999996</v>
      </c>
      <c r="G146" s="7">
        <f>Table32333[[#This Row],[Watch time (in Minutes) Adjusted]]^2</f>
        <v>82.253290809599989</v>
      </c>
      <c r="H146" s="7">
        <f>Table32333[[#This Row],[Watch time (in Minutes) Adjusted^2]]*Table32333[[#This Row],[Watch time (in Minutes) Adjusted]]</f>
        <v>745.9847055369537</v>
      </c>
      <c r="I146" s="7">
        <f>Table32333[[#This Row],[Click Rate]]/100</f>
        <v>0.9794210000000001</v>
      </c>
      <c r="J146" s="7">
        <f>Table32333[[#This Row],[Click Rate Adjusted]]^2</f>
        <v>0.95926549524100024</v>
      </c>
      <c r="K146" s="7">
        <f>Table32333[[#This Row],[Click Rate^2]]*Table32333[[#This Row],[Click Rate Adjusted]]</f>
        <v>0.93952477061443584</v>
      </c>
      <c r="L146" s="7">
        <v>28</v>
      </c>
      <c r="M146" s="7">
        <f>Table32333[[#This Row],[Likes]]^2</f>
        <v>784</v>
      </c>
      <c r="N146" s="7">
        <f>Table32333[[#This Row],[Likes^2]]*Table32333[[#This Row],[Likes]]</f>
        <v>21952</v>
      </c>
      <c r="O146" s="7">
        <v>0</v>
      </c>
      <c r="P146" s="7">
        <f>Table32333[[#This Row],[Dislikes]]^2</f>
        <v>0</v>
      </c>
      <c r="Q146" s="7">
        <f>Table32333[[#This Row],[Dislikes^2]]*Table32333[[#This Row],[Dislikes]]</f>
        <v>0</v>
      </c>
      <c r="R146" s="6">
        <v>906.93600000000004</v>
      </c>
      <c r="S146" s="7">
        <v>97.942100000000011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S146" s="4"/>
      <c r="BT146" s="4"/>
      <c r="BU146" s="4"/>
      <c r="BV146" s="4"/>
      <c r="BW146" s="4"/>
      <c r="BY146" s="4"/>
      <c r="BZ146" s="4"/>
      <c r="CA146" s="4"/>
      <c r="CB146" s="4"/>
      <c r="CC146" s="4"/>
      <c r="CD146" s="4"/>
      <c r="CE146" s="4"/>
      <c r="CF146" s="4"/>
      <c r="CG146" s="4"/>
      <c r="CI146" s="4"/>
      <c r="CJ146" s="4"/>
      <c r="CK146" s="4"/>
    </row>
    <row r="147" spans="1:89" ht="15" customHeight="1" x14ac:dyDescent="0.2">
      <c r="A147" s="5">
        <v>146</v>
      </c>
      <c r="B147" s="7">
        <v>280</v>
      </c>
      <c r="C147" s="7">
        <v>3</v>
      </c>
      <c r="D147" s="7">
        <f>Table32333[[#This Row],[Subscribers]]^2</f>
        <v>9</v>
      </c>
      <c r="E147" s="7">
        <f>Table32333[[#This Row],[Subscribers^2]]*Table32333[[#This Row],[Subscribers]]</f>
        <v>27</v>
      </c>
      <c r="F147" s="7">
        <f>Table32333[[#This Row],[Watch time (in Minutes)]]/100</f>
        <v>16.217280000000002</v>
      </c>
      <c r="G147" s="7">
        <f>Table32333[[#This Row],[Watch time (in Minutes) Adjusted]]^2</f>
        <v>263.00017059840008</v>
      </c>
      <c r="H147" s="7">
        <f>Table32333[[#This Row],[Watch time (in Minutes) Adjusted^2]]*Table32333[[#This Row],[Watch time (in Minutes) Adjusted]]</f>
        <v>4265.1474066420224</v>
      </c>
      <c r="I147" s="7">
        <f>Table32333[[#This Row],[Click Rate]]/100</f>
        <v>2.0915439999999998</v>
      </c>
      <c r="J147" s="7">
        <f>Table32333[[#This Row],[Click Rate Adjusted]]^2</f>
        <v>4.3745563039359991</v>
      </c>
      <c r="K147" s="7">
        <f>Table32333[[#This Row],[Click Rate^2]]*Table32333[[#This Row],[Click Rate Adjusted]]</f>
        <v>9.149576990159515</v>
      </c>
      <c r="L147" s="7">
        <v>31</v>
      </c>
      <c r="M147" s="7">
        <f>Table32333[[#This Row],[Likes]]^2</f>
        <v>961</v>
      </c>
      <c r="N147" s="7">
        <f>Table32333[[#This Row],[Likes^2]]*Table32333[[#This Row],[Likes]]</f>
        <v>29791</v>
      </c>
      <c r="O147" s="7">
        <v>0</v>
      </c>
      <c r="P147" s="7">
        <f>Table32333[[#This Row],[Dislikes]]^2</f>
        <v>0</v>
      </c>
      <c r="Q147" s="7">
        <f>Table32333[[#This Row],[Dislikes^2]]*Table32333[[#This Row],[Dislikes]]</f>
        <v>0</v>
      </c>
      <c r="R147" s="6">
        <v>1621.7280000000001</v>
      </c>
      <c r="S147" s="7">
        <v>209.15439999999998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S147" s="4"/>
      <c r="BT147" s="4"/>
      <c r="BU147" s="4"/>
      <c r="BV147" s="4"/>
      <c r="BW147" s="4"/>
      <c r="BY147" s="4"/>
      <c r="BZ147" s="4"/>
      <c r="CA147" s="4"/>
      <c r="CB147" s="4"/>
      <c r="CC147" s="4"/>
      <c r="CD147" s="4"/>
      <c r="CE147" s="4"/>
      <c r="CF147" s="4"/>
      <c r="CG147" s="4"/>
      <c r="CI147" s="4"/>
      <c r="CJ147" s="4"/>
      <c r="CK147" s="4"/>
    </row>
    <row r="148" spans="1:89" ht="15" customHeight="1" x14ac:dyDescent="0.2">
      <c r="A148" s="5">
        <v>147</v>
      </c>
      <c r="B148" s="7">
        <v>178</v>
      </c>
      <c r="C148" s="7">
        <v>2</v>
      </c>
      <c r="D148" s="7">
        <f>Table32333[[#This Row],[Subscribers]]^2</f>
        <v>4</v>
      </c>
      <c r="E148" s="7">
        <f>Table32333[[#This Row],[Subscribers^2]]*Table32333[[#This Row],[Subscribers]]</f>
        <v>8</v>
      </c>
      <c r="F148" s="7">
        <f>Table32333[[#This Row],[Watch time (in Minutes)]]/100</f>
        <v>10.89414</v>
      </c>
      <c r="G148" s="7">
        <f>Table32333[[#This Row],[Watch time (in Minutes) Adjusted]]^2</f>
        <v>118.6822863396</v>
      </c>
      <c r="H148" s="7">
        <f>Table32333[[#This Row],[Watch time (in Minutes) Adjusted^2]]*Table32333[[#This Row],[Watch time (in Minutes) Adjusted]]</f>
        <v>1292.9414429036899</v>
      </c>
      <c r="I148" s="7">
        <f>Table32333[[#This Row],[Click Rate]]/100</f>
        <v>1.3398380000000003</v>
      </c>
      <c r="J148" s="7">
        <f>Table32333[[#This Row],[Click Rate Adjusted]]^2</f>
        <v>1.7951658662440009</v>
      </c>
      <c r="K148" s="7">
        <f>Table32333[[#This Row],[Click Rate^2]]*Table32333[[#This Row],[Click Rate Adjusted]]</f>
        <v>2.4052314438966302</v>
      </c>
      <c r="L148" s="7">
        <v>33</v>
      </c>
      <c r="M148" s="7">
        <f>Table32333[[#This Row],[Likes]]^2</f>
        <v>1089</v>
      </c>
      <c r="N148" s="7">
        <f>Table32333[[#This Row],[Likes^2]]*Table32333[[#This Row],[Likes]]</f>
        <v>35937</v>
      </c>
      <c r="O148" s="7">
        <v>0</v>
      </c>
      <c r="P148" s="7">
        <f>Table32333[[#This Row],[Dislikes]]^2</f>
        <v>0</v>
      </c>
      <c r="Q148" s="7">
        <f>Table32333[[#This Row],[Dislikes^2]]*Table32333[[#This Row],[Dislikes]]</f>
        <v>0</v>
      </c>
      <c r="R148" s="6">
        <v>1089.414</v>
      </c>
      <c r="S148" s="7">
        <v>133.98380000000003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S148" s="4"/>
      <c r="BT148" s="4"/>
      <c r="BU148" s="4"/>
      <c r="BV148" s="4"/>
      <c r="BW148" s="4"/>
      <c r="BY148" s="4"/>
      <c r="BZ148" s="4"/>
      <c r="CA148" s="4"/>
      <c r="CB148" s="4"/>
      <c r="CC148" s="4"/>
      <c r="CD148" s="4"/>
      <c r="CE148" s="4"/>
      <c r="CF148" s="4"/>
      <c r="CG148" s="4"/>
      <c r="CI148" s="4"/>
      <c r="CJ148" s="4"/>
      <c r="CK148" s="4"/>
    </row>
    <row r="149" spans="1:89" ht="15" customHeight="1" x14ac:dyDescent="0.2">
      <c r="A149" s="5">
        <v>148</v>
      </c>
      <c r="B149" s="7">
        <v>249</v>
      </c>
      <c r="C149" s="7">
        <v>2</v>
      </c>
      <c r="D149" s="7">
        <f>Table32333[[#This Row],[Subscribers]]^2</f>
        <v>4</v>
      </c>
      <c r="E149" s="7">
        <f>Table32333[[#This Row],[Subscribers^2]]*Table32333[[#This Row],[Subscribers]]</f>
        <v>8</v>
      </c>
      <c r="F149" s="7">
        <f>Table32333[[#This Row],[Watch time (in Minutes)]]/100</f>
        <v>15.0045</v>
      </c>
      <c r="G149" s="7">
        <f>Table32333[[#This Row],[Watch time (in Minutes) Adjusted]]^2</f>
        <v>225.13502025</v>
      </c>
      <c r="H149" s="7">
        <f>Table32333[[#This Row],[Watch time (in Minutes) Adjusted^2]]*Table32333[[#This Row],[Watch time (in Minutes) Adjusted]]</f>
        <v>3378.0384113411251</v>
      </c>
      <c r="I149" s="7">
        <f>Table32333[[#This Row],[Click Rate]]/100</f>
        <v>1.5676760000000001</v>
      </c>
      <c r="J149" s="7">
        <f>Table32333[[#This Row],[Click Rate Adjusted]]^2</f>
        <v>2.4576080409760004</v>
      </c>
      <c r="K149" s="7">
        <f>Table32333[[#This Row],[Click Rate^2]]*Table32333[[#This Row],[Click Rate Adjusted]]</f>
        <v>3.8527331432450924</v>
      </c>
      <c r="L149" s="7">
        <v>37</v>
      </c>
      <c r="M149" s="7">
        <f>Table32333[[#This Row],[Likes]]^2</f>
        <v>1369</v>
      </c>
      <c r="N149" s="7">
        <f>Table32333[[#This Row],[Likes^2]]*Table32333[[#This Row],[Likes]]</f>
        <v>50653</v>
      </c>
      <c r="O149" s="7">
        <v>0</v>
      </c>
      <c r="P149" s="7">
        <f>Table32333[[#This Row],[Dislikes]]^2</f>
        <v>0</v>
      </c>
      <c r="Q149" s="7">
        <f>Table32333[[#This Row],[Dislikes^2]]*Table32333[[#This Row],[Dislikes]]</f>
        <v>0</v>
      </c>
      <c r="R149" s="6">
        <v>1500.45</v>
      </c>
      <c r="S149" s="7">
        <v>156.76760000000002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S149" s="4"/>
      <c r="BT149" s="4"/>
      <c r="BU149" s="4"/>
      <c r="BV149" s="4"/>
      <c r="BW149" s="4"/>
      <c r="BY149" s="4"/>
      <c r="BZ149" s="4"/>
      <c r="CA149" s="4"/>
      <c r="CB149" s="4"/>
      <c r="CC149" s="4"/>
      <c r="CD149" s="4"/>
      <c r="CE149" s="4"/>
      <c r="CF149" s="4"/>
      <c r="CG149" s="4"/>
      <c r="CI149" s="4"/>
      <c r="CJ149" s="4"/>
      <c r="CK149" s="4"/>
    </row>
    <row r="150" spans="1:89" ht="15" customHeight="1" x14ac:dyDescent="0.2">
      <c r="A150" s="5">
        <v>149</v>
      </c>
      <c r="B150" s="7">
        <v>194</v>
      </c>
      <c r="C150" s="7">
        <v>3</v>
      </c>
      <c r="D150" s="7">
        <f>Table32333[[#This Row],[Subscribers]]^2</f>
        <v>9</v>
      </c>
      <c r="E150" s="7">
        <f>Table32333[[#This Row],[Subscribers^2]]*Table32333[[#This Row],[Subscribers]]</f>
        <v>27</v>
      </c>
      <c r="F150" s="7">
        <f>Table32333[[#This Row],[Watch time (in Minutes)]]/100</f>
        <v>6.3300600000000005</v>
      </c>
      <c r="G150" s="7">
        <f>Table32333[[#This Row],[Watch time (in Minutes) Adjusted]]^2</f>
        <v>40.069659603600009</v>
      </c>
      <c r="H150" s="7">
        <f>Table32333[[#This Row],[Watch time (in Minutes) Adjusted^2]]*Table32333[[#This Row],[Watch time (in Minutes) Adjusted]]</f>
        <v>253.64334947036429</v>
      </c>
      <c r="I150" s="7">
        <f>Table32333[[#This Row],[Click Rate]]/100</f>
        <v>1.3905500000000002</v>
      </c>
      <c r="J150" s="7">
        <f>Table32333[[#This Row],[Click Rate Adjusted]]^2</f>
        <v>1.9336293025000004</v>
      </c>
      <c r="K150" s="7">
        <f>Table32333[[#This Row],[Click Rate^2]]*Table32333[[#This Row],[Click Rate Adjusted]]</f>
        <v>2.6888082265913757</v>
      </c>
      <c r="L150" s="7">
        <v>26</v>
      </c>
      <c r="M150" s="7">
        <f>Table32333[[#This Row],[Likes]]^2</f>
        <v>676</v>
      </c>
      <c r="N150" s="7">
        <f>Table32333[[#This Row],[Likes^2]]*Table32333[[#This Row],[Likes]]</f>
        <v>17576</v>
      </c>
      <c r="O150" s="7">
        <v>2</v>
      </c>
      <c r="P150" s="7">
        <f>Table32333[[#This Row],[Dislikes]]^2</f>
        <v>4</v>
      </c>
      <c r="Q150" s="7">
        <f>Table32333[[#This Row],[Dislikes^2]]*Table32333[[#This Row],[Dislikes]]</f>
        <v>8</v>
      </c>
      <c r="R150" s="6">
        <v>633.00600000000009</v>
      </c>
      <c r="S150" s="7">
        <v>139.05500000000001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S150" s="4"/>
      <c r="BT150" s="4"/>
      <c r="BU150" s="4"/>
      <c r="BV150" s="4"/>
      <c r="BW150" s="4"/>
      <c r="BY150" s="4"/>
      <c r="BZ150" s="4"/>
      <c r="CA150" s="4"/>
      <c r="CB150" s="4"/>
      <c r="CC150" s="4"/>
      <c r="CD150" s="4"/>
      <c r="CE150" s="4"/>
      <c r="CF150" s="4"/>
      <c r="CG150" s="4"/>
      <c r="CI150" s="4"/>
      <c r="CJ150" s="4"/>
      <c r="CK150" s="4"/>
    </row>
    <row r="151" spans="1:89" ht="15" customHeight="1" x14ac:dyDescent="0.2">
      <c r="A151" s="5">
        <v>150</v>
      </c>
      <c r="B151" s="7">
        <v>270</v>
      </c>
      <c r="C151" s="7">
        <v>1</v>
      </c>
      <c r="D151" s="7">
        <f>Table32333[[#This Row],[Subscribers]]^2</f>
        <v>1</v>
      </c>
      <c r="E151" s="7">
        <f>Table32333[[#This Row],[Subscribers^2]]*Table32333[[#This Row],[Subscribers]]</f>
        <v>1</v>
      </c>
      <c r="F151" s="7">
        <f>Table32333[[#This Row],[Watch time (in Minutes)]]/100</f>
        <v>24.431760000000001</v>
      </c>
      <c r="G151" s="7">
        <f>Table32333[[#This Row],[Watch time (in Minutes) Adjusted]]^2</f>
        <v>596.91089669760004</v>
      </c>
      <c r="H151" s="7">
        <f>Table32333[[#This Row],[Watch time (in Minutes) Adjusted^2]]*Table32333[[#This Row],[Watch time (in Minutes) Adjusted]]</f>
        <v>14583.583769500558</v>
      </c>
      <c r="I151" s="7">
        <f>Table32333[[#This Row],[Click Rate]]/100</f>
        <v>1.7012639999999999</v>
      </c>
      <c r="J151" s="7">
        <f>Table32333[[#This Row],[Click Rate Adjusted]]^2</f>
        <v>2.8942991976959997</v>
      </c>
      <c r="K151" s="7">
        <f>Table32333[[#This Row],[Click Rate^2]]*Table32333[[#This Row],[Click Rate Adjusted]]</f>
        <v>4.923967030269087</v>
      </c>
      <c r="L151" s="7">
        <v>41</v>
      </c>
      <c r="M151" s="7">
        <f>Table32333[[#This Row],[Likes]]^2</f>
        <v>1681</v>
      </c>
      <c r="N151" s="7">
        <f>Table32333[[#This Row],[Likes^2]]*Table32333[[#This Row],[Likes]]</f>
        <v>68921</v>
      </c>
      <c r="O151" s="7">
        <v>0</v>
      </c>
      <c r="P151" s="7">
        <f>Table32333[[#This Row],[Dislikes]]^2</f>
        <v>0</v>
      </c>
      <c r="Q151" s="7">
        <f>Table32333[[#This Row],[Dislikes^2]]*Table32333[[#This Row],[Dislikes]]</f>
        <v>0</v>
      </c>
      <c r="R151" s="6">
        <v>2443.1759999999999</v>
      </c>
      <c r="S151" s="7">
        <v>170.12639999999999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S151" s="4"/>
      <c r="BT151" s="4"/>
      <c r="BU151" s="4"/>
      <c r="BV151" s="4"/>
      <c r="BW151" s="4"/>
      <c r="BY151" s="4"/>
      <c r="BZ151" s="4"/>
      <c r="CA151" s="4"/>
      <c r="CB151" s="4"/>
      <c r="CC151" s="4"/>
      <c r="CD151" s="4"/>
      <c r="CE151" s="4"/>
      <c r="CF151" s="4"/>
      <c r="CG151" s="4"/>
      <c r="CI151" s="4"/>
      <c r="CJ151" s="4"/>
      <c r="CK151" s="4"/>
    </row>
    <row r="152" spans="1:89" ht="15" customHeight="1" x14ac:dyDescent="0.2">
      <c r="A152" s="5">
        <v>151</v>
      </c>
      <c r="B152" s="7">
        <v>363</v>
      </c>
      <c r="C152" s="7">
        <v>5</v>
      </c>
      <c r="D152" s="7">
        <f>Table32333[[#This Row],[Subscribers]]^2</f>
        <v>25</v>
      </c>
      <c r="E152" s="7">
        <f>Table32333[[#This Row],[Subscribers^2]]*Table32333[[#This Row],[Subscribers]]</f>
        <v>125</v>
      </c>
      <c r="F152" s="7">
        <f>Table32333[[#This Row],[Watch time (in Minutes)]]/100</f>
        <v>7.0924200000000006</v>
      </c>
      <c r="G152" s="7">
        <f>Table32333[[#This Row],[Watch time (in Minutes) Adjusted]]^2</f>
        <v>50.302421456400012</v>
      </c>
      <c r="H152" s="7">
        <f>Table32333[[#This Row],[Watch time (in Minutes) Adjusted^2]]*Table32333[[#This Row],[Watch time (in Minutes) Adjusted]]</f>
        <v>356.76589998580062</v>
      </c>
      <c r="I152" s="7">
        <f>Table32333[[#This Row],[Click Rate]]/100</f>
        <v>2.1806399999999999</v>
      </c>
      <c r="J152" s="7">
        <f>Table32333[[#This Row],[Click Rate Adjusted]]^2</f>
        <v>4.7551908095999993</v>
      </c>
      <c r="K152" s="7">
        <f>Table32333[[#This Row],[Click Rate^2]]*Table32333[[#This Row],[Click Rate Adjusted]]</f>
        <v>10.369359287046143</v>
      </c>
      <c r="L152" s="7">
        <v>63</v>
      </c>
      <c r="M152" s="7">
        <f>Table32333[[#This Row],[Likes]]^2</f>
        <v>3969</v>
      </c>
      <c r="N152" s="7">
        <f>Table32333[[#This Row],[Likes^2]]*Table32333[[#This Row],[Likes]]</f>
        <v>250047</v>
      </c>
      <c r="O152" s="7">
        <v>0</v>
      </c>
      <c r="P152" s="7">
        <f>Table32333[[#This Row],[Dislikes]]^2</f>
        <v>0</v>
      </c>
      <c r="Q152" s="7">
        <f>Table32333[[#This Row],[Dislikes^2]]*Table32333[[#This Row],[Dislikes]]</f>
        <v>0</v>
      </c>
      <c r="R152" s="6">
        <v>709.24200000000008</v>
      </c>
      <c r="S152" s="7">
        <v>218.06399999999999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S152" s="4"/>
      <c r="BT152" s="4"/>
      <c r="BU152" s="4"/>
      <c r="BV152" s="4"/>
      <c r="BW152" s="4"/>
      <c r="BY152" s="4"/>
      <c r="BZ152" s="4"/>
      <c r="CA152" s="4"/>
      <c r="CB152" s="4"/>
      <c r="CC152" s="4"/>
      <c r="CD152" s="4"/>
      <c r="CE152" s="4"/>
      <c r="CF152" s="4"/>
      <c r="CG152" s="4"/>
      <c r="CI152" s="4"/>
      <c r="CJ152" s="4"/>
      <c r="CK152" s="4"/>
    </row>
    <row r="153" spans="1:89" ht="15" customHeight="1" x14ac:dyDescent="0.2">
      <c r="A153" s="5">
        <v>152</v>
      </c>
      <c r="B153" s="7">
        <v>355</v>
      </c>
      <c r="C153" s="7">
        <v>6</v>
      </c>
      <c r="D153" s="7">
        <f>Table32333[[#This Row],[Subscribers]]^2</f>
        <v>36</v>
      </c>
      <c r="E153" s="7">
        <f>Table32333[[#This Row],[Subscribers^2]]*Table32333[[#This Row],[Subscribers]]</f>
        <v>216</v>
      </c>
      <c r="F153" s="7">
        <f>Table32333[[#This Row],[Watch time (in Minutes)]]/100</f>
        <v>19.917120000000001</v>
      </c>
      <c r="G153" s="7">
        <f>Table32333[[#This Row],[Watch time (in Minutes) Adjusted]]^2</f>
        <v>396.69166909440003</v>
      </c>
      <c r="H153" s="7">
        <f>Table32333[[#This Row],[Watch time (in Minutes) Adjusted^2]]*Table32333[[#This Row],[Watch time (in Minutes) Adjusted]]</f>
        <v>7900.9555763534572</v>
      </c>
      <c r="I153" s="7">
        <f>Table32333[[#This Row],[Click Rate]]/100</f>
        <v>2.0498940000000001</v>
      </c>
      <c r="J153" s="7">
        <f>Table32333[[#This Row],[Click Rate Adjusted]]^2</f>
        <v>4.2020654112360001</v>
      </c>
      <c r="K153" s="7">
        <f>Table32333[[#This Row],[Click Rate^2]]*Table32333[[#This Row],[Click Rate Adjusted]]</f>
        <v>8.6137886741002099</v>
      </c>
      <c r="L153" s="7">
        <v>69</v>
      </c>
      <c r="M153" s="7">
        <f>Table32333[[#This Row],[Likes]]^2</f>
        <v>4761</v>
      </c>
      <c r="N153" s="7">
        <f>Table32333[[#This Row],[Likes^2]]*Table32333[[#This Row],[Likes]]</f>
        <v>328509</v>
      </c>
      <c r="O153" s="7">
        <v>1</v>
      </c>
      <c r="P153" s="7">
        <f>Table32333[[#This Row],[Dislikes]]^2</f>
        <v>1</v>
      </c>
      <c r="Q153" s="7">
        <f>Table32333[[#This Row],[Dislikes^2]]*Table32333[[#This Row],[Dislikes]]</f>
        <v>1</v>
      </c>
      <c r="R153" s="6">
        <v>1991.712</v>
      </c>
      <c r="S153" s="7">
        <v>204.98940000000002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S153" s="4"/>
      <c r="BT153" s="4"/>
      <c r="BU153" s="4"/>
      <c r="BV153" s="4"/>
      <c r="BW153" s="4"/>
      <c r="BY153" s="4"/>
      <c r="BZ153" s="4"/>
      <c r="CA153" s="4"/>
      <c r="CB153" s="4"/>
      <c r="CC153" s="4"/>
      <c r="CD153" s="4"/>
      <c r="CE153" s="4"/>
      <c r="CF153" s="4"/>
      <c r="CG153" s="4"/>
      <c r="CI153" s="4"/>
      <c r="CJ153" s="4"/>
      <c r="CK153" s="4"/>
    </row>
    <row r="154" spans="1:89" ht="15" customHeight="1" x14ac:dyDescent="0.2">
      <c r="A154" s="5">
        <v>153</v>
      </c>
      <c r="B154" s="7">
        <v>568</v>
      </c>
      <c r="C154" s="7">
        <v>2</v>
      </c>
      <c r="D154" s="7">
        <f>Table32333[[#This Row],[Subscribers]]^2</f>
        <v>4</v>
      </c>
      <c r="E154" s="7">
        <f>Table32333[[#This Row],[Subscribers^2]]*Table32333[[#This Row],[Subscribers]]</f>
        <v>8</v>
      </c>
      <c r="F154" s="7">
        <f>Table32333[[#This Row],[Watch time (in Minutes)]]/100</f>
        <v>39.591540000000002</v>
      </c>
      <c r="G154" s="7">
        <f>Table32333[[#This Row],[Watch time (in Minutes) Adjusted]]^2</f>
        <v>1567.4900395716002</v>
      </c>
      <c r="H154" s="7">
        <f>Table32333[[#This Row],[Watch time (in Minutes) Adjusted^2]]*Table32333[[#This Row],[Watch time (in Minutes) Adjusted]]</f>
        <v>62059.344601300596</v>
      </c>
      <c r="I154" s="7">
        <f>Table32333[[#This Row],[Click Rate]]/100</f>
        <v>3.5123220000000002</v>
      </c>
      <c r="J154" s="7">
        <f>Table32333[[#This Row],[Click Rate Adjusted]]^2</f>
        <v>12.336405831684001</v>
      </c>
      <c r="K154" s="7">
        <f>Table32333[[#This Row],[Click Rate^2]]*Table32333[[#This Row],[Click Rate Adjusted]]</f>
        <v>43.329429603552015</v>
      </c>
      <c r="L154" s="7">
        <v>81</v>
      </c>
      <c r="M154" s="7">
        <f>Table32333[[#This Row],[Likes]]^2</f>
        <v>6561</v>
      </c>
      <c r="N154" s="7">
        <f>Table32333[[#This Row],[Likes^2]]*Table32333[[#This Row],[Likes]]</f>
        <v>531441</v>
      </c>
      <c r="O154" s="7">
        <v>0</v>
      </c>
      <c r="P154" s="7">
        <f>Table32333[[#This Row],[Dislikes]]^2</f>
        <v>0</v>
      </c>
      <c r="Q154" s="7">
        <f>Table32333[[#This Row],[Dislikes^2]]*Table32333[[#This Row],[Dislikes]]</f>
        <v>0</v>
      </c>
      <c r="R154" s="6">
        <v>3959.154</v>
      </c>
      <c r="S154" s="7">
        <v>351.23220000000003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S154" s="4"/>
      <c r="BT154" s="4"/>
      <c r="BU154" s="4"/>
      <c r="BV154" s="4"/>
      <c r="BW154" s="4"/>
      <c r="BY154" s="4"/>
      <c r="BZ154" s="4"/>
      <c r="CA154" s="4"/>
      <c r="CB154" s="4"/>
      <c r="CC154" s="4"/>
      <c r="CD154" s="4"/>
      <c r="CE154" s="4"/>
      <c r="CF154" s="4"/>
      <c r="CG154" s="4"/>
      <c r="CI154" s="4"/>
      <c r="CJ154" s="4"/>
      <c r="CK154" s="4"/>
    </row>
    <row r="155" spans="1:89" ht="15" customHeight="1" x14ac:dyDescent="0.2">
      <c r="A155" s="5">
        <v>154</v>
      </c>
      <c r="B155" s="7">
        <v>529</v>
      </c>
      <c r="C155" s="7">
        <v>4</v>
      </c>
      <c r="D155" s="7">
        <f>Table32333[[#This Row],[Subscribers]]^2</f>
        <v>16</v>
      </c>
      <c r="E155" s="7">
        <f>Table32333[[#This Row],[Subscribers^2]]*Table32333[[#This Row],[Subscribers]]</f>
        <v>64</v>
      </c>
      <c r="F155" s="7">
        <f>Table32333[[#This Row],[Watch time (in Minutes)]]/100</f>
        <v>32.126220000000004</v>
      </c>
      <c r="G155" s="7">
        <f>Table32333[[#This Row],[Watch time (in Minutes) Adjusted]]^2</f>
        <v>1032.0940114884002</v>
      </c>
      <c r="H155" s="7">
        <f>Table32333[[#This Row],[Watch time (in Minutes) Adjusted^2]]*Table32333[[#This Row],[Watch time (in Minutes) Adjusted]]</f>
        <v>33157.279273758875</v>
      </c>
      <c r="I155" s="7">
        <f>Table32333[[#This Row],[Click Rate]]/100</f>
        <v>3.3329989999999996</v>
      </c>
      <c r="J155" s="7">
        <f>Table32333[[#This Row],[Click Rate Adjusted]]^2</f>
        <v>11.108882334000997</v>
      </c>
      <c r="K155" s="7">
        <f>Table32333[[#This Row],[Click Rate^2]]*Table32333[[#This Row],[Click Rate Adjusted]]</f>
        <v>37.025893710342984</v>
      </c>
      <c r="L155" s="7">
        <v>64</v>
      </c>
      <c r="M155" s="7">
        <f>Table32333[[#This Row],[Likes]]^2</f>
        <v>4096</v>
      </c>
      <c r="N155" s="7">
        <f>Table32333[[#This Row],[Likes^2]]*Table32333[[#This Row],[Likes]]</f>
        <v>262144</v>
      </c>
      <c r="O155" s="7">
        <v>0</v>
      </c>
      <c r="P155" s="7">
        <f>Table32333[[#This Row],[Dislikes]]^2</f>
        <v>0</v>
      </c>
      <c r="Q155" s="7">
        <f>Table32333[[#This Row],[Dislikes^2]]*Table32333[[#This Row],[Dislikes]]</f>
        <v>0</v>
      </c>
      <c r="R155" s="6">
        <v>3212.6220000000003</v>
      </c>
      <c r="S155" s="7">
        <v>333.29989999999998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S155" s="4"/>
      <c r="BT155" s="4"/>
      <c r="BU155" s="4"/>
      <c r="BV155" s="4"/>
      <c r="BW155" s="4"/>
      <c r="BY155" s="4"/>
      <c r="BZ155" s="4"/>
      <c r="CA155" s="4"/>
      <c r="CB155" s="4"/>
      <c r="CC155" s="4"/>
      <c r="CD155" s="4"/>
      <c r="CE155" s="4"/>
      <c r="CF155" s="4"/>
      <c r="CG155" s="4"/>
      <c r="CI155" s="4"/>
      <c r="CJ155" s="4"/>
      <c r="CK155" s="4"/>
    </row>
    <row r="156" spans="1:89" ht="15" customHeight="1" x14ac:dyDescent="0.2">
      <c r="A156" s="5">
        <v>155</v>
      </c>
      <c r="B156" s="7">
        <v>330</v>
      </c>
      <c r="C156" s="7">
        <v>3</v>
      </c>
      <c r="D156" s="7">
        <f>Table32333[[#This Row],[Subscribers]]^2</f>
        <v>9</v>
      </c>
      <c r="E156" s="7">
        <f>Table32333[[#This Row],[Subscribers^2]]*Table32333[[#This Row],[Subscribers]]</f>
        <v>27</v>
      </c>
      <c r="F156" s="7">
        <f>Table32333[[#This Row],[Watch time (in Minutes)]]/100</f>
        <v>15.32934</v>
      </c>
      <c r="G156" s="7">
        <f>Table32333[[#This Row],[Watch time (in Minutes) Adjusted]]^2</f>
        <v>234.98866483560002</v>
      </c>
      <c r="H156" s="7">
        <f>Table32333[[#This Row],[Watch time (in Minutes) Adjusted^2]]*Table32333[[#This Row],[Watch time (in Minutes) Adjusted]]</f>
        <v>3602.2211394109568</v>
      </c>
      <c r="I156" s="7">
        <f>Table32333[[#This Row],[Click Rate]]/100</f>
        <v>2.3910879999999999</v>
      </c>
      <c r="J156" s="7">
        <f>Table32333[[#This Row],[Click Rate Adjusted]]^2</f>
        <v>5.7173018237439992</v>
      </c>
      <c r="K156" s="7">
        <f>Table32333[[#This Row],[Click Rate^2]]*Table32333[[#This Row],[Click Rate Adjusted]]</f>
        <v>13.670571783132392</v>
      </c>
      <c r="L156" s="7">
        <v>53</v>
      </c>
      <c r="M156" s="7">
        <f>Table32333[[#This Row],[Likes]]^2</f>
        <v>2809</v>
      </c>
      <c r="N156" s="7">
        <f>Table32333[[#This Row],[Likes^2]]*Table32333[[#This Row],[Likes]]</f>
        <v>148877</v>
      </c>
      <c r="O156" s="7">
        <v>1</v>
      </c>
      <c r="P156" s="7">
        <f>Table32333[[#This Row],[Dislikes]]^2</f>
        <v>1</v>
      </c>
      <c r="Q156" s="7">
        <f>Table32333[[#This Row],[Dislikes^2]]*Table32333[[#This Row],[Dislikes]]</f>
        <v>1</v>
      </c>
      <c r="R156" s="6">
        <v>1532.934</v>
      </c>
      <c r="S156" s="7">
        <v>239.1088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S156" s="4"/>
      <c r="BT156" s="4"/>
      <c r="BU156" s="4"/>
      <c r="BV156" s="4"/>
      <c r="BW156" s="4"/>
      <c r="BY156" s="4"/>
      <c r="BZ156" s="4"/>
      <c r="CA156" s="4"/>
      <c r="CB156" s="4"/>
      <c r="CC156" s="4"/>
      <c r="CD156" s="4"/>
      <c r="CE156" s="4"/>
      <c r="CF156" s="4"/>
      <c r="CG156" s="4"/>
      <c r="CI156" s="4"/>
      <c r="CJ156" s="4"/>
      <c r="CK156" s="4"/>
    </row>
    <row r="157" spans="1:89" ht="15" customHeight="1" x14ac:dyDescent="0.2">
      <c r="A157" s="5">
        <v>156</v>
      </c>
      <c r="B157" s="7">
        <v>696</v>
      </c>
      <c r="C157" s="7">
        <v>12</v>
      </c>
      <c r="D157" s="7">
        <f>Table32333[[#This Row],[Subscribers]]^2</f>
        <v>144</v>
      </c>
      <c r="E157" s="7">
        <f>Table32333[[#This Row],[Subscribers^2]]*Table32333[[#This Row],[Subscribers]]</f>
        <v>1728</v>
      </c>
      <c r="F157" s="7">
        <f>Table32333[[#This Row],[Watch time (in Minutes)]]/100</f>
        <v>31.430700000000002</v>
      </c>
      <c r="G157" s="7">
        <f>Table32333[[#This Row],[Watch time (in Minutes) Adjusted]]^2</f>
        <v>987.88890249000008</v>
      </c>
      <c r="H157" s="7">
        <f>Table32333[[#This Row],[Watch time (in Minutes) Adjusted^2]]*Table32333[[#This Row],[Watch time (in Minutes) Adjusted]]</f>
        <v>31050.039727492447</v>
      </c>
      <c r="I157" s="7">
        <f>Table32333[[#This Row],[Click Rate]]/100</f>
        <v>4.7963339999999999</v>
      </c>
      <c r="J157" s="7">
        <f>Table32333[[#This Row],[Click Rate Adjusted]]^2</f>
        <v>23.004819839555999</v>
      </c>
      <c r="K157" s="7">
        <f>Table32333[[#This Row],[Click Rate^2]]*Table32333[[#This Row],[Click Rate Adjusted]]</f>
        <v>110.33879956033698</v>
      </c>
      <c r="L157" s="7">
        <v>76</v>
      </c>
      <c r="M157" s="7">
        <f>Table32333[[#This Row],[Likes]]^2</f>
        <v>5776</v>
      </c>
      <c r="N157" s="7">
        <f>Table32333[[#This Row],[Likes^2]]*Table32333[[#This Row],[Likes]]</f>
        <v>438976</v>
      </c>
      <c r="O157" s="7">
        <v>1</v>
      </c>
      <c r="P157" s="7">
        <f>Table32333[[#This Row],[Dislikes]]^2</f>
        <v>1</v>
      </c>
      <c r="Q157" s="7">
        <f>Table32333[[#This Row],[Dislikes^2]]*Table32333[[#This Row],[Dislikes]]</f>
        <v>1</v>
      </c>
      <c r="R157" s="6">
        <v>3143.07</v>
      </c>
      <c r="S157" s="7">
        <v>479.63339999999999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S157" s="4"/>
      <c r="BT157" s="4"/>
      <c r="BU157" s="4"/>
      <c r="BV157" s="4"/>
      <c r="BW157" s="4"/>
      <c r="BY157" s="4"/>
      <c r="BZ157" s="4"/>
      <c r="CA157" s="4"/>
      <c r="CB157" s="4"/>
      <c r="CC157" s="4"/>
      <c r="CD157" s="4"/>
      <c r="CE157" s="4"/>
      <c r="CF157" s="4"/>
      <c r="CG157" s="4"/>
      <c r="CI157" s="4"/>
      <c r="CJ157" s="4"/>
      <c r="CK157" s="4"/>
    </row>
    <row r="158" spans="1:89" ht="15" customHeight="1" x14ac:dyDescent="0.2">
      <c r="A158" s="5">
        <v>157</v>
      </c>
      <c r="B158" s="7">
        <v>195</v>
      </c>
      <c r="C158" s="7">
        <v>1</v>
      </c>
      <c r="D158" s="7">
        <f>Table32333[[#This Row],[Subscribers]]^2</f>
        <v>1</v>
      </c>
      <c r="E158" s="7">
        <f>Table32333[[#This Row],[Subscribers^2]]*Table32333[[#This Row],[Subscribers]]</f>
        <v>1</v>
      </c>
      <c r="F158" s="7">
        <f>Table32333[[#This Row],[Watch time (in Minutes)]]/100</f>
        <v>7.7725199999999992</v>
      </c>
      <c r="G158" s="7">
        <f>Table32333[[#This Row],[Watch time (in Minutes) Adjusted]]^2</f>
        <v>60.412067150399984</v>
      </c>
      <c r="H158" s="7">
        <f>Table32333[[#This Row],[Watch time (in Minutes) Adjusted^2]]*Table32333[[#This Row],[Watch time (in Minutes) Adjusted]]</f>
        <v>469.55400016782681</v>
      </c>
      <c r="I158" s="7">
        <f>Table32333[[#This Row],[Click Rate]]/100</f>
        <v>1.2705479999999998</v>
      </c>
      <c r="J158" s="7">
        <f>Table32333[[#This Row],[Click Rate Adjusted]]^2</f>
        <v>1.6142922203039995</v>
      </c>
      <c r="K158" s="7">
        <f>Table32333[[#This Row],[Click Rate^2]]*Table32333[[#This Row],[Click Rate Adjusted]]</f>
        <v>2.0510357519228055</v>
      </c>
      <c r="L158" s="7">
        <v>34</v>
      </c>
      <c r="M158" s="7">
        <f>Table32333[[#This Row],[Likes]]^2</f>
        <v>1156</v>
      </c>
      <c r="N158" s="7">
        <f>Table32333[[#This Row],[Likes^2]]*Table32333[[#This Row],[Likes]]</f>
        <v>39304</v>
      </c>
      <c r="O158" s="7">
        <v>0</v>
      </c>
      <c r="P158" s="7">
        <f>Table32333[[#This Row],[Dislikes]]^2</f>
        <v>0</v>
      </c>
      <c r="Q158" s="7">
        <f>Table32333[[#This Row],[Dislikes^2]]*Table32333[[#This Row],[Dislikes]]</f>
        <v>0</v>
      </c>
      <c r="R158" s="6">
        <v>777.25199999999995</v>
      </c>
      <c r="S158" s="7">
        <v>127.05479999999999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S158" s="4"/>
      <c r="BT158" s="4"/>
      <c r="BU158" s="4"/>
      <c r="BV158" s="4"/>
      <c r="BW158" s="4"/>
      <c r="BY158" s="4"/>
      <c r="BZ158" s="4"/>
      <c r="CA158" s="4"/>
      <c r="CB158" s="4"/>
      <c r="CC158" s="4"/>
      <c r="CD158" s="4"/>
      <c r="CE158" s="4"/>
      <c r="CF158" s="4"/>
      <c r="CG158" s="4"/>
      <c r="CI158" s="4"/>
      <c r="CJ158" s="4"/>
      <c r="CK158" s="4"/>
    </row>
    <row r="159" spans="1:89" ht="15" customHeight="1" x14ac:dyDescent="0.2">
      <c r="A159" s="5">
        <v>158</v>
      </c>
      <c r="B159" s="7">
        <v>177</v>
      </c>
      <c r="C159" s="7">
        <v>0</v>
      </c>
      <c r="D159" s="7">
        <f>Table32333[[#This Row],[Subscribers]]^2</f>
        <v>0</v>
      </c>
      <c r="E159" s="7">
        <f>Table32333[[#This Row],[Subscribers^2]]*Table32333[[#This Row],[Subscribers]]</f>
        <v>0</v>
      </c>
      <c r="F159" s="7">
        <f>Table32333[[#This Row],[Watch time (in Minutes)]]/100</f>
        <v>8.4895799999999983</v>
      </c>
      <c r="G159" s="7">
        <f>Table32333[[#This Row],[Watch time (in Minutes) Adjusted]]^2</f>
        <v>72.072968576399973</v>
      </c>
      <c r="H159" s="7">
        <f>Table32333[[#This Row],[Watch time (in Minutes) Adjusted^2]]*Table32333[[#This Row],[Watch time (in Minutes) Adjusted]]</f>
        <v>611.8692325668336</v>
      </c>
      <c r="I159" s="7">
        <f>Table32333[[#This Row],[Click Rate]]/100</f>
        <v>1.0789040000000001</v>
      </c>
      <c r="J159" s="7">
        <f>Table32333[[#This Row],[Click Rate Adjusted]]^2</f>
        <v>1.1640338412160003</v>
      </c>
      <c r="K159" s="7">
        <f>Table32333[[#This Row],[Click Rate^2]]*Table32333[[#This Row],[Click Rate Adjusted]]</f>
        <v>1.2558807674233077</v>
      </c>
      <c r="L159" s="7">
        <v>30</v>
      </c>
      <c r="M159" s="7">
        <f>Table32333[[#This Row],[Likes]]^2</f>
        <v>900</v>
      </c>
      <c r="N159" s="7">
        <f>Table32333[[#This Row],[Likes^2]]*Table32333[[#This Row],[Likes]]</f>
        <v>27000</v>
      </c>
      <c r="O159" s="7">
        <v>0</v>
      </c>
      <c r="P159" s="7">
        <f>Table32333[[#This Row],[Dislikes]]^2</f>
        <v>0</v>
      </c>
      <c r="Q159" s="7">
        <f>Table32333[[#This Row],[Dislikes^2]]*Table32333[[#This Row],[Dislikes]]</f>
        <v>0</v>
      </c>
      <c r="R159" s="6">
        <v>848.95799999999986</v>
      </c>
      <c r="S159" s="7">
        <v>107.89040000000001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S159" s="4"/>
      <c r="BT159" s="4"/>
      <c r="BU159" s="4"/>
      <c r="BV159" s="4"/>
      <c r="BW159" s="4"/>
      <c r="BY159" s="4"/>
      <c r="BZ159" s="4"/>
      <c r="CA159" s="4"/>
      <c r="CB159" s="4"/>
      <c r="CC159" s="4"/>
      <c r="CD159" s="4"/>
      <c r="CE159" s="4"/>
      <c r="CF159" s="4"/>
      <c r="CG159" s="4"/>
      <c r="CI159" s="4"/>
      <c r="CJ159" s="4"/>
      <c r="CK159" s="4"/>
    </row>
    <row r="160" spans="1:89" ht="15" customHeight="1" x14ac:dyDescent="0.2">
      <c r="A160" s="5">
        <v>159</v>
      </c>
      <c r="B160" s="7">
        <v>618</v>
      </c>
      <c r="C160" s="7">
        <v>3</v>
      </c>
      <c r="D160" s="7">
        <f>Table32333[[#This Row],[Subscribers]]^2</f>
        <v>9</v>
      </c>
      <c r="E160" s="7">
        <f>Table32333[[#This Row],[Subscribers^2]]*Table32333[[#This Row],[Subscribers]]</f>
        <v>27</v>
      </c>
      <c r="F160" s="7">
        <f>Table32333[[#This Row],[Watch time (in Minutes)]]/100</f>
        <v>49.925399999999996</v>
      </c>
      <c r="G160" s="7">
        <f>Table32333[[#This Row],[Watch time (in Minutes) Adjusted]]^2</f>
        <v>2492.5455651599996</v>
      </c>
      <c r="H160" s="7">
        <f>Table32333[[#This Row],[Watch time (in Minutes) Adjusted^2]]*Table32333[[#This Row],[Watch time (in Minutes) Adjusted]]</f>
        <v>124441.33435883903</v>
      </c>
      <c r="I160" s="7">
        <f>Table32333[[#This Row],[Click Rate]]/100</f>
        <v>3.4207980000000004</v>
      </c>
      <c r="J160" s="7">
        <f>Table32333[[#This Row],[Click Rate Adjusted]]^2</f>
        <v>11.701858956804003</v>
      </c>
      <c r="K160" s="7">
        <f>Table32333[[#This Row],[Click Rate^2]]*Table32333[[#This Row],[Click Rate Adjusted]]</f>
        <v>40.029695715717224</v>
      </c>
      <c r="L160" s="7">
        <v>90</v>
      </c>
      <c r="M160" s="7">
        <f>Table32333[[#This Row],[Likes]]^2</f>
        <v>8100</v>
      </c>
      <c r="N160" s="7">
        <f>Table32333[[#This Row],[Likes^2]]*Table32333[[#This Row],[Likes]]</f>
        <v>729000</v>
      </c>
      <c r="O160" s="7">
        <v>3</v>
      </c>
      <c r="P160" s="7">
        <f>Table32333[[#This Row],[Dislikes]]^2</f>
        <v>9</v>
      </c>
      <c r="Q160" s="7">
        <f>Table32333[[#This Row],[Dislikes^2]]*Table32333[[#This Row],[Dislikes]]</f>
        <v>27</v>
      </c>
      <c r="R160" s="6">
        <v>4992.54</v>
      </c>
      <c r="S160" s="7">
        <v>342.07980000000003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S160" s="4"/>
      <c r="BT160" s="4"/>
      <c r="BU160" s="4"/>
      <c r="BV160" s="4"/>
      <c r="BW160" s="4"/>
      <c r="BY160" s="4"/>
      <c r="BZ160" s="4"/>
      <c r="CA160" s="4"/>
      <c r="CB160" s="4"/>
      <c r="CC160" s="4"/>
      <c r="CD160" s="4"/>
      <c r="CE160" s="4"/>
      <c r="CF160" s="4"/>
      <c r="CG160" s="4"/>
      <c r="CI160" s="4"/>
      <c r="CJ160" s="4"/>
      <c r="CK160" s="4"/>
    </row>
    <row r="161" spans="1:89" ht="15" customHeight="1" x14ac:dyDescent="0.2">
      <c r="A161" s="5">
        <v>160</v>
      </c>
      <c r="B161" s="7">
        <v>234</v>
      </c>
      <c r="C161" s="7">
        <v>-1</v>
      </c>
      <c r="D161" s="7">
        <f>Table32333[[#This Row],[Subscribers]]^2</f>
        <v>1</v>
      </c>
      <c r="E161" s="7">
        <f>Table32333[[#This Row],[Subscribers^2]]*Table32333[[#This Row],[Subscribers]]</f>
        <v>-1</v>
      </c>
      <c r="F161" s="7">
        <f>Table32333[[#This Row],[Watch time (in Minutes)]]/100</f>
        <v>20.960340000000002</v>
      </c>
      <c r="G161" s="7">
        <f>Table32333[[#This Row],[Watch time (in Minutes) Adjusted]]^2</f>
        <v>439.33585291560007</v>
      </c>
      <c r="H161" s="7">
        <f>Table32333[[#This Row],[Watch time (in Minutes) Adjusted^2]]*Table32333[[#This Row],[Watch time (in Minutes) Adjusted]]</f>
        <v>9208.6288513009695</v>
      </c>
      <c r="I161" s="7">
        <f>Table32333[[#This Row],[Click Rate]]/100</f>
        <v>1.6599919999999997</v>
      </c>
      <c r="J161" s="7">
        <f>Table32333[[#This Row],[Click Rate Adjusted]]^2</f>
        <v>2.7555734400639991</v>
      </c>
      <c r="K161" s="7">
        <f>Table32333[[#This Row],[Click Rate^2]]*Table32333[[#This Row],[Click Rate Adjusted]]</f>
        <v>4.5742298659187171</v>
      </c>
      <c r="L161" s="7">
        <v>43</v>
      </c>
      <c r="M161" s="7">
        <f>Table32333[[#This Row],[Likes]]^2</f>
        <v>1849</v>
      </c>
      <c r="N161" s="7">
        <f>Table32333[[#This Row],[Likes^2]]*Table32333[[#This Row],[Likes]]</f>
        <v>79507</v>
      </c>
      <c r="O161" s="7">
        <v>1</v>
      </c>
      <c r="P161" s="7">
        <f>Table32333[[#This Row],[Dislikes]]^2</f>
        <v>1</v>
      </c>
      <c r="Q161" s="7">
        <f>Table32333[[#This Row],[Dislikes^2]]*Table32333[[#This Row],[Dislikes]]</f>
        <v>1</v>
      </c>
      <c r="R161" s="6">
        <v>2096.0340000000001</v>
      </c>
      <c r="S161" s="7">
        <v>165.99919999999997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S161" s="4"/>
      <c r="BT161" s="4"/>
      <c r="BU161" s="4"/>
      <c r="BV161" s="4"/>
      <c r="BW161" s="4"/>
      <c r="BY161" s="4"/>
      <c r="BZ161" s="4"/>
      <c r="CA161" s="4"/>
      <c r="CB161" s="4"/>
      <c r="CC161" s="4"/>
      <c r="CD161" s="4"/>
      <c r="CE161" s="4"/>
      <c r="CF161" s="4"/>
      <c r="CG161" s="4"/>
      <c r="CI161" s="4"/>
      <c r="CJ161" s="4"/>
      <c r="CK161" s="4"/>
    </row>
    <row r="162" spans="1:89" ht="15" customHeight="1" x14ac:dyDescent="0.2">
      <c r="A162" s="5">
        <v>161</v>
      </c>
      <c r="B162" s="7">
        <v>266</v>
      </c>
      <c r="C162" s="7">
        <v>1</v>
      </c>
      <c r="D162" s="7">
        <f>Table32333[[#This Row],[Subscribers]]^2</f>
        <v>1</v>
      </c>
      <c r="E162" s="7">
        <f>Table32333[[#This Row],[Subscribers^2]]*Table32333[[#This Row],[Subscribers]]</f>
        <v>1</v>
      </c>
      <c r="F162" s="7">
        <f>Table32333[[#This Row],[Watch time (in Minutes)]]/100</f>
        <v>9.2167200000000005</v>
      </c>
      <c r="G162" s="7">
        <f>Table32333[[#This Row],[Watch time (in Minutes) Adjusted]]^2</f>
        <v>84.947927558400011</v>
      </c>
      <c r="H162" s="7">
        <f>Table32333[[#This Row],[Watch time (in Minutes) Adjusted^2]]*Table32333[[#This Row],[Watch time (in Minutes) Adjusted]]</f>
        <v>782.94126288605662</v>
      </c>
      <c r="I162" s="7">
        <f>Table32333[[#This Row],[Click Rate]]/100</f>
        <v>1.6604579999999998</v>
      </c>
      <c r="J162" s="7">
        <f>Table32333[[#This Row],[Click Rate Adjusted]]^2</f>
        <v>2.7571207697639992</v>
      </c>
      <c r="K162" s="7">
        <f>Table32333[[#This Row],[Click Rate^2]]*Table32333[[#This Row],[Click Rate Adjusted]]</f>
        <v>4.5780832391207902</v>
      </c>
      <c r="L162" s="7">
        <v>37</v>
      </c>
      <c r="M162" s="7">
        <f>Table32333[[#This Row],[Likes]]^2</f>
        <v>1369</v>
      </c>
      <c r="N162" s="7">
        <f>Table32333[[#This Row],[Likes^2]]*Table32333[[#This Row],[Likes]]</f>
        <v>50653</v>
      </c>
      <c r="O162" s="7">
        <v>1</v>
      </c>
      <c r="P162" s="7">
        <f>Table32333[[#This Row],[Dislikes]]^2</f>
        <v>1</v>
      </c>
      <c r="Q162" s="7">
        <f>Table32333[[#This Row],[Dislikes^2]]*Table32333[[#This Row],[Dislikes]]</f>
        <v>1</v>
      </c>
      <c r="R162" s="6">
        <v>921.67200000000003</v>
      </c>
      <c r="S162" s="7">
        <v>166.04579999999999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S162" s="4"/>
      <c r="BT162" s="4"/>
      <c r="BU162" s="4"/>
      <c r="BV162" s="4"/>
      <c r="BW162" s="4"/>
      <c r="BY162" s="4"/>
      <c r="BZ162" s="4"/>
      <c r="CA162" s="4"/>
      <c r="CB162" s="4"/>
      <c r="CC162" s="4"/>
      <c r="CD162" s="4"/>
      <c r="CE162" s="4"/>
      <c r="CF162" s="4"/>
      <c r="CG162" s="4"/>
      <c r="CI162" s="4"/>
      <c r="CJ162" s="4"/>
      <c r="CK162" s="4"/>
    </row>
    <row r="163" spans="1:89" ht="15" customHeight="1" x14ac:dyDescent="0.2">
      <c r="A163" s="5">
        <v>162</v>
      </c>
      <c r="B163" s="7">
        <v>197</v>
      </c>
      <c r="C163" s="7">
        <v>2</v>
      </c>
      <c r="D163" s="7">
        <f>Table32333[[#This Row],[Subscribers]]^2</f>
        <v>4</v>
      </c>
      <c r="E163" s="7">
        <f>Table32333[[#This Row],[Subscribers^2]]*Table32333[[#This Row],[Subscribers]]</f>
        <v>8</v>
      </c>
      <c r="F163" s="7">
        <f>Table32333[[#This Row],[Watch time (in Minutes)]]/100</f>
        <v>12.302340000000001</v>
      </c>
      <c r="G163" s="7">
        <f>Table32333[[#This Row],[Watch time (in Minutes) Adjusted]]^2</f>
        <v>151.34756947560001</v>
      </c>
      <c r="H163" s="7">
        <f>Table32333[[#This Row],[Watch time (in Minutes) Adjusted^2]]*Table32333[[#This Row],[Watch time (in Minutes) Adjusted]]</f>
        <v>1861.9292578624531</v>
      </c>
      <c r="I163" s="7">
        <f>Table32333[[#This Row],[Click Rate]]/100</f>
        <v>1.231776</v>
      </c>
      <c r="J163" s="7">
        <f>Table32333[[#This Row],[Click Rate Adjusted]]^2</f>
        <v>1.5172721141759999</v>
      </c>
      <c r="K163" s="7">
        <f>Table32333[[#This Row],[Click Rate^2]]*Table32333[[#This Row],[Click Rate Adjusted]]</f>
        <v>1.8689393757112565</v>
      </c>
      <c r="L163" s="7">
        <v>28</v>
      </c>
      <c r="M163" s="7">
        <f>Table32333[[#This Row],[Likes]]^2</f>
        <v>784</v>
      </c>
      <c r="N163" s="7">
        <f>Table32333[[#This Row],[Likes^2]]*Table32333[[#This Row],[Likes]]</f>
        <v>21952</v>
      </c>
      <c r="O163" s="7">
        <v>1</v>
      </c>
      <c r="P163" s="7">
        <f>Table32333[[#This Row],[Dislikes]]^2</f>
        <v>1</v>
      </c>
      <c r="Q163" s="7">
        <f>Table32333[[#This Row],[Dislikes^2]]*Table32333[[#This Row],[Dislikes]]</f>
        <v>1</v>
      </c>
      <c r="R163" s="6">
        <v>1230.2340000000002</v>
      </c>
      <c r="S163" s="7">
        <v>123.1776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S163" s="4"/>
      <c r="BT163" s="4"/>
      <c r="BU163" s="4"/>
      <c r="BV163" s="4"/>
      <c r="BW163" s="4"/>
      <c r="BY163" s="4"/>
      <c r="BZ163" s="4"/>
      <c r="CA163" s="4"/>
      <c r="CB163" s="4"/>
      <c r="CC163" s="4"/>
      <c r="CD163" s="4"/>
      <c r="CE163" s="4"/>
      <c r="CF163" s="4"/>
      <c r="CG163" s="4"/>
      <c r="CI163" s="4"/>
      <c r="CJ163" s="4"/>
      <c r="CK163" s="4"/>
    </row>
    <row r="164" spans="1:89" ht="15" customHeight="1" x14ac:dyDescent="0.2">
      <c r="A164" s="5">
        <v>163</v>
      </c>
      <c r="B164" s="7">
        <v>145</v>
      </c>
      <c r="C164" s="7">
        <v>0</v>
      </c>
      <c r="D164" s="7">
        <f>Table32333[[#This Row],[Subscribers]]^2</f>
        <v>0</v>
      </c>
      <c r="E164" s="7">
        <f>Table32333[[#This Row],[Subscribers^2]]*Table32333[[#This Row],[Subscribers]]</f>
        <v>0</v>
      </c>
      <c r="F164" s="7">
        <f>Table32333[[#This Row],[Watch time (in Minutes)]]/100</f>
        <v>4.0478999999999994</v>
      </c>
      <c r="G164" s="7">
        <f>Table32333[[#This Row],[Watch time (in Minutes) Adjusted]]^2</f>
        <v>16.385494409999996</v>
      </c>
      <c r="H164" s="7">
        <f>Table32333[[#This Row],[Watch time (in Minutes) Adjusted^2]]*Table32333[[#This Row],[Watch time (in Minutes) Adjusted]]</f>
        <v>66.326842822238973</v>
      </c>
      <c r="I164" s="7">
        <f>Table32333[[#This Row],[Click Rate]]/100</f>
        <v>0.63005399999999989</v>
      </c>
      <c r="J164" s="7">
        <f>Table32333[[#This Row],[Click Rate Adjusted]]^2</f>
        <v>0.39696804291599985</v>
      </c>
      <c r="K164" s="7">
        <f>Table32333[[#This Row],[Click Rate^2]]*Table32333[[#This Row],[Click Rate Adjusted]]</f>
        <v>0.2501113033113973</v>
      </c>
      <c r="L164" s="7">
        <v>25</v>
      </c>
      <c r="M164" s="7">
        <f>Table32333[[#This Row],[Likes]]^2</f>
        <v>625</v>
      </c>
      <c r="N164" s="7">
        <f>Table32333[[#This Row],[Likes^2]]*Table32333[[#This Row],[Likes]]</f>
        <v>15625</v>
      </c>
      <c r="O164" s="7">
        <v>0</v>
      </c>
      <c r="P164" s="7">
        <f>Table32333[[#This Row],[Dislikes]]^2</f>
        <v>0</v>
      </c>
      <c r="Q164" s="7">
        <f>Table32333[[#This Row],[Dislikes^2]]*Table32333[[#This Row],[Dislikes]]</f>
        <v>0</v>
      </c>
      <c r="R164" s="6">
        <v>404.78999999999996</v>
      </c>
      <c r="S164" s="7">
        <v>63.005399999999995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S164" s="4"/>
      <c r="BT164" s="4"/>
      <c r="BU164" s="4"/>
      <c r="BV164" s="4"/>
      <c r="BW164" s="4"/>
      <c r="BY164" s="4"/>
      <c r="BZ164" s="4"/>
      <c r="CA164" s="4"/>
      <c r="CB164" s="4"/>
      <c r="CC164" s="4"/>
      <c r="CD164" s="4"/>
      <c r="CE164" s="4"/>
      <c r="CF164" s="4"/>
      <c r="CG164" s="4"/>
      <c r="CI164" s="4"/>
      <c r="CJ164" s="4"/>
      <c r="CK164" s="4"/>
    </row>
    <row r="165" spans="1:89" ht="15" customHeight="1" x14ac:dyDescent="0.2">
      <c r="A165" s="5">
        <v>164</v>
      </c>
      <c r="B165" s="7">
        <v>611</v>
      </c>
      <c r="C165" s="7">
        <v>7</v>
      </c>
      <c r="D165" s="7">
        <f>Table32333[[#This Row],[Subscribers]]^2</f>
        <v>49</v>
      </c>
      <c r="E165" s="7">
        <f>Table32333[[#This Row],[Subscribers^2]]*Table32333[[#This Row],[Subscribers]]</f>
        <v>343</v>
      </c>
      <c r="F165" s="7">
        <f>Table32333[[#This Row],[Watch time (in Minutes)]]/100</f>
        <v>37.614900000000006</v>
      </c>
      <c r="G165" s="7">
        <f>Table32333[[#This Row],[Watch time (in Minutes) Adjusted]]^2</f>
        <v>1414.8807020100005</v>
      </c>
      <c r="H165" s="7">
        <f>Table32333[[#This Row],[Watch time (in Minutes) Adjusted^2]]*Table32333[[#This Row],[Watch time (in Minutes) Adjusted]]</f>
        <v>53220.596118035974</v>
      </c>
      <c r="I165" s="7">
        <f>Table32333[[#This Row],[Click Rate]]/100</f>
        <v>4.428185</v>
      </c>
      <c r="J165" s="7">
        <f>Table32333[[#This Row],[Click Rate Adjusted]]^2</f>
        <v>19.608822394225001</v>
      </c>
      <c r="K165" s="7">
        <f>Table32333[[#This Row],[Click Rate^2]]*Table32333[[#This Row],[Click Rate Adjusted]]</f>
        <v>86.831493193771237</v>
      </c>
      <c r="L165" s="7">
        <v>76</v>
      </c>
      <c r="M165" s="7">
        <f>Table32333[[#This Row],[Likes]]^2</f>
        <v>5776</v>
      </c>
      <c r="N165" s="7">
        <f>Table32333[[#This Row],[Likes^2]]*Table32333[[#This Row],[Likes]]</f>
        <v>438976</v>
      </c>
      <c r="O165" s="7">
        <v>0</v>
      </c>
      <c r="P165" s="7">
        <f>Table32333[[#This Row],[Dislikes]]^2</f>
        <v>0</v>
      </c>
      <c r="Q165" s="7">
        <f>Table32333[[#This Row],[Dislikes^2]]*Table32333[[#This Row],[Dislikes]]</f>
        <v>0</v>
      </c>
      <c r="R165" s="6">
        <v>3761.4900000000002</v>
      </c>
      <c r="S165" s="7">
        <v>442.81850000000003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S165" s="4"/>
      <c r="BT165" s="4"/>
      <c r="BU165" s="4"/>
      <c r="BV165" s="4"/>
      <c r="BW165" s="4"/>
      <c r="BY165" s="4"/>
      <c r="BZ165" s="4"/>
      <c r="CA165" s="4"/>
      <c r="CB165" s="4"/>
      <c r="CC165" s="4"/>
      <c r="CD165" s="4"/>
      <c r="CE165" s="4"/>
      <c r="CF165" s="4"/>
      <c r="CG165" s="4"/>
      <c r="CI165" s="4"/>
      <c r="CJ165" s="4"/>
      <c r="CK165" s="4"/>
    </row>
    <row r="166" spans="1:89" ht="15" customHeight="1" x14ac:dyDescent="0.2">
      <c r="A166" s="5">
        <v>165</v>
      </c>
      <c r="B166" s="7">
        <v>147</v>
      </c>
      <c r="C166" s="7">
        <v>0</v>
      </c>
      <c r="D166" s="7">
        <f>Table32333[[#This Row],[Subscribers]]^2</f>
        <v>0</v>
      </c>
      <c r="E166" s="7">
        <f>Table32333[[#This Row],[Subscribers^2]]*Table32333[[#This Row],[Subscribers]]</f>
        <v>0</v>
      </c>
      <c r="F166" s="7">
        <f>Table32333[[#This Row],[Watch time (in Minutes)]]/100</f>
        <v>9.8085000000000004</v>
      </c>
      <c r="G166" s="7">
        <f>Table32333[[#This Row],[Watch time (in Minutes) Adjusted]]^2</f>
        <v>96.206672250000011</v>
      </c>
      <c r="H166" s="7">
        <f>Table32333[[#This Row],[Watch time (in Minutes) Adjusted^2]]*Table32333[[#This Row],[Watch time (in Minutes) Adjusted]]</f>
        <v>943.64314476412517</v>
      </c>
      <c r="I166" s="7">
        <f>Table32333[[#This Row],[Click Rate]]/100</f>
        <v>0.751224</v>
      </c>
      <c r="J166" s="7">
        <f>Table32333[[#This Row],[Click Rate Adjusted]]^2</f>
        <v>0.56433749817599999</v>
      </c>
      <c r="K166" s="7">
        <f>Table32333[[#This Row],[Click Rate^2]]*Table32333[[#This Row],[Click Rate Adjusted]]</f>
        <v>0.42394387272976741</v>
      </c>
      <c r="L166" s="7">
        <v>26</v>
      </c>
      <c r="M166" s="7">
        <f>Table32333[[#This Row],[Likes]]^2</f>
        <v>676</v>
      </c>
      <c r="N166" s="7">
        <f>Table32333[[#This Row],[Likes^2]]*Table32333[[#This Row],[Likes]]</f>
        <v>17576</v>
      </c>
      <c r="O166" s="7">
        <v>0</v>
      </c>
      <c r="P166" s="7">
        <f>Table32333[[#This Row],[Dislikes]]^2</f>
        <v>0</v>
      </c>
      <c r="Q166" s="7">
        <f>Table32333[[#This Row],[Dislikes^2]]*Table32333[[#This Row],[Dislikes]]</f>
        <v>0</v>
      </c>
      <c r="R166" s="6">
        <v>980.85</v>
      </c>
      <c r="S166" s="7">
        <v>75.122399999999999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S166" s="4"/>
      <c r="BT166" s="4"/>
      <c r="BU166" s="4"/>
      <c r="BV166" s="4"/>
      <c r="BW166" s="4"/>
      <c r="BY166" s="4"/>
      <c r="BZ166" s="4"/>
      <c r="CA166" s="4"/>
      <c r="CB166" s="4"/>
      <c r="CC166" s="4"/>
      <c r="CD166" s="4"/>
      <c r="CE166" s="4"/>
      <c r="CF166" s="4"/>
      <c r="CG166" s="4"/>
      <c r="CI166" s="4"/>
      <c r="CJ166" s="4"/>
      <c r="CK166" s="4"/>
    </row>
    <row r="167" spans="1:89" ht="15" customHeight="1" x14ac:dyDescent="0.2">
      <c r="A167" s="5">
        <v>166</v>
      </c>
      <c r="B167" s="7">
        <v>147</v>
      </c>
      <c r="C167" s="7">
        <v>-1</v>
      </c>
      <c r="D167" s="7">
        <f>Table32333[[#This Row],[Subscribers]]^2</f>
        <v>1</v>
      </c>
      <c r="E167" s="7">
        <f>Table32333[[#This Row],[Subscribers^2]]*Table32333[[#This Row],[Subscribers]]</f>
        <v>-1</v>
      </c>
      <c r="F167" s="7">
        <f>Table32333[[#This Row],[Watch time (in Minutes)]]/100</f>
        <v>12.120480000000001</v>
      </c>
      <c r="G167" s="7">
        <f>Table32333[[#This Row],[Watch time (in Minutes) Adjusted]]^2</f>
        <v>146.90603543040001</v>
      </c>
      <c r="H167" s="7">
        <f>Table32333[[#This Row],[Watch time (in Minutes) Adjusted^2]]*Table32333[[#This Row],[Watch time (in Minutes) Adjusted]]</f>
        <v>1780.5716643134549</v>
      </c>
      <c r="I167" s="7">
        <f>Table32333[[#This Row],[Click Rate]]/100</f>
        <v>1.1308829999999999</v>
      </c>
      <c r="J167" s="7">
        <f>Table32333[[#This Row],[Click Rate Adjusted]]^2</f>
        <v>1.2788963596889997</v>
      </c>
      <c r="K167" s="7">
        <f>Table32333[[#This Row],[Click Rate^2]]*Table32333[[#This Row],[Click Rate Adjusted]]</f>
        <v>1.4462821519341749</v>
      </c>
      <c r="L167" s="7">
        <v>22</v>
      </c>
      <c r="M167" s="7">
        <f>Table32333[[#This Row],[Likes]]^2</f>
        <v>484</v>
      </c>
      <c r="N167" s="7">
        <f>Table32333[[#This Row],[Likes^2]]*Table32333[[#This Row],[Likes]]</f>
        <v>10648</v>
      </c>
      <c r="O167" s="7">
        <v>0</v>
      </c>
      <c r="P167" s="7">
        <f>Table32333[[#This Row],[Dislikes]]^2</f>
        <v>0</v>
      </c>
      <c r="Q167" s="7">
        <f>Table32333[[#This Row],[Dislikes^2]]*Table32333[[#This Row],[Dislikes]]</f>
        <v>0</v>
      </c>
      <c r="R167" s="6">
        <v>1212.048</v>
      </c>
      <c r="S167" s="7">
        <v>113.08829999999999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S167" s="4"/>
      <c r="BT167" s="4"/>
      <c r="BU167" s="4"/>
      <c r="BV167" s="4"/>
      <c r="BW167" s="4"/>
      <c r="BY167" s="4"/>
      <c r="BZ167" s="4"/>
      <c r="CA167" s="4"/>
      <c r="CB167" s="4"/>
      <c r="CC167" s="4"/>
      <c r="CD167" s="4"/>
      <c r="CE167" s="4"/>
      <c r="CF167" s="4"/>
      <c r="CG167" s="4"/>
      <c r="CI167" s="4"/>
      <c r="CJ167" s="4"/>
      <c r="CK167" s="4"/>
    </row>
    <row r="168" spans="1:89" ht="15" customHeight="1" x14ac:dyDescent="0.2">
      <c r="A168" s="5">
        <v>167</v>
      </c>
      <c r="B168" s="7">
        <v>126</v>
      </c>
      <c r="C168" s="7">
        <v>0</v>
      </c>
      <c r="D168" s="7">
        <f>Table32333[[#This Row],[Subscribers]]^2</f>
        <v>0</v>
      </c>
      <c r="E168" s="7">
        <f>Table32333[[#This Row],[Subscribers^2]]*Table32333[[#This Row],[Subscribers]]</f>
        <v>0</v>
      </c>
      <c r="F168" s="7">
        <f>Table32333[[#This Row],[Watch time (in Minutes)]]/100</f>
        <v>0.96419999999999983</v>
      </c>
      <c r="G168" s="7">
        <f>Table32333[[#This Row],[Watch time (in Minutes) Adjusted]]^2</f>
        <v>0.92968163999999964</v>
      </c>
      <c r="H168" s="7">
        <f>Table32333[[#This Row],[Watch time (in Minutes) Adjusted^2]]*Table32333[[#This Row],[Watch time (in Minutes) Adjusted]]</f>
        <v>0.89639903728799952</v>
      </c>
      <c r="I168" s="7">
        <f>Table32333[[#This Row],[Click Rate]]/100</f>
        <v>0.54104399999999997</v>
      </c>
      <c r="J168" s="7">
        <f>Table32333[[#This Row],[Click Rate Adjusted]]^2</f>
        <v>0.29272860993599997</v>
      </c>
      <c r="K168" s="7">
        <f>Table32333[[#This Row],[Click Rate^2]]*Table32333[[#This Row],[Click Rate Adjusted]]</f>
        <v>0.15837905803421315</v>
      </c>
      <c r="L168" s="7">
        <v>30</v>
      </c>
      <c r="M168" s="7">
        <f>Table32333[[#This Row],[Likes]]^2</f>
        <v>900</v>
      </c>
      <c r="N168" s="7">
        <f>Table32333[[#This Row],[Likes^2]]*Table32333[[#This Row],[Likes]]</f>
        <v>27000</v>
      </c>
      <c r="O168" s="7">
        <v>0</v>
      </c>
      <c r="P168" s="7">
        <f>Table32333[[#This Row],[Dislikes]]^2</f>
        <v>0</v>
      </c>
      <c r="Q168" s="7">
        <f>Table32333[[#This Row],[Dislikes^2]]*Table32333[[#This Row],[Dislikes]]</f>
        <v>0</v>
      </c>
      <c r="R168" s="6">
        <v>96.419999999999987</v>
      </c>
      <c r="S168" s="7">
        <v>54.104399999999998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S168" s="4"/>
      <c r="BT168" s="4"/>
      <c r="BU168" s="4"/>
      <c r="BV168" s="4"/>
      <c r="BW168" s="4"/>
      <c r="BY168" s="4"/>
      <c r="BZ168" s="4"/>
      <c r="CA168" s="4"/>
      <c r="CB168" s="4"/>
      <c r="CC168" s="4"/>
      <c r="CD168" s="4"/>
      <c r="CE168" s="4"/>
      <c r="CF168" s="4"/>
      <c r="CG168" s="4"/>
      <c r="CI168" s="4"/>
      <c r="CJ168" s="4"/>
      <c r="CK168" s="4"/>
    </row>
    <row r="169" spans="1:89" ht="15" customHeight="1" x14ac:dyDescent="0.2">
      <c r="A169" s="5">
        <v>168</v>
      </c>
      <c r="B169" s="7">
        <v>361</v>
      </c>
      <c r="C169" s="7">
        <v>2</v>
      </c>
      <c r="D169" s="7">
        <f>Table32333[[#This Row],[Subscribers]]^2</f>
        <v>4</v>
      </c>
      <c r="E169" s="7">
        <f>Table32333[[#This Row],[Subscribers^2]]*Table32333[[#This Row],[Subscribers]]</f>
        <v>8</v>
      </c>
      <c r="F169" s="7">
        <f>Table32333[[#This Row],[Watch time (in Minutes)]]/100</f>
        <v>34.737659999999998</v>
      </c>
      <c r="G169" s="7">
        <f>Table32333[[#This Row],[Watch time (in Minutes) Adjusted]]^2</f>
        <v>1206.7050222756</v>
      </c>
      <c r="H169" s="7">
        <f>Table32333[[#This Row],[Watch time (in Minutes) Adjusted^2]]*Table32333[[#This Row],[Watch time (in Minutes) Adjusted]]</f>
        <v>41918.108784102216</v>
      </c>
      <c r="I169" s="7">
        <f>Table32333[[#This Row],[Click Rate]]/100</f>
        <v>2.108527</v>
      </c>
      <c r="J169" s="7">
        <f>Table32333[[#This Row],[Click Rate Adjusted]]^2</f>
        <v>4.4458861097289999</v>
      </c>
      <c r="K169" s="7">
        <f>Table32333[[#This Row],[Click Rate^2]]*Table32333[[#This Row],[Click Rate Adjusted]]</f>
        <v>9.3742709012885594</v>
      </c>
      <c r="L169" s="7">
        <v>53</v>
      </c>
      <c r="M169" s="7">
        <f>Table32333[[#This Row],[Likes]]^2</f>
        <v>2809</v>
      </c>
      <c r="N169" s="7">
        <f>Table32333[[#This Row],[Likes^2]]*Table32333[[#This Row],[Likes]]</f>
        <v>148877</v>
      </c>
      <c r="O169" s="7">
        <v>0</v>
      </c>
      <c r="P169" s="7">
        <f>Table32333[[#This Row],[Dislikes]]^2</f>
        <v>0</v>
      </c>
      <c r="Q169" s="7">
        <f>Table32333[[#This Row],[Dislikes^2]]*Table32333[[#This Row],[Dislikes]]</f>
        <v>0</v>
      </c>
      <c r="R169" s="6">
        <v>3473.7659999999996</v>
      </c>
      <c r="S169" s="7">
        <v>210.8527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S169" s="4"/>
      <c r="BT169" s="4"/>
      <c r="BU169" s="4"/>
      <c r="BV169" s="4"/>
      <c r="BW169" s="4"/>
      <c r="BY169" s="4"/>
      <c r="BZ169" s="4"/>
      <c r="CA169" s="4"/>
      <c r="CB169" s="4"/>
      <c r="CC169" s="4"/>
      <c r="CD169" s="4"/>
      <c r="CE169" s="4"/>
      <c r="CF169" s="4"/>
      <c r="CG169" s="4"/>
      <c r="CI169" s="4"/>
      <c r="CJ169" s="4"/>
      <c r="CK169" s="4"/>
    </row>
    <row r="170" spans="1:89" ht="15" customHeight="1" x14ac:dyDescent="0.2">
      <c r="A170" s="5">
        <v>169</v>
      </c>
      <c r="B170" s="7">
        <v>182</v>
      </c>
      <c r="C170" s="7">
        <v>1</v>
      </c>
      <c r="D170" s="7">
        <f>Table32333[[#This Row],[Subscribers]]^2</f>
        <v>1</v>
      </c>
      <c r="E170" s="7">
        <f>Table32333[[#This Row],[Subscribers^2]]*Table32333[[#This Row],[Subscribers]]</f>
        <v>1</v>
      </c>
      <c r="F170" s="7">
        <f>Table32333[[#This Row],[Watch time (in Minutes)]]/100</f>
        <v>16.863659999999999</v>
      </c>
      <c r="G170" s="7">
        <f>Table32333[[#This Row],[Watch time (in Minutes) Adjusted]]^2</f>
        <v>284.38302859559997</v>
      </c>
      <c r="H170" s="7">
        <f>Table32333[[#This Row],[Watch time (in Minutes) Adjusted^2]]*Table32333[[#This Row],[Watch time (in Minutes) Adjusted]]</f>
        <v>4795.738704006475</v>
      </c>
      <c r="I170" s="7">
        <f>Table32333[[#This Row],[Click Rate]]/100</f>
        <v>1.19865</v>
      </c>
      <c r="J170" s="7">
        <f>Table32333[[#This Row],[Click Rate Adjusted]]^2</f>
        <v>1.4367618225000001</v>
      </c>
      <c r="K170" s="7">
        <f>Table32333[[#This Row],[Click Rate^2]]*Table32333[[#This Row],[Click Rate Adjusted]]</f>
        <v>1.7221745585396251</v>
      </c>
      <c r="L170" s="7">
        <v>29</v>
      </c>
      <c r="M170" s="7">
        <f>Table32333[[#This Row],[Likes]]^2</f>
        <v>841</v>
      </c>
      <c r="N170" s="7">
        <f>Table32333[[#This Row],[Likes^2]]*Table32333[[#This Row],[Likes]]</f>
        <v>24389</v>
      </c>
      <c r="O170" s="7">
        <v>1</v>
      </c>
      <c r="P170" s="7">
        <f>Table32333[[#This Row],[Dislikes]]^2</f>
        <v>1</v>
      </c>
      <c r="Q170" s="7">
        <f>Table32333[[#This Row],[Dislikes^2]]*Table32333[[#This Row],[Dislikes]]</f>
        <v>1</v>
      </c>
      <c r="R170" s="6">
        <v>1686.366</v>
      </c>
      <c r="S170" s="7">
        <v>119.86499999999999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S170" s="4"/>
      <c r="BT170" s="4"/>
      <c r="BU170" s="4"/>
      <c r="BV170" s="4"/>
      <c r="BW170" s="4"/>
      <c r="BY170" s="4"/>
      <c r="BZ170" s="4"/>
      <c r="CA170" s="4"/>
      <c r="CB170" s="4"/>
      <c r="CC170" s="4"/>
      <c r="CD170" s="4"/>
      <c r="CE170" s="4"/>
      <c r="CF170" s="4"/>
      <c r="CG170" s="4"/>
      <c r="CI170" s="4"/>
      <c r="CJ170" s="4"/>
      <c r="CK170" s="4"/>
    </row>
    <row r="171" spans="1:89" ht="15" customHeight="1" x14ac:dyDescent="0.2">
      <c r="A171" s="5">
        <v>170</v>
      </c>
      <c r="B171" s="7">
        <v>344</v>
      </c>
      <c r="C171" s="7">
        <v>3</v>
      </c>
      <c r="D171" s="7">
        <f>Table32333[[#This Row],[Subscribers]]^2</f>
        <v>9</v>
      </c>
      <c r="E171" s="7">
        <f>Table32333[[#This Row],[Subscribers^2]]*Table32333[[#This Row],[Subscribers]]</f>
        <v>27</v>
      </c>
      <c r="F171" s="7">
        <f>Table32333[[#This Row],[Watch time (in Minutes)]]/100</f>
        <v>25.48254</v>
      </c>
      <c r="G171" s="7">
        <f>Table32333[[#This Row],[Watch time (in Minutes) Adjusted]]^2</f>
        <v>649.35984485159997</v>
      </c>
      <c r="H171" s="7">
        <f>Table32333[[#This Row],[Watch time (in Minutes) Adjusted^2]]*Table32333[[#This Row],[Watch time (in Minutes) Adjusted]]</f>
        <v>16547.338220824691</v>
      </c>
      <c r="I171" s="7">
        <f>Table32333[[#This Row],[Click Rate]]/100</f>
        <v>2.6193439999999999</v>
      </c>
      <c r="J171" s="7">
        <f>Table32333[[#This Row],[Click Rate Adjusted]]^2</f>
        <v>6.8609629903359997</v>
      </c>
      <c r="K171" s="7">
        <f>Table32333[[#This Row],[Click Rate^2]]*Table32333[[#This Row],[Click Rate Adjusted]]</f>
        <v>17.971222242958657</v>
      </c>
      <c r="L171" s="7">
        <v>39</v>
      </c>
      <c r="M171" s="7">
        <f>Table32333[[#This Row],[Likes]]^2</f>
        <v>1521</v>
      </c>
      <c r="N171" s="7">
        <f>Table32333[[#This Row],[Likes^2]]*Table32333[[#This Row],[Likes]]</f>
        <v>59319</v>
      </c>
      <c r="O171" s="7">
        <v>1</v>
      </c>
      <c r="P171" s="7">
        <f>Table32333[[#This Row],[Dislikes]]^2</f>
        <v>1</v>
      </c>
      <c r="Q171" s="7">
        <f>Table32333[[#This Row],[Dislikes^2]]*Table32333[[#This Row],[Dislikes]]</f>
        <v>1</v>
      </c>
      <c r="R171" s="6">
        <v>2548.2539999999999</v>
      </c>
      <c r="S171" s="7">
        <v>261.93439999999998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S171" s="4"/>
      <c r="BT171" s="4"/>
      <c r="BU171" s="4"/>
      <c r="BV171" s="4"/>
      <c r="BW171" s="4"/>
      <c r="BY171" s="4"/>
      <c r="BZ171" s="4"/>
      <c r="CA171" s="4"/>
      <c r="CB171" s="4"/>
      <c r="CC171" s="4"/>
      <c r="CD171" s="4"/>
      <c r="CE171" s="4"/>
      <c r="CF171" s="4"/>
      <c r="CG171" s="4"/>
      <c r="CI171" s="4"/>
      <c r="CJ171" s="4"/>
      <c r="CK171" s="4"/>
    </row>
    <row r="172" spans="1:89" ht="15" customHeight="1" x14ac:dyDescent="0.2">
      <c r="A172" s="5">
        <v>171</v>
      </c>
      <c r="B172" s="7">
        <v>207</v>
      </c>
      <c r="C172" s="7">
        <v>-1</v>
      </c>
      <c r="D172" s="7">
        <f>Table32333[[#This Row],[Subscribers]]^2</f>
        <v>1</v>
      </c>
      <c r="E172" s="7">
        <f>Table32333[[#This Row],[Subscribers^2]]*Table32333[[#This Row],[Subscribers]]</f>
        <v>-1</v>
      </c>
      <c r="F172" s="7">
        <f>Table32333[[#This Row],[Watch time (in Minutes)]]/100</f>
        <v>10.602240000000002</v>
      </c>
      <c r="G172" s="7">
        <f>Table32333[[#This Row],[Watch time (in Minutes) Adjusted]]^2</f>
        <v>112.40749301760005</v>
      </c>
      <c r="H172" s="7">
        <f>Table32333[[#This Row],[Watch time (in Minutes) Adjusted^2]]*Table32333[[#This Row],[Watch time (in Minutes) Adjusted]]</f>
        <v>1191.7712187709201</v>
      </c>
      <c r="I172" s="7">
        <f>Table32333[[#This Row],[Click Rate]]/100</f>
        <v>1.0803750000000001</v>
      </c>
      <c r="J172" s="7">
        <f>Table32333[[#This Row],[Click Rate Adjusted]]^2</f>
        <v>1.1672101406250002</v>
      </c>
      <c r="K172" s="7">
        <f>Table32333[[#This Row],[Click Rate^2]]*Table32333[[#This Row],[Click Rate Adjusted]]</f>
        <v>1.2610246556777347</v>
      </c>
      <c r="L172" s="7">
        <v>39</v>
      </c>
      <c r="M172" s="7">
        <f>Table32333[[#This Row],[Likes]]^2</f>
        <v>1521</v>
      </c>
      <c r="N172" s="7">
        <f>Table32333[[#This Row],[Likes^2]]*Table32333[[#This Row],[Likes]]</f>
        <v>59319</v>
      </c>
      <c r="O172" s="7">
        <v>1</v>
      </c>
      <c r="P172" s="7">
        <f>Table32333[[#This Row],[Dislikes]]^2</f>
        <v>1</v>
      </c>
      <c r="Q172" s="7">
        <f>Table32333[[#This Row],[Dislikes^2]]*Table32333[[#This Row],[Dislikes]]</f>
        <v>1</v>
      </c>
      <c r="R172" s="6">
        <v>1060.2240000000002</v>
      </c>
      <c r="S172" s="7">
        <v>108.03750000000001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S172" s="4"/>
      <c r="BT172" s="4"/>
      <c r="BU172" s="4"/>
      <c r="BV172" s="4"/>
      <c r="BW172" s="4"/>
      <c r="BY172" s="4"/>
      <c r="BZ172" s="4"/>
      <c r="CA172" s="4"/>
      <c r="CB172" s="4"/>
      <c r="CC172" s="4"/>
      <c r="CD172" s="4"/>
      <c r="CE172" s="4"/>
      <c r="CF172" s="4"/>
      <c r="CG172" s="4"/>
      <c r="CI172" s="4"/>
      <c r="CJ172" s="4"/>
      <c r="CK172" s="4"/>
    </row>
    <row r="173" spans="1:89" ht="15" customHeight="1" x14ac:dyDescent="0.2">
      <c r="A173" s="5">
        <v>172</v>
      </c>
      <c r="B173" s="7">
        <v>130</v>
      </c>
      <c r="C173" s="7">
        <v>0</v>
      </c>
      <c r="D173" s="7">
        <f>Table32333[[#This Row],[Subscribers]]^2</f>
        <v>0</v>
      </c>
      <c r="E173" s="7">
        <f>Table32333[[#This Row],[Subscribers^2]]*Table32333[[#This Row],[Subscribers]]</f>
        <v>0</v>
      </c>
      <c r="F173" s="7">
        <f>Table32333[[#This Row],[Watch time (in Minutes)]]/100</f>
        <v>5.1825000000000001</v>
      </c>
      <c r="G173" s="7">
        <f>Table32333[[#This Row],[Watch time (in Minutes) Adjusted]]^2</f>
        <v>26.858306250000002</v>
      </c>
      <c r="H173" s="7">
        <f>Table32333[[#This Row],[Watch time (in Minutes) Adjusted^2]]*Table32333[[#This Row],[Watch time (in Minutes) Adjusted]]</f>
        <v>139.19317214062502</v>
      </c>
      <c r="I173" s="7">
        <f>Table32333[[#This Row],[Click Rate]]/100</f>
        <v>0.69094499999999992</v>
      </c>
      <c r="J173" s="7">
        <f>Table32333[[#This Row],[Click Rate Adjusted]]^2</f>
        <v>0.47740499302499989</v>
      </c>
      <c r="K173" s="7">
        <f>Table32333[[#This Row],[Click Rate^2]]*Table32333[[#This Row],[Click Rate Adjusted]]</f>
        <v>0.3298605929056585</v>
      </c>
      <c r="L173" s="7">
        <v>22</v>
      </c>
      <c r="M173" s="7">
        <f>Table32333[[#This Row],[Likes]]^2</f>
        <v>484</v>
      </c>
      <c r="N173" s="7">
        <f>Table32333[[#This Row],[Likes^2]]*Table32333[[#This Row],[Likes]]</f>
        <v>10648</v>
      </c>
      <c r="O173" s="7">
        <v>0</v>
      </c>
      <c r="P173" s="7">
        <f>Table32333[[#This Row],[Dislikes]]^2</f>
        <v>0</v>
      </c>
      <c r="Q173" s="7">
        <f>Table32333[[#This Row],[Dislikes^2]]*Table32333[[#This Row],[Dislikes]]</f>
        <v>0</v>
      </c>
      <c r="R173" s="6">
        <v>518.25</v>
      </c>
      <c r="S173" s="7">
        <v>69.094499999999996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S173" s="4"/>
      <c r="BT173" s="4"/>
      <c r="BU173" s="4"/>
      <c r="BV173" s="4"/>
      <c r="BW173" s="4"/>
      <c r="BY173" s="4"/>
      <c r="BZ173" s="4"/>
      <c r="CA173" s="4"/>
      <c r="CB173" s="4"/>
      <c r="CC173" s="4"/>
      <c r="CD173" s="4"/>
      <c r="CE173" s="4"/>
      <c r="CF173" s="4"/>
      <c r="CG173" s="4"/>
      <c r="CI173" s="4"/>
      <c r="CJ173" s="4"/>
      <c r="CK173" s="4"/>
    </row>
    <row r="174" spans="1:89" ht="15" customHeight="1" x14ac:dyDescent="0.2">
      <c r="A174" s="5">
        <v>173</v>
      </c>
      <c r="B174" s="7">
        <v>516</v>
      </c>
      <c r="C174" s="7">
        <v>1</v>
      </c>
      <c r="D174" s="7">
        <f>Table32333[[#This Row],[Subscribers]]^2</f>
        <v>1</v>
      </c>
      <c r="E174" s="7">
        <f>Table32333[[#This Row],[Subscribers^2]]*Table32333[[#This Row],[Subscribers]]</f>
        <v>1</v>
      </c>
      <c r="F174" s="7">
        <f>Table32333[[#This Row],[Watch time (in Minutes)]]/100</f>
        <v>34.51782</v>
      </c>
      <c r="G174" s="7">
        <f>Table32333[[#This Row],[Watch time (in Minutes) Adjusted]]^2</f>
        <v>1191.4798975524</v>
      </c>
      <c r="H174" s="7">
        <f>Table32333[[#This Row],[Watch time (in Minutes) Adjusted^2]]*Table32333[[#This Row],[Watch time (in Minutes) Adjusted]]</f>
        <v>41127.288637332182</v>
      </c>
      <c r="I174" s="7">
        <f>Table32333[[#This Row],[Click Rate]]/100</f>
        <v>3.3679800000000002</v>
      </c>
      <c r="J174" s="7">
        <f>Table32333[[#This Row],[Click Rate Adjusted]]^2</f>
        <v>11.343289280400001</v>
      </c>
      <c r="K174" s="7">
        <f>Table32333[[#This Row],[Click Rate^2]]*Table32333[[#This Row],[Click Rate Adjusted]]</f>
        <v>38.203971430601598</v>
      </c>
      <c r="L174" s="7">
        <v>74</v>
      </c>
      <c r="M174" s="7">
        <f>Table32333[[#This Row],[Likes]]^2</f>
        <v>5476</v>
      </c>
      <c r="N174" s="7">
        <f>Table32333[[#This Row],[Likes^2]]*Table32333[[#This Row],[Likes]]</f>
        <v>405224</v>
      </c>
      <c r="O174" s="7">
        <v>0</v>
      </c>
      <c r="P174" s="7">
        <f>Table32333[[#This Row],[Dislikes]]^2</f>
        <v>0</v>
      </c>
      <c r="Q174" s="7">
        <f>Table32333[[#This Row],[Dislikes^2]]*Table32333[[#This Row],[Dislikes]]</f>
        <v>0</v>
      </c>
      <c r="R174" s="6">
        <v>3451.7819999999997</v>
      </c>
      <c r="S174" s="7">
        <v>336.798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S174" s="4"/>
      <c r="BT174" s="4"/>
      <c r="BU174" s="4"/>
      <c r="BV174" s="4"/>
      <c r="BW174" s="4"/>
      <c r="BY174" s="4"/>
      <c r="BZ174" s="4"/>
      <c r="CA174" s="4"/>
      <c r="CB174" s="4"/>
      <c r="CC174" s="4"/>
      <c r="CD174" s="4"/>
      <c r="CE174" s="4"/>
      <c r="CF174" s="4"/>
      <c r="CG174" s="4"/>
      <c r="CI174" s="4"/>
      <c r="CJ174" s="4"/>
      <c r="CK174" s="4"/>
    </row>
    <row r="175" spans="1:89" ht="15" customHeight="1" x14ac:dyDescent="0.2">
      <c r="A175" s="5">
        <v>174</v>
      </c>
      <c r="B175" s="7">
        <v>256</v>
      </c>
      <c r="C175" s="7">
        <v>0</v>
      </c>
      <c r="D175" s="7">
        <f>Table32333[[#This Row],[Subscribers]]^2</f>
        <v>0</v>
      </c>
      <c r="E175" s="7">
        <f>Table32333[[#This Row],[Subscribers^2]]*Table32333[[#This Row],[Subscribers]]</f>
        <v>0</v>
      </c>
      <c r="F175" s="7">
        <f>Table32333[[#This Row],[Watch time (in Minutes)]]/100</f>
        <v>14.766119999999995</v>
      </c>
      <c r="G175" s="7">
        <f>Table32333[[#This Row],[Watch time (in Minutes) Adjusted]]^2</f>
        <v>218.03829985439987</v>
      </c>
      <c r="H175" s="7">
        <f>Table32333[[#This Row],[Watch time (in Minutes) Adjusted^2]]*Table32333[[#This Row],[Watch time (in Minutes) Adjusted]]</f>
        <v>3219.5797002460499</v>
      </c>
      <c r="I175" s="7">
        <f>Table32333[[#This Row],[Click Rate]]/100</f>
        <v>1.5098720000000001</v>
      </c>
      <c r="J175" s="7">
        <f>Table32333[[#This Row],[Click Rate Adjusted]]^2</f>
        <v>2.2797134563840005</v>
      </c>
      <c r="K175" s="7">
        <f>Table32333[[#This Row],[Click Rate^2]]*Table32333[[#This Row],[Click Rate Adjusted]]</f>
        <v>3.4420755158174239</v>
      </c>
      <c r="L175" s="7">
        <v>33</v>
      </c>
      <c r="M175" s="7">
        <f>Table32333[[#This Row],[Likes]]^2</f>
        <v>1089</v>
      </c>
      <c r="N175" s="7">
        <f>Table32333[[#This Row],[Likes^2]]*Table32333[[#This Row],[Likes]]</f>
        <v>35937</v>
      </c>
      <c r="O175" s="7">
        <v>0</v>
      </c>
      <c r="P175" s="7">
        <f>Table32333[[#This Row],[Dislikes]]^2</f>
        <v>0</v>
      </c>
      <c r="Q175" s="7">
        <f>Table32333[[#This Row],[Dislikes^2]]*Table32333[[#This Row],[Dislikes]]</f>
        <v>0</v>
      </c>
      <c r="R175" s="6">
        <v>1476.6119999999996</v>
      </c>
      <c r="S175" s="7">
        <v>150.9872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S175" s="4"/>
      <c r="BT175" s="4"/>
      <c r="BU175" s="4"/>
      <c r="BV175" s="4"/>
      <c r="BW175" s="4"/>
      <c r="BY175" s="4"/>
      <c r="BZ175" s="4"/>
      <c r="CA175" s="4"/>
      <c r="CB175" s="4"/>
      <c r="CC175" s="4"/>
      <c r="CD175" s="4"/>
      <c r="CE175" s="4"/>
      <c r="CF175" s="4"/>
      <c r="CG175" s="4"/>
      <c r="CI175" s="4"/>
      <c r="CJ175" s="4"/>
      <c r="CK175" s="4"/>
    </row>
    <row r="176" spans="1:89" ht="15" customHeight="1" x14ac:dyDescent="0.2">
      <c r="A176" s="5">
        <v>175</v>
      </c>
      <c r="B176" s="7">
        <v>241</v>
      </c>
      <c r="C176" s="7">
        <v>2</v>
      </c>
      <c r="D176" s="7">
        <f>Table32333[[#This Row],[Subscribers]]^2</f>
        <v>4</v>
      </c>
      <c r="E176" s="7">
        <f>Table32333[[#This Row],[Subscribers^2]]*Table32333[[#This Row],[Subscribers]]</f>
        <v>8</v>
      </c>
      <c r="F176" s="7">
        <f>Table32333[[#This Row],[Watch time (in Minutes)]]/100</f>
        <v>7.1117400000000002</v>
      </c>
      <c r="G176" s="7">
        <f>Table32333[[#This Row],[Watch time (in Minutes) Adjusted]]^2</f>
        <v>50.576845827600003</v>
      </c>
      <c r="H176" s="7">
        <f>Table32333[[#This Row],[Watch time (in Minutes) Adjusted^2]]*Table32333[[#This Row],[Watch time (in Minutes) Adjusted]]</f>
        <v>359.68937754597607</v>
      </c>
      <c r="I176" s="7">
        <f>Table32333[[#This Row],[Click Rate]]/100</f>
        <v>1.6514800000000001</v>
      </c>
      <c r="J176" s="7">
        <f>Table32333[[#This Row],[Click Rate Adjusted]]^2</f>
        <v>2.7273861904000003</v>
      </c>
      <c r="K176" s="7">
        <f>Table32333[[#This Row],[Click Rate^2]]*Table32333[[#This Row],[Click Rate Adjusted]]</f>
        <v>4.5042237457217924</v>
      </c>
      <c r="L176" s="7">
        <v>33</v>
      </c>
      <c r="M176" s="7">
        <f>Table32333[[#This Row],[Likes]]^2</f>
        <v>1089</v>
      </c>
      <c r="N176" s="7">
        <f>Table32333[[#This Row],[Likes^2]]*Table32333[[#This Row],[Likes]]</f>
        <v>35937</v>
      </c>
      <c r="O176" s="7">
        <v>0</v>
      </c>
      <c r="P176" s="7">
        <f>Table32333[[#This Row],[Dislikes]]^2</f>
        <v>0</v>
      </c>
      <c r="Q176" s="7">
        <f>Table32333[[#This Row],[Dislikes^2]]*Table32333[[#This Row],[Dislikes]]</f>
        <v>0</v>
      </c>
      <c r="R176" s="6">
        <v>711.17399999999998</v>
      </c>
      <c r="S176" s="7">
        <v>165.148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S176" s="4"/>
      <c r="BT176" s="4"/>
      <c r="BU176" s="4"/>
      <c r="BV176" s="4"/>
      <c r="BW176" s="4"/>
      <c r="BY176" s="4"/>
      <c r="BZ176" s="4"/>
      <c r="CA176" s="4"/>
      <c r="CB176" s="4"/>
      <c r="CC176" s="4"/>
      <c r="CD176" s="4"/>
      <c r="CE176" s="4"/>
      <c r="CF176" s="4"/>
      <c r="CG176" s="4"/>
      <c r="CI176" s="4"/>
      <c r="CJ176" s="4"/>
      <c r="CK176" s="4"/>
    </row>
    <row r="177" spans="1:89" ht="15" customHeight="1" x14ac:dyDescent="0.2">
      <c r="A177" s="5">
        <v>176</v>
      </c>
      <c r="B177" s="7">
        <v>434</v>
      </c>
      <c r="C177" s="7">
        <v>5</v>
      </c>
      <c r="D177" s="7">
        <f>Table32333[[#This Row],[Subscribers]]^2</f>
        <v>25</v>
      </c>
      <c r="E177" s="7">
        <f>Table32333[[#This Row],[Subscribers^2]]*Table32333[[#This Row],[Subscribers]]</f>
        <v>125</v>
      </c>
      <c r="F177" s="7">
        <f>Table32333[[#This Row],[Watch time (in Minutes)]]/100</f>
        <v>33.537120000000002</v>
      </c>
      <c r="G177" s="7">
        <f>Table32333[[#This Row],[Watch time (in Minutes) Adjusted]]^2</f>
        <v>1124.7384178944001</v>
      </c>
      <c r="H177" s="7">
        <f>Table32333[[#This Row],[Watch time (in Minutes) Adjusted^2]]*Table32333[[#This Row],[Watch time (in Minutes) Adjusted]]</f>
        <v>37720.487289534642</v>
      </c>
      <c r="I177" s="7">
        <f>Table32333[[#This Row],[Click Rate]]/100</f>
        <v>2.6799119999999998</v>
      </c>
      <c r="J177" s="7">
        <f>Table32333[[#This Row],[Click Rate Adjusted]]^2</f>
        <v>7.1819283277439991</v>
      </c>
      <c r="K177" s="7">
        <f>Table32333[[#This Row],[Click Rate^2]]*Table32333[[#This Row],[Click Rate Adjusted]]</f>
        <v>19.246935908661076</v>
      </c>
      <c r="L177" s="7">
        <v>55</v>
      </c>
      <c r="M177" s="7">
        <f>Table32333[[#This Row],[Likes]]^2</f>
        <v>3025</v>
      </c>
      <c r="N177" s="7">
        <f>Table32333[[#This Row],[Likes^2]]*Table32333[[#This Row],[Likes]]</f>
        <v>166375</v>
      </c>
      <c r="O177" s="7">
        <v>0</v>
      </c>
      <c r="P177" s="7">
        <f>Table32333[[#This Row],[Dislikes]]^2</f>
        <v>0</v>
      </c>
      <c r="Q177" s="7">
        <f>Table32333[[#This Row],[Dislikes^2]]*Table32333[[#This Row],[Dislikes]]</f>
        <v>0</v>
      </c>
      <c r="R177" s="6">
        <v>3353.712</v>
      </c>
      <c r="S177" s="7">
        <v>267.99119999999999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S177" s="4"/>
      <c r="BT177" s="4"/>
      <c r="BU177" s="4"/>
      <c r="BV177" s="4"/>
      <c r="BW177" s="4"/>
      <c r="BY177" s="4"/>
      <c r="BZ177" s="4"/>
      <c r="CA177" s="4"/>
      <c r="CB177" s="4"/>
      <c r="CC177" s="4"/>
      <c r="CD177" s="4"/>
      <c r="CE177" s="4"/>
      <c r="CF177" s="4"/>
      <c r="CG177" s="4"/>
      <c r="CI177" s="4"/>
      <c r="CJ177" s="4"/>
      <c r="CK177" s="4"/>
    </row>
    <row r="178" spans="1:89" ht="15" customHeight="1" x14ac:dyDescent="0.2">
      <c r="A178" s="5">
        <v>177</v>
      </c>
      <c r="B178" s="7">
        <v>259</v>
      </c>
      <c r="C178" s="7">
        <v>3</v>
      </c>
      <c r="D178" s="7">
        <f>Table32333[[#This Row],[Subscribers]]^2</f>
        <v>9</v>
      </c>
      <c r="E178" s="7">
        <f>Table32333[[#This Row],[Subscribers^2]]*Table32333[[#This Row],[Subscribers]]</f>
        <v>27</v>
      </c>
      <c r="F178" s="7">
        <f>Table32333[[#This Row],[Watch time (in Minutes)]]/100</f>
        <v>18.629279999999998</v>
      </c>
      <c r="G178" s="7">
        <f>Table32333[[#This Row],[Watch time (in Minutes) Adjusted]]^2</f>
        <v>347.05007331839994</v>
      </c>
      <c r="H178" s="7">
        <f>Table32333[[#This Row],[Watch time (in Minutes) Adjusted^2]]*Table32333[[#This Row],[Watch time (in Minutes) Adjusted]]</f>
        <v>6465.2929898690008</v>
      </c>
      <c r="I178" s="7">
        <f>Table32333[[#This Row],[Click Rate]]/100</f>
        <v>1.9589679999999998</v>
      </c>
      <c r="J178" s="7">
        <f>Table32333[[#This Row],[Click Rate Adjusted]]^2</f>
        <v>3.8375556250239993</v>
      </c>
      <c r="K178" s="7">
        <f>Table32333[[#This Row],[Click Rate^2]]*Table32333[[#This Row],[Click Rate Adjusted]]</f>
        <v>7.5176486676420131</v>
      </c>
      <c r="L178" s="7">
        <v>32</v>
      </c>
      <c r="M178" s="7">
        <f>Table32333[[#This Row],[Likes]]^2</f>
        <v>1024</v>
      </c>
      <c r="N178" s="7">
        <f>Table32333[[#This Row],[Likes^2]]*Table32333[[#This Row],[Likes]]</f>
        <v>32768</v>
      </c>
      <c r="O178" s="7">
        <v>0</v>
      </c>
      <c r="P178" s="7">
        <f>Table32333[[#This Row],[Dislikes]]^2</f>
        <v>0</v>
      </c>
      <c r="Q178" s="7">
        <f>Table32333[[#This Row],[Dislikes^2]]*Table32333[[#This Row],[Dislikes]]</f>
        <v>0</v>
      </c>
      <c r="R178" s="6">
        <v>1862.9279999999999</v>
      </c>
      <c r="S178" s="7">
        <v>195.89679999999998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S178" s="4"/>
      <c r="BT178" s="4"/>
      <c r="BU178" s="4"/>
      <c r="BV178" s="4"/>
      <c r="BW178" s="4"/>
      <c r="BY178" s="4"/>
      <c r="BZ178" s="4"/>
      <c r="CA178" s="4"/>
      <c r="CB178" s="4"/>
      <c r="CC178" s="4"/>
      <c r="CD178" s="4"/>
      <c r="CE178" s="4"/>
      <c r="CF178" s="4"/>
      <c r="CG178" s="4"/>
      <c r="CI178" s="4"/>
      <c r="CJ178" s="4"/>
      <c r="CK178" s="4"/>
    </row>
    <row r="179" spans="1:89" ht="15" customHeight="1" x14ac:dyDescent="0.2">
      <c r="A179" s="5">
        <v>178</v>
      </c>
      <c r="B179" s="7">
        <v>226</v>
      </c>
      <c r="C179" s="7">
        <v>0</v>
      </c>
      <c r="D179" s="7">
        <f>Table32333[[#This Row],[Subscribers]]^2</f>
        <v>0</v>
      </c>
      <c r="E179" s="7">
        <f>Table32333[[#This Row],[Subscribers^2]]*Table32333[[#This Row],[Subscribers]]</f>
        <v>0</v>
      </c>
      <c r="F179" s="7">
        <f>Table32333[[#This Row],[Watch time (in Minutes)]]/100</f>
        <v>9.4476599999999991</v>
      </c>
      <c r="G179" s="7">
        <f>Table32333[[#This Row],[Watch time (in Minutes) Adjusted]]^2</f>
        <v>89.258279475599977</v>
      </c>
      <c r="H179" s="7">
        <f>Table32333[[#This Row],[Watch time (in Minutes) Adjusted^2]]*Table32333[[#This Row],[Watch time (in Minutes) Adjusted]]</f>
        <v>843.28187667044676</v>
      </c>
      <c r="I179" s="7">
        <f>Table32333[[#This Row],[Click Rate]]/100</f>
        <v>1.4216250000000001</v>
      </c>
      <c r="J179" s="7">
        <f>Table32333[[#This Row],[Click Rate Adjusted]]^2</f>
        <v>2.0210176406250002</v>
      </c>
      <c r="K179" s="7">
        <f>Table32333[[#This Row],[Click Rate^2]]*Table32333[[#This Row],[Click Rate Adjusted]]</f>
        <v>2.8731292033535163</v>
      </c>
      <c r="L179" s="7">
        <v>40</v>
      </c>
      <c r="M179" s="7">
        <f>Table32333[[#This Row],[Likes]]^2</f>
        <v>1600</v>
      </c>
      <c r="N179" s="7">
        <f>Table32333[[#This Row],[Likes^2]]*Table32333[[#This Row],[Likes]]</f>
        <v>64000</v>
      </c>
      <c r="O179" s="7">
        <v>0</v>
      </c>
      <c r="P179" s="7">
        <f>Table32333[[#This Row],[Dislikes]]^2</f>
        <v>0</v>
      </c>
      <c r="Q179" s="7">
        <f>Table32333[[#This Row],[Dislikes^2]]*Table32333[[#This Row],[Dislikes]]</f>
        <v>0</v>
      </c>
      <c r="R179" s="6">
        <v>944.76599999999985</v>
      </c>
      <c r="S179" s="7">
        <v>142.16250000000002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S179" s="4"/>
      <c r="BT179" s="4"/>
      <c r="BU179" s="4"/>
      <c r="BV179" s="4"/>
      <c r="BW179" s="4"/>
      <c r="BY179" s="4"/>
      <c r="BZ179" s="4"/>
      <c r="CA179" s="4"/>
      <c r="CB179" s="4"/>
      <c r="CC179" s="4"/>
      <c r="CD179" s="4"/>
      <c r="CE179" s="4"/>
      <c r="CF179" s="4"/>
      <c r="CG179" s="4"/>
      <c r="CI179" s="4"/>
      <c r="CJ179" s="4"/>
      <c r="CK179" s="4"/>
    </row>
    <row r="180" spans="1:89" ht="15" customHeight="1" x14ac:dyDescent="0.2">
      <c r="A180" s="5">
        <v>179</v>
      </c>
      <c r="B180" s="7">
        <v>180</v>
      </c>
      <c r="C180" s="7">
        <v>-1</v>
      </c>
      <c r="D180" s="7">
        <f>Table32333[[#This Row],[Subscribers]]^2</f>
        <v>1</v>
      </c>
      <c r="E180" s="7">
        <f>Table32333[[#This Row],[Subscribers^2]]*Table32333[[#This Row],[Subscribers]]</f>
        <v>-1</v>
      </c>
      <c r="F180" s="7">
        <f>Table32333[[#This Row],[Watch time (in Minutes)]]/100</f>
        <v>8.6782200000000014</v>
      </c>
      <c r="G180" s="7">
        <f>Table32333[[#This Row],[Watch time (in Minutes) Adjusted]]^2</f>
        <v>75.311502368400028</v>
      </c>
      <c r="H180" s="7">
        <f>Table32333[[#This Row],[Watch time (in Minutes) Adjusted^2]]*Table32333[[#This Row],[Watch time (in Minutes) Adjusted]]</f>
        <v>653.56978608349664</v>
      </c>
      <c r="I180" s="7">
        <f>Table32333[[#This Row],[Click Rate]]/100</f>
        <v>1.2295560000000001</v>
      </c>
      <c r="J180" s="7">
        <f>Table32333[[#This Row],[Click Rate Adjusted]]^2</f>
        <v>1.5118079571360001</v>
      </c>
      <c r="K180" s="7">
        <f>Table32333[[#This Row],[Click Rate^2]]*Table32333[[#This Row],[Click Rate Adjusted]]</f>
        <v>1.8588525445443118</v>
      </c>
      <c r="L180" s="7">
        <v>27</v>
      </c>
      <c r="M180" s="7">
        <f>Table32333[[#This Row],[Likes]]^2</f>
        <v>729</v>
      </c>
      <c r="N180" s="7">
        <f>Table32333[[#This Row],[Likes^2]]*Table32333[[#This Row],[Likes]]</f>
        <v>19683</v>
      </c>
      <c r="O180" s="7">
        <v>0</v>
      </c>
      <c r="P180" s="7">
        <f>Table32333[[#This Row],[Dislikes]]^2</f>
        <v>0</v>
      </c>
      <c r="Q180" s="7">
        <f>Table32333[[#This Row],[Dislikes^2]]*Table32333[[#This Row],[Dislikes]]</f>
        <v>0</v>
      </c>
      <c r="R180" s="6">
        <v>867.82200000000012</v>
      </c>
      <c r="S180" s="7">
        <v>122.95560000000002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S180" s="4"/>
      <c r="BT180" s="4"/>
      <c r="BU180" s="4"/>
      <c r="BV180" s="4"/>
      <c r="BW180" s="4"/>
      <c r="BY180" s="4"/>
      <c r="BZ180" s="4"/>
      <c r="CA180" s="4"/>
      <c r="CB180" s="4"/>
      <c r="CC180" s="4"/>
      <c r="CD180" s="4"/>
      <c r="CE180" s="4"/>
      <c r="CF180" s="4"/>
      <c r="CG180" s="4"/>
      <c r="CI180" s="4"/>
      <c r="CJ180" s="4"/>
      <c r="CK180" s="4"/>
    </row>
    <row r="181" spans="1:89" ht="15" customHeight="1" x14ac:dyDescent="0.2">
      <c r="A181" s="5">
        <v>180</v>
      </c>
      <c r="B181" s="7">
        <v>404</v>
      </c>
      <c r="C181" s="7">
        <v>4</v>
      </c>
      <c r="D181" s="7">
        <f>Table32333[[#This Row],[Subscribers]]^2</f>
        <v>16</v>
      </c>
      <c r="E181" s="7">
        <f>Table32333[[#This Row],[Subscribers^2]]*Table32333[[#This Row],[Subscribers]]</f>
        <v>64</v>
      </c>
      <c r="F181" s="7">
        <f>Table32333[[#This Row],[Watch time (in Minutes)]]/100</f>
        <v>29.508780000000002</v>
      </c>
      <c r="G181" s="7">
        <f>Table32333[[#This Row],[Watch time (in Minutes) Adjusted]]^2</f>
        <v>870.76809708840005</v>
      </c>
      <c r="H181" s="7">
        <f>Table32333[[#This Row],[Watch time (in Minutes) Adjusted^2]]*Table32333[[#This Row],[Watch time (in Minutes) Adjusted]]</f>
        <v>25695.304208000238</v>
      </c>
      <c r="I181" s="7">
        <f>Table32333[[#This Row],[Click Rate]]/100</f>
        <v>2.5693559999999995</v>
      </c>
      <c r="J181" s="7">
        <f>Table32333[[#This Row],[Click Rate Adjusted]]^2</f>
        <v>6.6015902547359975</v>
      </c>
      <c r="K181" s="7">
        <f>Table32333[[#This Row],[Click Rate^2]]*Table32333[[#This Row],[Click Rate Adjusted]]</f>
        <v>16.961835530547461</v>
      </c>
      <c r="L181" s="7">
        <v>59</v>
      </c>
      <c r="M181" s="7">
        <f>Table32333[[#This Row],[Likes]]^2</f>
        <v>3481</v>
      </c>
      <c r="N181" s="7">
        <f>Table32333[[#This Row],[Likes^2]]*Table32333[[#This Row],[Likes]]</f>
        <v>205379</v>
      </c>
      <c r="O181" s="7">
        <v>2</v>
      </c>
      <c r="P181" s="7">
        <f>Table32333[[#This Row],[Dislikes]]^2</f>
        <v>4</v>
      </c>
      <c r="Q181" s="7">
        <f>Table32333[[#This Row],[Dislikes^2]]*Table32333[[#This Row],[Dislikes]]</f>
        <v>8</v>
      </c>
      <c r="R181" s="6">
        <v>2950.8780000000002</v>
      </c>
      <c r="S181" s="7">
        <v>256.93559999999997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S181" s="4"/>
      <c r="BT181" s="4"/>
      <c r="BU181" s="4"/>
      <c r="BV181" s="4"/>
      <c r="BW181" s="4"/>
      <c r="BY181" s="4"/>
      <c r="BZ181" s="4"/>
      <c r="CA181" s="4"/>
      <c r="CB181" s="4"/>
      <c r="CC181" s="4"/>
      <c r="CD181" s="4"/>
      <c r="CE181" s="4"/>
      <c r="CF181" s="4"/>
      <c r="CG181" s="4"/>
      <c r="CI181" s="4"/>
      <c r="CJ181" s="4"/>
      <c r="CK181" s="4"/>
    </row>
    <row r="182" spans="1:89" ht="15" customHeight="1" x14ac:dyDescent="0.2">
      <c r="A182" s="5">
        <v>181</v>
      </c>
      <c r="B182" s="7">
        <v>224</v>
      </c>
      <c r="C182" s="7">
        <v>1</v>
      </c>
      <c r="D182" s="7">
        <f>Table32333[[#This Row],[Subscribers]]^2</f>
        <v>1</v>
      </c>
      <c r="E182" s="7">
        <f>Table32333[[#This Row],[Subscribers^2]]*Table32333[[#This Row],[Subscribers]]</f>
        <v>1</v>
      </c>
      <c r="F182" s="7">
        <f>Table32333[[#This Row],[Watch time (in Minutes)]]/100</f>
        <v>11.771880000000001</v>
      </c>
      <c r="G182" s="7">
        <f>Table32333[[#This Row],[Watch time (in Minutes) Adjusted]]^2</f>
        <v>138.57715873440003</v>
      </c>
      <c r="H182" s="7">
        <f>Table32333[[#This Row],[Watch time (in Minutes) Adjusted^2]]*Table32333[[#This Row],[Watch time (in Minutes) Adjusted]]</f>
        <v>1631.3136833623091</v>
      </c>
      <c r="I182" s="7">
        <f>Table32333[[#This Row],[Click Rate]]/100</f>
        <v>1.448356</v>
      </c>
      <c r="J182" s="7">
        <f>Table32333[[#This Row],[Click Rate Adjusted]]^2</f>
        <v>2.0977351027359998</v>
      </c>
      <c r="K182" s="7">
        <f>Table32333[[#This Row],[Click Rate^2]]*Table32333[[#This Row],[Click Rate Adjusted]]</f>
        <v>3.0382672224583018</v>
      </c>
      <c r="L182" s="7">
        <v>37</v>
      </c>
      <c r="M182" s="7">
        <f>Table32333[[#This Row],[Likes]]^2</f>
        <v>1369</v>
      </c>
      <c r="N182" s="7">
        <f>Table32333[[#This Row],[Likes^2]]*Table32333[[#This Row],[Likes]]</f>
        <v>50653</v>
      </c>
      <c r="O182" s="7">
        <v>0</v>
      </c>
      <c r="P182" s="7">
        <f>Table32333[[#This Row],[Dislikes]]^2</f>
        <v>0</v>
      </c>
      <c r="Q182" s="7">
        <f>Table32333[[#This Row],[Dislikes^2]]*Table32333[[#This Row],[Dislikes]]</f>
        <v>0</v>
      </c>
      <c r="R182" s="6">
        <v>1177.1880000000001</v>
      </c>
      <c r="S182" s="7">
        <v>144.8356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S182" s="4"/>
      <c r="BT182" s="4"/>
      <c r="BU182" s="4"/>
      <c r="BV182" s="4"/>
      <c r="BW182" s="4"/>
      <c r="BY182" s="4"/>
      <c r="BZ182" s="4"/>
      <c r="CA182" s="4"/>
      <c r="CB182" s="4"/>
      <c r="CC182" s="4"/>
      <c r="CD182" s="4"/>
      <c r="CE182" s="4"/>
      <c r="CF182" s="4"/>
      <c r="CG182" s="4"/>
      <c r="CI182" s="4"/>
      <c r="CJ182" s="4"/>
      <c r="CK182" s="4"/>
    </row>
    <row r="183" spans="1:89" ht="15" customHeight="1" x14ac:dyDescent="0.2">
      <c r="A183" s="5">
        <v>182</v>
      </c>
      <c r="B183" s="7">
        <v>226</v>
      </c>
      <c r="C183" s="7">
        <v>1</v>
      </c>
      <c r="D183" s="7">
        <f>Table32333[[#This Row],[Subscribers]]^2</f>
        <v>1</v>
      </c>
      <c r="E183" s="7">
        <f>Table32333[[#This Row],[Subscribers^2]]*Table32333[[#This Row],[Subscribers]]</f>
        <v>1</v>
      </c>
      <c r="F183" s="7">
        <f>Table32333[[#This Row],[Watch time (in Minutes)]]/100</f>
        <v>9.7565999999999988</v>
      </c>
      <c r="G183" s="7">
        <f>Table32333[[#This Row],[Watch time (in Minutes) Adjusted]]^2</f>
        <v>95.191243559999975</v>
      </c>
      <c r="H183" s="7">
        <f>Table32333[[#This Row],[Watch time (in Minutes) Adjusted^2]]*Table32333[[#This Row],[Watch time (in Minutes) Adjusted]]</f>
        <v>928.74288691749564</v>
      </c>
      <c r="I183" s="7">
        <f>Table32333[[#This Row],[Click Rate]]/100</f>
        <v>1.5885659999999999</v>
      </c>
      <c r="J183" s="7">
        <f>Table32333[[#This Row],[Click Rate Adjusted]]^2</f>
        <v>2.5235419363559997</v>
      </c>
      <c r="K183" s="7">
        <f>Table32333[[#This Row],[Click Rate^2]]*Table32333[[#This Row],[Click Rate Adjusted]]</f>
        <v>4.008812919669305</v>
      </c>
      <c r="L183" s="7">
        <v>38</v>
      </c>
      <c r="M183" s="7">
        <f>Table32333[[#This Row],[Likes]]^2</f>
        <v>1444</v>
      </c>
      <c r="N183" s="7">
        <f>Table32333[[#This Row],[Likes^2]]*Table32333[[#This Row],[Likes]]</f>
        <v>54872</v>
      </c>
      <c r="O183" s="7">
        <v>0</v>
      </c>
      <c r="P183" s="7">
        <f>Table32333[[#This Row],[Dislikes]]^2</f>
        <v>0</v>
      </c>
      <c r="Q183" s="7">
        <f>Table32333[[#This Row],[Dislikes^2]]*Table32333[[#This Row],[Dislikes]]</f>
        <v>0</v>
      </c>
      <c r="R183" s="6">
        <v>975.65999999999985</v>
      </c>
      <c r="S183" s="7">
        <v>158.85659999999999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S183" s="4"/>
      <c r="BT183" s="4"/>
      <c r="BU183" s="4"/>
      <c r="BV183" s="4"/>
      <c r="BW183" s="4"/>
      <c r="BY183" s="4"/>
      <c r="BZ183" s="4"/>
      <c r="CA183" s="4"/>
      <c r="CB183" s="4"/>
      <c r="CC183" s="4"/>
      <c r="CD183" s="4"/>
      <c r="CE183" s="4"/>
      <c r="CF183" s="4"/>
      <c r="CG183" s="4"/>
      <c r="CI183" s="4"/>
      <c r="CJ183" s="4"/>
      <c r="CK183" s="4"/>
    </row>
    <row r="184" spans="1:89" ht="15" customHeight="1" x14ac:dyDescent="0.2">
      <c r="A184" s="5">
        <v>183</v>
      </c>
      <c r="B184" s="7">
        <v>225</v>
      </c>
      <c r="C184" s="7">
        <v>3</v>
      </c>
      <c r="D184" s="7">
        <f>Table32333[[#This Row],[Subscribers]]^2</f>
        <v>9</v>
      </c>
      <c r="E184" s="7">
        <f>Table32333[[#This Row],[Subscribers^2]]*Table32333[[#This Row],[Subscribers]]</f>
        <v>27</v>
      </c>
      <c r="F184" s="7">
        <f>Table32333[[#This Row],[Watch time (in Minutes)]]/100</f>
        <v>12.329880000000001</v>
      </c>
      <c r="G184" s="7">
        <f>Table32333[[#This Row],[Watch time (in Minutes) Adjusted]]^2</f>
        <v>152.02594081440003</v>
      </c>
      <c r="H184" s="7">
        <f>Table32333[[#This Row],[Watch time (in Minutes) Adjusted^2]]*Table32333[[#This Row],[Watch time (in Minutes) Adjusted]]</f>
        <v>1874.4616071286548</v>
      </c>
      <c r="I184" s="7">
        <f>Table32333[[#This Row],[Click Rate]]/100</f>
        <v>1.4083600000000001</v>
      </c>
      <c r="J184" s="7">
        <f>Table32333[[#This Row],[Click Rate Adjusted]]^2</f>
        <v>1.9834778896000003</v>
      </c>
      <c r="K184" s="7">
        <f>Table32333[[#This Row],[Click Rate^2]]*Table32333[[#This Row],[Click Rate Adjusted]]</f>
        <v>2.7934509205970564</v>
      </c>
      <c r="L184" s="7">
        <v>36</v>
      </c>
      <c r="M184" s="7">
        <f>Table32333[[#This Row],[Likes]]^2</f>
        <v>1296</v>
      </c>
      <c r="N184" s="7">
        <f>Table32333[[#This Row],[Likes^2]]*Table32333[[#This Row],[Likes]]</f>
        <v>46656</v>
      </c>
      <c r="O184" s="7">
        <v>1</v>
      </c>
      <c r="P184" s="7">
        <f>Table32333[[#This Row],[Dislikes]]^2</f>
        <v>1</v>
      </c>
      <c r="Q184" s="7">
        <f>Table32333[[#This Row],[Dislikes^2]]*Table32333[[#This Row],[Dislikes]]</f>
        <v>1</v>
      </c>
      <c r="R184" s="6">
        <v>1232.9880000000001</v>
      </c>
      <c r="S184" s="7">
        <v>140.83600000000001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S184" s="4"/>
      <c r="BT184" s="4"/>
      <c r="BU184" s="4"/>
      <c r="BV184" s="4"/>
      <c r="BW184" s="4"/>
      <c r="BY184" s="4"/>
      <c r="BZ184" s="4"/>
      <c r="CA184" s="4"/>
      <c r="CB184" s="4"/>
      <c r="CC184" s="4"/>
      <c r="CD184" s="4"/>
      <c r="CE184" s="4"/>
      <c r="CF184" s="4"/>
      <c r="CG184" s="4"/>
      <c r="CI184" s="4"/>
      <c r="CJ184" s="4"/>
      <c r="CK184" s="4"/>
    </row>
    <row r="185" spans="1:89" ht="15" customHeight="1" x14ac:dyDescent="0.2">
      <c r="A185" s="5">
        <v>184</v>
      </c>
      <c r="B185" s="7">
        <v>529</v>
      </c>
      <c r="C185" s="7">
        <v>0</v>
      </c>
      <c r="D185" s="7">
        <f>Table32333[[#This Row],[Subscribers]]^2</f>
        <v>0</v>
      </c>
      <c r="E185" s="7">
        <f>Table32333[[#This Row],[Subscribers^2]]*Table32333[[#This Row],[Subscribers]]</f>
        <v>0</v>
      </c>
      <c r="F185" s="7">
        <f>Table32333[[#This Row],[Watch time (in Minutes)]]/100</f>
        <v>54.719399999999993</v>
      </c>
      <c r="G185" s="7">
        <f>Table32333[[#This Row],[Watch time (in Minutes) Adjusted]]^2</f>
        <v>2994.2127363599993</v>
      </c>
      <c r="H185" s="7">
        <f>Table32333[[#This Row],[Watch time (in Minutes) Adjusted^2]]*Table32333[[#This Row],[Watch time (in Minutes) Adjusted]]</f>
        <v>163841.52440597734</v>
      </c>
      <c r="I185" s="7">
        <f>Table32333[[#This Row],[Click Rate]]/100</f>
        <v>3.2022899999999996</v>
      </c>
      <c r="J185" s="7">
        <f>Table32333[[#This Row],[Click Rate Adjusted]]^2</f>
        <v>10.254661244099998</v>
      </c>
      <c r="K185" s="7">
        <f>Table32333[[#This Row],[Click Rate^2]]*Table32333[[#This Row],[Click Rate Adjusted]]</f>
        <v>32.838399155368975</v>
      </c>
      <c r="L185" s="7">
        <v>67</v>
      </c>
      <c r="M185" s="7">
        <f>Table32333[[#This Row],[Likes]]^2</f>
        <v>4489</v>
      </c>
      <c r="N185" s="7">
        <f>Table32333[[#This Row],[Likes^2]]*Table32333[[#This Row],[Likes]]</f>
        <v>300763</v>
      </c>
      <c r="O185" s="7">
        <v>0</v>
      </c>
      <c r="P185" s="7">
        <f>Table32333[[#This Row],[Dislikes]]^2</f>
        <v>0</v>
      </c>
      <c r="Q185" s="7">
        <f>Table32333[[#This Row],[Dislikes^2]]*Table32333[[#This Row],[Dislikes]]</f>
        <v>0</v>
      </c>
      <c r="R185" s="6">
        <v>5471.94</v>
      </c>
      <c r="S185" s="7">
        <v>320.22899999999998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S185" s="4"/>
      <c r="BT185" s="4"/>
      <c r="BU185" s="4"/>
      <c r="BV185" s="4"/>
      <c r="BW185" s="4"/>
      <c r="BY185" s="4"/>
      <c r="BZ185" s="4"/>
      <c r="CA185" s="4"/>
      <c r="CB185" s="4"/>
      <c r="CC185" s="4"/>
      <c r="CD185" s="4"/>
      <c r="CE185" s="4"/>
      <c r="CF185" s="4"/>
      <c r="CG185" s="4"/>
      <c r="CI185" s="4"/>
      <c r="CJ185" s="4"/>
      <c r="CK185" s="4"/>
    </row>
    <row r="186" spans="1:89" ht="15" customHeight="1" x14ac:dyDescent="0.2">
      <c r="A186" s="5">
        <v>185</v>
      </c>
      <c r="B186" s="7">
        <v>406</v>
      </c>
      <c r="C186" s="7">
        <v>4</v>
      </c>
      <c r="D186" s="7">
        <f>Table32333[[#This Row],[Subscribers]]^2</f>
        <v>16</v>
      </c>
      <c r="E186" s="7">
        <f>Table32333[[#This Row],[Subscribers^2]]*Table32333[[#This Row],[Subscribers]]</f>
        <v>64</v>
      </c>
      <c r="F186" s="7">
        <f>Table32333[[#This Row],[Watch time (in Minutes)]]/100</f>
        <v>42.107399999999998</v>
      </c>
      <c r="G186" s="7">
        <f>Table32333[[#This Row],[Watch time (in Minutes) Adjusted]]^2</f>
        <v>1773.0331347599999</v>
      </c>
      <c r="H186" s="7">
        <f>Table32333[[#This Row],[Watch time (in Minutes) Adjusted^2]]*Table32333[[#This Row],[Watch time (in Minutes) Adjusted]]</f>
        <v>74657.815418593222</v>
      </c>
      <c r="I186" s="7">
        <f>Table32333[[#This Row],[Click Rate]]/100</f>
        <v>2.3924159999999999</v>
      </c>
      <c r="J186" s="7">
        <f>Table32333[[#This Row],[Click Rate Adjusted]]^2</f>
        <v>5.723654317055999</v>
      </c>
      <c r="K186" s="7">
        <f>Table32333[[#This Row],[Click Rate^2]]*Table32333[[#This Row],[Click Rate Adjusted]]</f>
        <v>13.693362166593845</v>
      </c>
      <c r="L186" s="7">
        <v>37</v>
      </c>
      <c r="M186" s="7">
        <f>Table32333[[#This Row],[Likes]]^2</f>
        <v>1369</v>
      </c>
      <c r="N186" s="7">
        <f>Table32333[[#This Row],[Likes^2]]*Table32333[[#This Row],[Likes]]</f>
        <v>50653</v>
      </c>
      <c r="O186" s="7">
        <v>1</v>
      </c>
      <c r="P186" s="7">
        <f>Table32333[[#This Row],[Dislikes]]^2</f>
        <v>1</v>
      </c>
      <c r="Q186" s="7">
        <f>Table32333[[#This Row],[Dislikes^2]]*Table32333[[#This Row],[Dislikes]]</f>
        <v>1</v>
      </c>
      <c r="R186" s="6">
        <v>4210.74</v>
      </c>
      <c r="S186" s="7">
        <v>239.24159999999998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S186" s="4"/>
      <c r="BT186" s="4"/>
      <c r="BU186" s="4"/>
      <c r="BV186" s="4"/>
      <c r="BW186" s="4"/>
      <c r="BY186" s="4"/>
      <c r="BZ186" s="4"/>
      <c r="CA186" s="4"/>
      <c r="CB186" s="4"/>
      <c r="CC186" s="4"/>
      <c r="CD186" s="4"/>
      <c r="CE186" s="4"/>
      <c r="CF186" s="4"/>
      <c r="CG186" s="4"/>
      <c r="CI186" s="4"/>
      <c r="CJ186" s="4"/>
      <c r="CK186" s="4"/>
    </row>
    <row r="187" spans="1:89" ht="15" customHeight="1" x14ac:dyDescent="0.2">
      <c r="A187" s="5">
        <v>186</v>
      </c>
      <c r="B187" s="7">
        <v>280</v>
      </c>
      <c r="C187" s="7">
        <v>1</v>
      </c>
      <c r="D187" s="7">
        <f>Table32333[[#This Row],[Subscribers]]^2</f>
        <v>1</v>
      </c>
      <c r="E187" s="7">
        <f>Table32333[[#This Row],[Subscribers^2]]*Table32333[[#This Row],[Subscribers]]</f>
        <v>1</v>
      </c>
      <c r="F187" s="7">
        <f>Table32333[[#This Row],[Watch time (in Minutes)]]/100</f>
        <v>30.079320000000003</v>
      </c>
      <c r="G187" s="7">
        <f>Table32333[[#This Row],[Watch time (in Minutes) Adjusted]]^2</f>
        <v>904.76549166240011</v>
      </c>
      <c r="H187" s="7">
        <f>Table32333[[#This Row],[Watch time (in Minutes) Adjusted^2]]*Table32333[[#This Row],[Watch time (in Minutes) Adjusted]]</f>
        <v>27214.730748670667</v>
      </c>
      <c r="I187" s="7">
        <f>Table32333[[#This Row],[Click Rate]]/100</f>
        <v>1.8122400000000001</v>
      </c>
      <c r="J187" s="7">
        <f>Table32333[[#This Row],[Click Rate Adjusted]]^2</f>
        <v>3.2842138176000004</v>
      </c>
      <c r="K187" s="7">
        <f>Table32333[[#This Row],[Click Rate^2]]*Table32333[[#This Row],[Click Rate Adjusted]]</f>
        <v>5.9517836488074254</v>
      </c>
      <c r="L187" s="7">
        <v>36</v>
      </c>
      <c r="M187" s="7">
        <f>Table32333[[#This Row],[Likes]]^2</f>
        <v>1296</v>
      </c>
      <c r="N187" s="7">
        <f>Table32333[[#This Row],[Likes^2]]*Table32333[[#This Row],[Likes]]</f>
        <v>46656</v>
      </c>
      <c r="O187" s="7">
        <v>1</v>
      </c>
      <c r="P187" s="7">
        <f>Table32333[[#This Row],[Dislikes]]^2</f>
        <v>1</v>
      </c>
      <c r="Q187" s="7">
        <f>Table32333[[#This Row],[Dislikes^2]]*Table32333[[#This Row],[Dislikes]]</f>
        <v>1</v>
      </c>
      <c r="R187" s="6">
        <v>3007.9320000000002</v>
      </c>
      <c r="S187" s="7">
        <v>181.22400000000002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S187" s="4"/>
      <c r="BT187" s="4"/>
      <c r="BU187" s="4"/>
      <c r="BV187" s="4"/>
      <c r="BW187" s="4"/>
      <c r="BY187" s="4"/>
      <c r="BZ187" s="4"/>
      <c r="CA187" s="4"/>
      <c r="CB187" s="4"/>
      <c r="CC187" s="4"/>
      <c r="CD187" s="4"/>
      <c r="CE187" s="4"/>
      <c r="CF187" s="4"/>
      <c r="CG187" s="4"/>
      <c r="CI187" s="4"/>
      <c r="CJ187" s="4"/>
      <c r="CK187" s="4"/>
    </row>
    <row r="188" spans="1:89" ht="15" customHeight="1" thickBot="1" x14ac:dyDescent="0.25">
      <c r="A188" s="5">
        <v>187</v>
      </c>
      <c r="B188" s="7">
        <v>231</v>
      </c>
      <c r="C188" s="7">
        <v>2</v>
      </c>
      <c r="D188" s="7">
        <f>Table32333[[#This Row],[Subscribers]]^2</f>
        <v>4</v>
      </c>
      <c r="E188" s="7">
        <f>Table32333[[#This Row],[Subscribers^2]]*Table32333[[#This Row],[Subscribers]]</f>
        <v>8</v>
      </c>
      <c r="F188" s="15">
        <f>Table32333[[#This Row],[Watch time (in Minutes)]]/100</f>
        <v>22.641479999999998</v>
      </c>
      <c r="G188" s="16">
        <f>Table32333[[#This Row],[Watch time (in Minutes) Adjusted]]^2</f>
        <v>512.63661659039985</v>
      </c>
      <c r="H188" s="16">
        <f>Table32333[[#This Row],[Watch time (in Minutes) Adjusted^2]]*Table32333[[#This Row],[Watch time (in Minutes) Adjusted]]</f>
        <v>11606.851701799205</v>
      </c>
      <c r="I188" s="7">
        <f>Table32333[[#This Row],[Click Rate]]/100</f>
        <v>1.6819529999999998</v>
      </c>
      <c r="J188" s="7">
        <f>Table32333[[#This Row],[Click Rate Adjusted]]^2</f>
        <v>2.8289658942089995</v>
      </c>
      <c r="K188" s="7">
        <f>Table32333[[#This Row],[Click Rate^2]]*Table32333[[#This Row],[Click Rate Adjusted]]</f>
        <v>4.7581876726625083</v>
      </c>
      <c r="L188" s="7">
        <v>43</v>
      </c>
      <c r="M188" s="7">
        <f>Table32333[[#This Row],[Likes]]^2</f>
        <v>1849</v>
      </c>
      <c r="N188" s="7">
        <f>Table32333[[#This Row],[Likes^2]]*Table32333[[#This Row],[Likes]]</f>
        <v>79507</v>
      </c>
      <c r="O188" s="7">
        <v>0</v>
      </c>
      <c r="P188" s="7">
        <f>Table32333[[#This Row],[Dislikes]]^2</f>
        <v>0</v>
      </c>
      <c r="Q188" s="7">
        <f>Table32333[[#This Row],[Dislikes^2]]*Table32333[[#This Row],[Dislikes]]</f>
        <v>0</v>
      </c>
      <c r="R188" s="6">
        <v>2264.1479999999997</v>
      </c>
      <c r="S188" s="7">
        <v>168.19529999999997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S188" s="4"/>
      <c r="BT188" s="4"/>
      <c r="BU188" s="4"/>
      <c r="BV188" s="4"/>
      <c r="BW188" s="4"/>
      <c r="BY188" s="4"/>
      <c r="BZ188" s="4"/>
      <c r="CA188" s="4"/>
      <c r="CB188" s="4"/>
      <c r="CC188" s="4"/>
      <c r="CD188" s="4"/>
      <c r="CE188" s="4"/>
      <c r="CF188" s="4"/>
      <c r="CG188" s="4"/>
      <c r="CI188" s="4"/>
      <c r="CJ188" s="4"/>
      <c r="CK188" s="4"/>
    </row>
    <row r="189" spans="1:89" ht="15" customHeight="1" thickBot="1" x14ac:dyDescent="0.25">
      <c r="A189" s="5">
        <v>188</v>
      </c>
      <c r="B189" s="15">
        <v>549</v>
      </c>
      <c r="C189" s="15">
        <v>18</v>
      </c>
      <c r="D189" s="15">
        <f>Table32333[[#This Row],[Subscribers]]^2</f>
        <v>324</v>
      </c>
      <c r="E189" s="15">
        <f>Table32333[[#This Row],[Subscribers^2]]*Table32333[[#This Row],[Subscribers]]</f>
        <v>5832</v>
      </c>
      <c r="F189" s="7">
        <f>Table32333[[#This Row],[Watch time (in Minutes)]]/100</f>
        <v>20.76024</v>
      </c>
      <c r="G189" s="7">
        <f>Table32333[[#This Row],[Watch time (in Minutes) Adjusted]]^2</f>
        <v>430.98756485759998</v>
      </c>
      <c r="H189" s="7">
        <f>Table32333[[#This Row],[Watch time (in Minutes) Adjusted^2]]*Table32333[[#This Row],[Watch time (in Minutes) Adjusted]]</f>
        <v>8947.4052834593404</v>
      </c>
      <c r="I189" s="15">
        <f>Table32333[[#This Row],[Click Rate]]/100</f>
        <v>3.2040959999999994</v>
      </c>
      <c r="J189" s="15">
        <f>Table32333[[#This Row],[Click Rate Adjusted]]^2</f>
        <v>10.266231177215996</v>
      </c>
      <c r="K189" s="15">
        <f>Table32333[[#This Row],[Click Rate^2]]*Table32333[[#This Row],[Click Rate Adjusted]]</f>
        <v>32.89399024999306</v>
      </c>
      <c r="L189" s="15">
        <v>65</v>
      </c>
      <c r="M189" s="15">
        <f>Table32333[[#This Row],[Likes]]^2</f>
        <v>4225</v>
      </c>
      <c r="N189" s="15">
        <f>Table32333[[#This Row],[Likes^2]]*Table32333[[#This Row],[Likes]]</f>
        <v>274625</v>
      </c>
      <c r="O189" s="15">
        <v>1</v>
      </c>
      <c r="P189" s="15">
        <f>Table32333[[#This Row],[Dislikes]]^2</f>
        <v>1</v>
      </c>
      <c r="Q189" s="15">
        <f>Table32333[[#This Row],[Dislikes^2]]*Table32333[[#This Row],[Dislikes]]</f>
        <v>1</v>
      </c>
      <c r="R189" s="8">
        <v>2076.0239999999999</v>
      </c>
      <c r="S189" s="9">
        <v>320.40959999999995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S189" s="4"/>
      <c r="BT189" s="4"/>
      <c r="BU189" s="4"/>
      <c r="BV189" s="4"/>
      <c r="BW189" s="4"/>
      <c r="BY189" s="4"/>
      <c r="BZ189" s="4"/>
      <c r="CA189" s="4"/>
      <c r="CB189" s="4"/>
      <c r="CC189" s="4"/>
      <c r="CD189" s="4"/>
      <c r="CE189" s="4"/>
      <c r="CF189" s="4"/>
      <c r="CG189" s="4"/>
      <c r="CI189" s="4"/>
      <c r="CJ189" s="4"/>
      <c r="CK189" s="4"/>
    </row>
    <row r="190" spans="1:89" ht="15" customHeight="1" x14ac:dyDescent="0.2">
      <c r="A190" s="5">
        <v>189</v>
      </c>
      <c r="B190" s="7">
        <v>247</v>
      </c>
      <c r="C190" s="7">
        <v>0</v>
      </c>
      <c r="D190" s="7">
        <f>Table32333[[#This Row],[Subscribers]]^2</f>
        <v>0</v>
      </c>
      <c r="E190" s="7">
        <f>Table32333[[#This Row],[Subscribers^2]]*Table32333[[#This Row],[Subscribers]]</f>
        <v>0</v>
      </c>
      <c r="F190" s="7">
        <f>Table32333[[#This Row],[Watch time (in Minutes)]]/100</f>
        <v>11.187840000000001</v>
      </c>
      <c r="G190" s="7">
        <f>Table32333[[#This Row],[Watch time (in Minutes) Adjusted]]^2</f>
        <v>125.16776386560004</v>
      </c>
      <c r="H190" s="7">
        <f>Table32333[[#This Row],[Watch time (in Minutes) Adjusted^2]]*Table32333[[#This Row],[Watch time (in Minutes) Adjusted]]</f>
        <v>1400.3569152861148</v>
      </c>
      <c r="I190" s="7">
        <f>Table32333[[#This Row],[Click Rate]]/100</f>
        <v>1.4070779999999998</v>
      </c>
      <c r="J190" s="7">
        <f>Table32333[[#This Row],[Click Rate Adjusted]]^2</f>
        <v>1.9798684980839996</v>
      </c>
      <c r="K190" s="7">
        <f>Table32333[[#This Row],[Click Rate^2]]*Table32333[[#This Row],[Click Rate Adjusted]]</f>
        <v>2.7858294065470375</v>
      </c>
      <c r="L190" s="7">
        <v>35</v>
      </c>
      <c r="M190" s="7">
        <f>Table32333[[#This Row],[Likes]]^2</f>
        <v>1225</v>
      </c>
      <c r="N190" s="7">
        <f>Table32333[[#This Row],[Likes^2]]*Table32333[[#This Row],[Likes]]</f>
        <v>42875</v>
      </c>
      <c r="O190" s="7">
        <v>0</v>
      </c>
      <c r="P190" s="7">
        <f>Table32333[[#This Row],[Dislikes]]^2</f>
        <v>0</v>
      </c>
      <c r="Q190" s="7">
        <f>Table32333[[#This Row],[Dislikes^2]]*Table32333[[#This Row],[Dislikes]]</f>
        <v>0</v>
      </c>
      <c r="R190" s="6">
        <v>1118.7840000000001</v>
      </c>
      <c r="S190" s="7">
        <v>140.70779999999999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S190" s="4"/>
      <c r="BT190" s="4"/>
      <c r="BU190" s="4"/>
      <c r="BV190" s="4"/>
      <c r="BW190" s="4"/>
      <c r="BY190" s="4"/>
      <c r="BZ190" s="4"/>
      <c r="CA190" s="4"/>
      <c r="CB190" s="4"/>
      <c r="CC190" s="4"/>
      <c r="CD190" s="4"/>
      <c r="CE190" s="4"/>
      <c r="CF190" s="4"/>
      <c r="CG190" s="4"/>
      <c r="CI190" s="4"/>
      <c r="CJ190" s="4"/>
      <c r="CK190" s="4"/>
    </row>
    <row r="191" spans="1:89" ht="15" customHeight="1" x14ac:dyDescent="0.2">
      <c r="A191" s="5">
        <v>190</v>
      </c>
      <c r="B191" s="7">
        <v>188</v>
      </c>
      <c r="C191" s="7">
        <v>1</v>
      </c>
      <c r="D191" s="7">
        <f>Table32333[[#This Row],[Subscribers]]^2</f>
        <v>1</v>
      </c>
      <c r="E191" s="7">
        <f>Table32333[[#This Row],[Subscribers^2]]*Table32333[[#This Row],[Subscribers]]</f>
        <v>1</v>
      </c>
      <c r="F191" s="7">
        <f>Table32333[[#This Row],[Watch time (in Minutes)]]/100</f>
        <v>5.2919400000000003</v>
      </c>
      <c r="G191" s="7">
        <f>Table32333[[#This Row],[Watch time (in Minutes) Adjusted]]^2</f>
        <v>28.004628963600002</v>
      </c>
      <c r="H191" s="7">
        <f>Table32333[[#This Row],[Watch time (in Minutes) Adjusted^2]]*Table32333[[#This Row],[Watch time (in Minutes) Adjusted]]</f>
        <v>148.19881619763339</v>
      </c>
      <c r="I191" s="7">
        <f>Table32333[[#This Row],[Click Rate]]/100</f>
        <v>1.121461</v>
      </c>
      <c r="J191" s="7">
        <f>Table32333[[#This Row],[Click Rate Adjusted]]^2</f>
        <v>1.2576747745210002</v>
      </c>
      <c r="K191" s="7">
        <f>Table32333[[#This Row],[Click Rate^2]]*Table32333[[#This Row],[Click Rate Adjusted]]</f>
        <v>1.4104332103090955</v>
      </c>
      <c r="L191" s="7">
        <v>26</v>
      </c>
      <c r="M191" s="7">
        <f>Table32333[[#This Row],[Likes]]^2</f>
        <v>676</v>
      </c>
      <c r="N191" s="7">
        <f>Table32333[[#This Row],[Likes^2]]*Table32333[[#This Row],[Likes]]</f>
        <v>17576</v>
      </c>
      <c r="O191" s="7">
        <v>0</v>
      </c>
      <c r="P191" s="7">
        <f>Table32333[[#This Row],[Dislikes]]^2</f>
        <v>0</v>
      </c>
      <c r="Q191" s="7">
        <f>Table32333[[#This Row],[Dislikes^2]]*Table32333[[#This Row],[Dislikes]]</f>
        <v>0</v>
      </c>
      <c r="R191" s="6">
        <v>529.19400000000007</v>
      </c>
      <c r="S191" s="7">
        <v>112.1461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S191" s="4"/>
      <c r="BT191" s="4"/>
      <c r="BU191" s="4"/>
      <c r="BV191" s="4"/>
      <c r="BW191" s="4"/>
      <c r="BY191" s="4"/>
      <c r="BZ191" s="4"/>
      <c r="CA191" s="4"/>
      <c r="CB191" s="4"/>
      <c r="CC191" s="4"/>
      <c r="CD191" s="4"/>
      <c r="CE191" s="4"/>
      <c r="CF191" s="4"/>
      <c r="CG191" s="4"/>
      <c r="CI191" s="4"/>
      <c r="CJ191" s="4"/>
      <c r="CK191" s="4"/>
    </row>
    <row r="192" spans="1:89" ht="15" customHeight="1" x14ac:dyDescent="0.2">
      <c r="A192" s="5">
        <v>191</v>
      </c>
      <c r="B192" s="7">
        <v>381</v>
      </c>
      <c r="C192" s="7">
        <v>3</v>
      </c>
      <c r="D192" s="7">
        <f>Table32333[[#This Row],[Subscribers]]^2</f>
        <v>9</v>
      </c>
      <c r="E192" s="7">
        <f>Table32333[[#This Row],[Subscribers^2]]*Table32333[[#This Row],[Subscribers]]</f>
        <v>27</v>
      </c>
      <c r="F192" s="7">
        <f>Table32333[[#This Row],[Watch time (in Minutes)]]/100</f>
        <v>38.30406</v>
      </c>
      <c r="G192" s="7">
        <f>Table32333[[#This Row],[Watch time (in Minutes) Adjusted]]^2</f>
        <v>1467.2010124835999</v>
      </c>
      <c r="H192" s="7">
        <f>Table32333[[#This Row],[Watch time (in Minutes) Adjusted^2]]*Table32333[[#This Row],[Watch time (in Minutes) Adjusted]]</f>
        <v>56199.755614232563</v>
      </c>
      <c r="I192" s="7">
        <f>Table32333[[#This Row],[Click Rate]]/100</f>
        <v>2.4075250000000001</v>
      </c>
      <c r="J192" s="7">
        <f>Table32333[[#This Row],[Click Rate Adjusted]]^2</f>
        <v>5.7961766256250007</v>
      </c>
      <c r="K192" s="7">
        <f>Table32333[[#This Row],[Click Rate^2]]*Table32333[[#This Row],[Click Rate Adjusted]]</f>
        <v>13.95444013060783</v>
      </c>
      <c r="L192" s="7">
        <v>49</v>
      </c>
      <c r="M192" s="7">
        <f>Table32333[[#This Row],[Likes]]^2</f>
        <v>2401</v>
      </c>
      <c r="N192" s="7">
        <f>Table32333[[#This Row],[Likes^2]]*Table32333[[#This Row],[Likes]]</f>
        <v>117649</v>
      </c>
      <c r="O192" s="7">
        <v>0</v>
      </c>
      <c r="P192" s="7">
        <f>Table32333[[#This Row],[Dislikes]]^2</f>
        <v>0</v>
      </c>
      <c r="Q192" s="7">
        <f>Table32333[[#This Row],[Dislikes^2]]*Table32333[[#This Row],[Dislikes]]</f>
        <v>0</v>
      </c>
      <c r="R192" s="6">
        <v>3830.4059999999999</v>
      </c>
      <c r="S192" s="7">
        <v>240.7525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S192" s="4"/>
      <c r="BT192" s="4"/>
      <c r="BU192" s="4"/>
      <c r="BV192" s="4"/>
      <c r="BW192" s="4"/>
      <c r="BY192" s="4"/>
      <c r="BZ192" s="4"/>
      <c r="CA192" s="4"/>
      <c r="CB192" s="4"/>
      <c r="CC192" s="4"/>
      <c r="CD192" s="4"/>
      <c r="CE192" s="4"/>
      <c r="CF192" s="4"/>
      <c r="CG192" s="4"/>
      <c r="CI192" s="4"/>
      <c r="CJ192" s="4"/>
      <c r="CK192" s="4"/>
    </row>
    <row r="193" spans="1:89" ht="15" customHeight="1" x14ac:dyDescent="0.2">
      <c r="A193" s="5">
        <v>192</v>
      </c>
      <c r="B193" s="7">
        <v>203</v>
      </c>
      <c r="C193" s="7">
        <v>4</v>
      </c>
      <c r="D193" s="7">
        <f>Table32333[[#This Row],[Subscribers]]^2</f>
        <v>16</v>
      </c>
      <c r="E193" s="7">
        <f>Table32333[[#This Row],[Subscribers^2]]*Table32333[[#This Row],[Subscribers]]</f>
        <v>64</v>
      </c>
      <c r="F193" s="7">
        <f>Table32333[[#This Row],[Watch time (in Minutes)]]/100</f>
        <v>13.96992</v>
      </c>
      <c r="G193" s="7">
        <f>Table32333[[#This Row],[Watch time (in Minutes) Adjusted]]^2</f>
        <v>195.1586648064</v>
      </c>
      <c r="H193" s="7">
        <f>Table32333[[#This Row],[Watch time (in Minutes) Adjusted^2]]*Table32333[[#This Row],[Watch time (in Minutes) Adjusted]]</f>
        <v>2726.3509346522233</v>
      </c>
      <c r="I193" s="7">
        <f>Table32333[[#This Row],[Click Rate]]/100</f>
        <v>1.1690440000000002</v>
      </c>
      <c r="J193" s="7">
        <f>Table32333[[#This Row],[Click Rate Adjusted]]^2</f>
        <v>1.3666638739360004</v>
      </c>
      <c r="K193" s="7">
        <f>Table32333[[#This Row],[Click Rate^2]]*Table32333[[#This Row],[Click Rate Adjusted]]</f>
        <v>1.5976902018416379</v>
      </c>
      <c r="L193" s="7">
        <v>32</v>
      </c>
      <c r="M193" s="7">
        <f>Table32333[[#This Row],[Likes]]^2</f>
        <v>1024</v>
      </c>
      <c r="N193" s="7">
        <f>Table32333[[#This Row],[Likes^2]]*Table32333[[#This Row],[Likes]]</f>
        <v>32768</v>
      </c>
      <c r="O193" s="7">
        <v>0</v>
      </c>
      <c r="P193" s="7">
        <f>Table32333[[#This Row],[Dislikes]]^2</f>
        <v>0</v>
      </c>
      <c r="Q193" s="7">
        <f>Table32333[[#This Row],[Dislikes^2]]*Table32333[[#This Row],[Dislikes]]</f>
        <v>0</v>
      </c>
      <c r="R193" s="6">
        <v>1396.992</v>
      </c>
      <c r="S193" s="7">
        <v>116.90440000000001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S193" s="4"/>
      <c r="BT193" s="4"/>
      <c r="BU193" s="4"/>
      <c r="BV193" s="4"/>
      <c r="BW193" s="4"/>
      <c r="BY193" s="4"/>
      <c r="BZ193" s="4"/>
      <c r="CA193" s="4"/>
      <c r="CB193" s="4"/>
      <c r="CC193" s="4"/>
      <c r="CD193" s="4"/>
      <c r="CE193" s="4"/>
      <c r="CF193" s="4"/>
      <c r="CG193" s="4"/>
      <c r="CI193" s="4"/>
      <c r="CJ193" s="4"/>
      <c r="CK193" s="4"/>
    </row>
    <row r="194" spans="1:89" ht="15" customHeight="1" x14ac:dyDescent="0.2">
      <c r="A194" s="5">
        <v>193</v>
      </c>
      <c r="B194" s="7">
        <v>185</v>
      </c>
      <c r="C194" s="7">
        <v>0</v>
      </c>
      <c r="D194" s="7">
        <f>Table32333[[#This Row],[Subscribers]]^2</f>
        <v>0</v>
      </c>
      <c r="E194" s="7">
        <f>Table32333[[#This Row],[Subscribers^2]]*Table32333[[#This Row],[Subscribers]]</f>
        <v>0</v>
      </c>
      <c r="F194" s="7">
        <f>Table32333[[#This Row],[Watch time (in Minutes)]]/100</f>
        <v>15.605220000000005</v>
      </c>
      <c r="G194" s="7">
        <f>Table32333[[#This Row],[Watch time (in Minutes) Adjusted]]^2</f>
        <v>243.52289124840013</v>
      </c>
      <c r="H194" s="7">
        <f>Table32333[[#This Row],[Watch time (in Minutes) Adjusted^2]]*Table32333[[#This Row],[Watch time (in Minutes) Adjusted]]</f>
        <v>3800.2282929673597</v>
      </c>
      <c r="I194" s="7">
        <f>Table32333[[#This Row],[Click Rate]]/100</f>
        <v>1.1093849999999998</v>
      </c>
      <c r="J194" s="7">
        <f>Table32333[[#This Row],[Click Rate Adjusted]]^2</f>
        <v>1.2307350782249997</v>
      </c>
      <c r="K194" s="7">
        <f>Table32333[[#This Row],[Click Rate^2]]*Table32333[[#This Row],[Click Rate Adjusted]]</f>
        <v>1.3653590347566411</v>
      </c>
      <c r="L194" s="7">
        <v>32</v>
      </c>
      <c r="M194" s="7">
        <f>Table32333[[#This Row],[Likes]]^2</f>
        <v>1024</v>
      </c>
      <c r="N194" s="7">
        <f>Table32333[[#This Row],[Likes^2]]*Table32333[[#This Row],[Likes]]</f>
        <v>32768</v>
      </c>
      <c r="O194" s="7">
        <v>0</v>
      </c>
      <c r="P194" s="7">
        <f>Table32333[[#This Row],[Dislikes]]^2</f>
        <v>0</v>
      </c>
      <c r="Q194" s="7">
        <f>Table32333[[#This Row],[Dislikes^2]]*Table32333[[#This Row],[Dislikes]]</f>
        <v>0</v>
      </c>
      <c r="R194" s="6">
        <v>1560.5220000000004</v>
      </c>
      <c r="S194" s="7">
        <v>110.93849999999999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S194" s="4"/>
      <c r="BT194" s="4"/>
      <c r="BU194" s="4"/>
      <c r="BV194" s="4"/>
      <c r="BW194" s="4"/>
      <c r="BY194" s="4"/>
      <c r="BZ194" s="4"/>
      <c r="CA194" s="4"/>
      <c r="CB194" s="4"/>
      <c r="CC194" s="4"/>
      <c r="CD194" s="4"/>
      <c r="CE194" s="4"/>
      <c r="CF194" s="4"/>
      <c r="CG194" s="4"/>
      <c r="CI194" s="4"/>
      <c r="CJ194" s="4"/>
      <c r="CK194" s="4"/>
    </row>
    <row r="195" spans="1:89" ht="15" customHeight="1" x14ac:dyDescent="0.2">
      <c r="A195" s="5">
        <v>194</v>
      </c>
      <c r="B195" s="7">
        <v>232</v>
      </c>
      <c r="C195" s="7">
        <v>0</v>
      </c>
      <c r="D195" s="7">
        <f>Table32333[[#This Row],[Subscribers]]^2</f>
        <v>0</v>
      </c>
      <c r="E195" s="7">
        <f>Table32333[[#This Row],[Subscribers^2]]*Table32333[[#This Row],[Subscribers]]</f>
        <v>0</v>
      </c>
      <c r="F195" s="7">
        <f>Table32333[[#This Row],[Watch time (in Minutes)]]/100</f>
        <v>25.211879999999997</v>
      </c>
      <c r="G195" s="7">
        <f>Table32333[[#This Row],[Watch time (in Minutes) Adjusted]]^2</f>
        <v>635.63889313439984</v>
      </c>
      <c r="H195" s="7">
        <f>Table32333[[#This Row],[Watch time (in Minutes) Adjusted^2]]*Table32333[[#This Row],[Watch time (in Minutes) Adjusted]]</f>
        <v>16025.65149703731</v>
      </c>
      <c r="I195" s="7">
        <f>Table32333[[#This Row],[Click Rate]]/100</f>
        <v>1.4410500000000002</v>
      </c>
      <c r="J195" s="7">
        <f>Table32333[[#This Row],[Click Rate Adjusted]]^2</f>
        <v>2.0766251025000004</v>
      </c>
      <c r="K195" s="7">
        <f>Table32333[[#This Row],[Click Rate^2]]*Table32333[[#This Row],[Click Rate Adjusted]]</f>
        <v>2.992520603957626</v>
      </c>
      <c r="L195" s="7">
        <v>43</v>
      </c>
      <c r="M195" s="7">
        <f>Table32333[[#This Row],[Likes]]^2</f>
        <v>1849</v>
      </c>
      <c r="N195" s="7">
        <f>Table32333[[#This Row],[Likes^2]]*Table32333[[#This Row],[Likes]]</f>
        <v>79507</v>
      </c>
      <c r="O195" s="7">
        <v>0</v>
      </c>
      <c r="P195" s="7">
        <f>Table32333[[#This Row],[Dislikes]]^2</f>
        <v>0</v>
      </c>
      <c r="Q195" s="7">
        <f>Table32333[[#This Row],[Dislikes^2]]*Table32333[[#This Row],[Dislikes]]</f>
        <v>0</v>
      </c>
      <c r="R195" s="6">
        <v>2521.1879999999996</v>
      </c>
      <c r="S195" s="7">
        <v>144.10500000000002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S195" s="4"/>
      <c r="BT195" s="4"/>
      <c r="BU195" s="4"/>
      <c r="BV195" s="4"/>
      <c r="BW195" s="4"/>
      <c r="BY195" s="4"/>
      <c r="BZ195" s="4"/>
      <c r="CA195" s="4"/>
      <c r="CB195" s="4"/>
      <c r="CC195" s="4"/>
      <c r="CD195" s="4"/>
      <c r="CE195" s="4"/>
      <c r="CF195" s="4"/>
      <c r="CG195" s="4"/>
      <c r="CI195" s="4"/>
      <c r="CJ195" s="4"/>
      <c r="CK195" s="4"/>
    </row>
    <row r="196" spans="1:89" ht="15" customHeight="1" x14ac:dyDescent="0.2">
      <c r="A196" s="5">
        <v>195</v>
      </c>
      <c r="B196" s="7">
        <v>414</v>
      </c>
      <c r="C196" s="7">
        <v>10</v>
      </c>
      <c r="D196" s="7">
        <f>Table32333[[#This Row],[Subscribers]]^2</f>
        <v>100</v>
      </c>
      <c r="E196" s="7">
        <f>Table32333[[#This Row],[Subscribers^2]]*Table32333[[#This Row],[Subscribers]]</f>
        <v>1000</v>
      </c>
      <c r="F196" s="7">
        <f>Table32333[[#This Row],[Watch time (in Minutes)]]/100</f>
        <v>16.25874</v>
      </c>
      <c r="G196" s="7">
        <f>Table32333[[#This Row],[Watch time (in Minutes) Adjusted]]^2</f>
        <v>264.3466263876</v>
      </c>
      <c r="H196" s="7">
        <f>Table32333[[#This Row],[Watch time (in Minutes) Adjusted^2]]*Table32333[[#This Row],[Watch time (in Minutes) Adjusted]]</f>
        <v>4297.9430683131277</v>
      </c>
      <c r="I196" s="7">
        <f>Table32333[[#This Row],[Click Rate]]/100</f>
        <v>2.6975009999999999</v>
      </c>
      <c r="J196" s="7">
        <f>Table32333[[#This Row],[Click Rate Adjusted]]^2</f>
        <v>7.2765116450009995</v>
      </c>
      <c r="K196" s="7">
        <f>Table32333[[#This Row],[Click Rate^2]]*Table32333[[#This Row],[Click Rate Adjusted]]</f>
        <v>19.628397438901839</v>
      </c>
      <c r="L196" s="7">
        <v>61</v>
      </c>
      <c r="M196" s="7">
        <f>Table32333[[#This Row],[Likes]]^2</f>
        <v>3721</v>
      </c>
      <c r="N196" s="7">
        <f>Table32333[[#This Row],[Likes^2]]*Table32333[[#This Row],[Likes]]</f>
        <v>226981</v>
      </c>
      <c r="O196" s="7">
        <v>0</v>
      </c>
      <c r="P196" s="7">
        <f>Table32333[[#This Row],[Dislikes]]^2</f>
        <v>0</v>
      </c>
      <c r="Q196" s="7">
        <f>Table32333[[#This Row],[Dislikes^2]]*Table32333[[#This Row],[Dislikes]]</f>
        <v>0</v>
      </c>
      <c r="R196" s="6">
        <v>1625.874</v>
      </c>
      <c r="S196" s="7">
        <v>269.75009999999997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S196" s="4"/>
      <c r="BT196" s="4"/>
      <c r="BU196" s="4"/>
      <c r="BV196" s="4"/>
      <c r="BW196" s="4"/>
      <c r="BY196" s="4"/>
      <c r="BZ196" s="4"/>
      <c r="CA196" s="4"/>
      <c r="CB196" s="4"/>
      <c r="CC196" s="4"/>
      <c r="CD196" s="4"/>
      <c r="CE196" s="4"/>
      <c r="CF196" s="4"/>
      <c r="CG196" s="4"/>
      <c r="CI196" s="4"/>
      <c r="CJ196" s="4"/>
      <c r="CK196" s="4"/>
    </row>
    <row r="197" spans="1:89" ht="15" customHeight="1" x14ac:dyDescent="0.2">
      <c r="A197" s="5">
        <v>196</v>
      </c>
      <c r="B197" s="7">
        <v>292</v>
      </c>
      <c r="C197" s="7">
        <v>3</v>
      </c>
      <c r="D197" s="7">
        <f>Table32333[[#This Row],[Subscribers]]^2</f>
        <v>9</v>
      </c>
      <c r="E197" s="7">
        <f>Table32333[[#This Row],[Subscribers^2]]*Table32333[[#This Row],[Subscribers]]</f>
        <v>27</v>
      </c>
      <c r="F197" s="7">
        <f>Table32333[[#This Row],[Watch time (in Minutes)]]/100</f>
        <v>21.23076</v>
      </c>
      <c r="G197" s="7">
        <f>Table32333[[#This Row],[Watch time (in Minutes) Adjusted]]^2</f>
        <v>450.74517017760002</v>
      </c>
      <c r="H197" s="7">
        <f>Table32333[[#This Row],[Watch time (in Minutes) Adjusted^2]]*Table32333[[#This Row],[Watch time (in Minutes) Adjusted]]</f>
        <v>9569.6625291997825</v>
      </c>
      <c r="I197" s="7">
        <f>Table32333[[#This Row],[Click Rate]]/100</f>
        <v>1.8777499999999998</v>
      </c>
      <c r="J197" s="7">
        <f>Table32333[[#This Row],[Click Rate Adjusted]]^2</f>
        <v>3.5259450624999991</v>
      </c>
      <c r="K197" s="7">
        <f>Table32333[[#This Row],[Click Rate^2]]*Table32333[[#This Row],[Click Rate Adjusted]]</f>
        <v>6.6208433411093726</v>
      </c>
      <c r="L197" s="7">
        <v>44</v>
      </c>
      <c r="M197" s="7">
        <f>Table32333[[#This Row],[Likes]]^2</f>
        <v>1936</v>
      </c>
      <c r="N197" s="7">
        <f>Table32333[[#This Row],[Likes^2]]*Table32333[[#This Row],[Likes]]</f>
        <v>85184</v>
      </c>
      <c r="O197" s="7">
        <v>0</v>
      </c>
      <c r="P197" s="7">
        <f>Table32333[[#This Row],[Dislikes]]^2</f>
        <v>0</v>
      </c>
      <c r="Q197" s="7">
        <f>Table32333[[#This Row],[Dislikes^2]]*Table32333[[#This Row],[Dislikes]]</f>
        <v>0</v>
      </c>
      <c r="R197" s="6">
        <v>2123.076</v>
      </c>
      <c r="S197" s="7">
        <v>187.77499999999998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S197" s="4"/>
      <c r="BT197" s="4"/>
      <c r="BU197" s="4"/>
      <c r="BV197" s="4"/>
      <c r="BW197" s="4"/>
      <c r="BY197" s="4"/>
      <c r="BZ197" s="4"/>
      <c r="CA197" s="4"/>
      <c r="CB197" s="4"/>
      <c r="CC197" s="4"/>
      <c r="CD197" s="4"/>
      <c r="CE197" s="4"/>
      <c r="CF197" s="4"/>
      <c r="CG197" s="4"/>
      <c r="CI197" s="4"/>
      <c r="CJ197" s="4"/>
      <c r="CK197" s="4"/>
    </row>
    <row r="198" spans="1:89" ht="15" customHeight="1" x14ac:dyDescent="0.2">
      <c r="A198" s="5">
        <v>197</v>
      </c>
      <c r="B198" s="7">
        <v>334</v>
      </c>
      <c r="C198" s="7">
        <v>4</v>
      </c>
      <c r="D198" s="7">
        <f>Table32333[[#This Row],[Subscribers]]^2</f>
        <v>16</v>
      </c>
      <c r="E198" s="7">
        <f>Table32333[[#This Row],[Subscribers^2]]*Table32333[[#This Row],[Subscribers]]</f>
        <v>64</v>
      </c>
      <c r="F198" s="7">
        <f>Table32333[[#This Row],[Watch time (in Minutes)]]/100</f>
        <v>27.854460000000003</v>
      </c>
      <c r="G198" s="7">
        <f>Table32333[[#This Row],[Watch time (in Minutes) Adjusted]]^2</f>
        <v>775.87094189160018</v>
      </c>
      <c r="H198" s="7">
        <f>Table32333[[#This Row],[Watch time (in Minutes) Adjusted^2]]*Table32333[[#This Row],[Watch time (in Minutes) Adjusted]]</f>
        <v>21611.466116081905</v>
      </c>
      <c r="I198" s="7">
        <f>Table32333[[#This Row],[Click Rate]]/100</f>
        <v>2.1816770000000001</v>
      </c>
      <c r="J198" s="7">
        <f>Table32333[[#This Row],[Click Rate Adjusted]]^2</f>
        <v>4.7597145323290002</v>
      </c>
      <c r="K198" s="7">
        <f>Table32333[[#This Row],[Click Rate^2]]*Table32333[[#This Row],[Click Rate Adjusted]]</f>
        <v>10.384159721747936</v>
      </c>
      <c r="L198" s="7">
        <v>56</v>
      </c>
      <c r="M198" s="7">
        <f>Table32333[[#This Row],[Likes]]^2</f>
        <v>3136</v>
      </c>
      <c r="N198" s="7">
        <f>Table32333[[#This Row],[Likes^2]]*Table32333[[#This Row],[Likes]]</f>
        <v>175616</v>
      </c>
      <c r="O198" s="7">
        <v>2</v>
      </c>
      <c r="P198" s="7">
        <f>Table32333[[#This Row],[Dislikes]]^2</f>
        <v>4</v>
      </c>
      <c r="Q198" s="7">
        <f>Table32333[[#This Row],[Dislikes^2]]*Table32333[[#This Row],[Dislikes]]</f>
        <v>8</v>
      </c>
      <c r="R198" s="6">
        <v>2785.4460000000004</v>
      </c>
      <c r="S198" s="7">
        <v>218.1677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S198" s="4"/>
      <c r="BT198" s="4"/>
      <c r="BU198" s="4"/>
      <c r="BV198" s="4"/>
      <c r="BW198" s="4"/>
      <c r="BY198" s="4"/>
      <c r="BZ198" s="4"/>
      <c r="CA198" s="4"/>
      <c r="CB198" s="4"/>
      <c r="CC198" s="4"/>
      <c r="CD198" s="4"/>
      <c r="CE198" s="4"/>
      <c r="CF198" s="4"/>
      <c r="CG198" s="4"/>
      <c r="CI198" s="4"/>
      <c r="CJ198" s="4"/>
      <c r="CK198" s="4"/>
    </row>
    <row r="199" spans="1:89" ht="15" customHeight="1" x14ac:dyDescent="0.2">
      <c r="A199" s="5">
        <v>198</v>
      </c>
      <c r="B199" s="7">
        <v>296</v>
      </c>
      <c r="C199" s="7">
        <v>5</v>
      </c>
      <c r="D199" s="7">
        <f>Table32333[[#This Row],[Subscribers]]^2</f>
        <v>25</v>
      </c>
      <c r="E199" s="7">
        <f>Table32333[[#This Row],[Subscribers^2]]*Table32333[[#This Row],[Subscribers]]</f>
        <v>125</v>
      </c>
      <c r="F199" s="7">
        <f>Table32333[[#This Row],[Watch time (in Minutes)]]/100</f>
        <v>25.004219999999997</v>
      </c>
      <c r="G199" s="7">
        <f>Table32333[[#This Row],[Watch time (in Minutes) Adjusted]]^2</f>
        <v>625.21101780839979</v>
      </c>
      <c r="H199" s="7">
        <f>Table32333[[#This Row],[Watch time (in Minutes) Adjusted^2]]*Table32333[[#This Row],[Watch time (in Minutes) Adjusted]]</f>
        <v>15632.913835705143</v>
      </c>
      <c r="I199" s="7">
        <f>Table32333[[#This Row],[Click Rate]]/100</f>
        <v>1.8608039999999999</v>
      </c>
      <c r="J199" s="7">
        <f>Table32333[[#This Row],[Click Rate Adjusted]]^2</f>
        <v>3.4625915264159994</v>
      </c>
      <c r="K199" s="7">
        <f>Table32333[[#This Row],[Click Rate^2]]*Table32333[[#This Row],[Click Rate Adjusted]]</f>
        <v>6.4432041627209973</v>
      </c>
      <c r="L199" s="7">
        <v>52</v>
      </c>
      <c r="M199" s="7">
        <f>Table32333[[#This Row],[Likes]]^2</f>
        <v>2704</v>
      </c>
      <c r="N199" s="7">
        <f>Table32333[[#This Row],[Likes^2]]*Table32333[[#This Row],[Likes]]</f>
        <v>140608</v>
      </c>
      <c r="O199" s="7">
        <v>2</v>
      </c>
      <c r="P199" s="7">
        <f>Table32333[[#This Row],[Dislikes]]^2</f>
        <v>4</v>
      </c>
      <c r="Q199" s="7">
        <f>Table32333[[#This Row],[Dislikes^2]]*Table32333[[#This Row],[Dislikes]]</f>
        <v>8</v>
      </c>
      <c r="R199" s="6">
        <v>2500.4219999999996</v>
      </c>
      <c r="S199" s="7">
        <v>186.0804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S199" s="4"/>
      <c r="BT199" s="4"/>
      <c r="BU199" s="4"/>
      <c r="BV199" s="4"/>
      <c r="BW199" s="4"/>
      <c r="BY199" s="4"/>
      <c r="BZ199" s="4"/>
      <c r="CA199" s="4"/>
      <c r="CB199" s="4"/>
      <c r="CC199" s="4"/>
      <c r="CD199" s="4"/>
      <c r="CE199" s="4"/>
      <c r="CF199" s="4"/>
      <c r="CG199" s="4"/>
      <c r="CI199" s="4"/>
      <c r="CJ199" s="4"/>
      <c r="CK199" s="4"/>
    </row>
    <row r="200" spans="1:89" ht="15" customHeight="1" x14ac:dyDescent="0.2">
      <c r="A200" s="5">
        <v>199</v>
      </c>
      <c r="B200" s="7">
        <v>264</v>
      </c>
      <c r="C200" s="7">
        <v>0</v>
      </c>
      <c r="D200" s="7">
        <f>Table32333[[#This Row],[Subscribers]]^2</f>
        <v>0</v>
      </c>
      <c r="E200" s="7">
        <f>Table32333[[#This Row],[Subscribers^2]]*Table32333[[#This Row],[Subscribers]]</f>
        <v>0</v>
      </c>
      <c r="F200" s="7">
        <f>Table32333[[#This Row],[Watch time (in Minutes)]]/100</f>
        <v>12.0723</v>
      </c>
      <c r="G200" s="7">
        <f>Table32333[[#This Row],[Watch time (in Minutes) Adjusted]]^2</f>
        <v>145.74042729000001</v>
      </c>
      <c r="H200" s="7">
        <f>Table32333[[#This Row],[Watch time (in Minutes) Adjusted^2]]*Table32333[[#This Row],[Watch time (in Minutes) Adjusted]]</f>
        <v>1759.4221603730673</v>
      </c>
      <c r="I200" s="7">
        <f>Table32333[[#This Row],[Click Rate]]/100</f>
        <v>1.6901839999999999</v>
      </c>
      <c r="J200" s="7">
        <f>Table32333[[#This Row],[Click Rate Adjusted]]^2</f>
        <v>2.8567219538559998</v>
      </c>
      <c r="K200" s="7">
        <f>Table32333[[#This Row],[Click Rate^2]]*Table32333[[#This Row],[Click Rate Adjusted]]</f>
        <v>4.8283857388561486</v>
      </c>
      <c r="L200" s="7">
        <v>42</v>
      </c>
      <c r="M200" s="7">
        <f>Table32333[[#This Row],[Likes]]^2</f>
        <v>1764</v>
      </c>
      <c r="N200" s="7">
        <f>Table32333[[#This Row],[Likes^2]]*Table32333[[#This Row],[Likes]]</f>
        <v>74088</v>
      </c>
      <c r="O200" s="7">
        <v>0</v>
      </c>
      <c r="P200" s="7">
        <f>Table32333[[#This Row],[Dislikes]]^2</f>
        <v>0</v>
      </c>
      <c r="Q200" s="7">
        <f>Table32333[[#This Row],[Dislikes^2]]*Table32333[[#This Row],[Dislikes]]</f>
        <v>0</v>
      </c>
      <c r="R200" s="6">
        <v>1207.23</v>
      </c>
      <c r="S200" s="7">
        <v>169.01839999999999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S200" s="4"/>
      <c r="BT200" s="4"/>
      <c r="BU200" s="4"/>
      <c r="BV200" s="4"/>
      <c r="BW200" s="4"/>
      <c r="BY200" s="4"/>
      <c r="BZ200" s="4"/>
      <c r="CA200" s="4"/>
      <c r="CB200" s="4"/>
      <c r="CC200" s="4"/>
      <c r="CD200" s="4"/>
      <c r="CE200" s="4"/>
      <c r="CF200" s="4"/>
      <c r="CG200" s="4"/>
      <c r="CI200" s="4"/>
      <c r="CJ200" s="4"/>
      <c r="CK200" s="4"/>
    </row>
    <row r="201" spans="1:89" ht="15" customHeight="1" x14ac:dyDescent="0.2">
      <c r="A201" s="5">
        <v>200</v>
      </c>
      <c r="B201" s="7">
        <v>199</v>
      </c>
      <c r="C201" s="7">
        <v>4</v>
      </c>
      <c r="D201" s="7">
        <f>Table32333[[#This Row],[Subscribers]]^2</f>
        <v>16</v>
      </c>
      <c r="E201" s="7">
        <f>Table32333[[#This Row],[Subscribers^2]]*Table32333[[#This Row],[Subscribers]]</f>
        <v>64</v>
      </c>
      <c r="F201" s="7">
        <f>Table32333[[#This Row],[Watch time (in Minutes)]]/100</f>
        <v>11.00478</v>
      </c>
      <c r="G201" s="7">
        <f>Table32333[[#This Row],[Watch time (in Minutes) Adjusted]]^2</f>
        <v>121.10518284840001</v>
      </c>
      <c r="H201" s="7">
        <f>Table32333[[#This Row],[Watch time (in Minutes) Adjusted^2]]*Table32333[[#This Row],[Watch time (in Minutes) Adjusted]]</f>
        <v>1332.7358941064153</v>
      </c>
      <c r="I201" s="7">
        <f>Table32333[[#This Row],[Click Rate]]/100</f>
        <v>1.1306259999999999</v>
      </c>
      <c r="J201" s="7">
        <f>Table32333[[#This Row],[Click Rate Adjusted]]^2</f>
        <v>1.2783151518759999</v>
      </c>
      <c r="K201" s="7">
        <f>Table32333[[#This Row],[Click Rate^2]]*Table32333[[#This Row],[Click Rate Adjusted]]</f>
        <v>1.445296346904954</v>
      </c>
      <c r="L201" s="7">
        <v>35</v>
      </c>
      <c r="M201" s="7">
        <f>Table32333[[#This Row],[Likes]]^2</f>
        <v>1225</v>
      </c>
      <c r="N201" s="7">
        <f>Table32333[[#This Row],[Likes^2]]*Table32333[[#This Row],[Likes]]</f>
        <v>42875</v>
      </c>
      <c r="O201" s="7">
        <v>0</v>
      </c>
      <c r="P201" s="7">
        <f>Table32333[[#This Row],[Dislikes]]^2</f>
        <v>0</v>
      </c>
      <c r="Q201" s="7">
        <f>Table32333[[#This Row],[Dislikes^2]]*Table32333[[#This Row],[Dislikes]]</f>
        <v>0</v>
      </c>
      <c r="R201" s="6">
        <v>1100.4780000000001</v>
      </c>
      <c r="S201" s="7">
        <v>113.06259999999999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S201" s="4"/>
      <c r="BT201" s="4"/>
      <c r="BU201" s="4"/>
      <c r="BV201" s="4"/>
      <c r="BW201" s="4"/>
      <c r="BY201" s="4"/>
      <c r="BZ201" s="4"/>
      <c r="CA201" s="4"/>
      <c r="CB201" s="4"/>
      <c r="CC201" s="4"/>
      <c r="CD201" s="4"/>
      <c r="CE201" s="4"/>
      <c r="CF201" s="4"/>
      <c r="CG201" s="4"/>
      <c r="CI201" s="4"/>
      <c r="CJ201" s="4"/>
      <c r="CK201" s="4"/>
    </row>
    <row r="202" spans="1:89" ht="15" customHeight="1" x14ac:dyDescent="0.2">
      <c r="A202" s="5">
        <v>201</v>
      </c>
      <c r="B202" s="7">
        <v>390</v>
      </c>
      <c r="C202" s="7">
        <v>6</v>
      </c>
      <c r="D202" s="7">
        <f>Table32333[[#This Row],[Subscribers]]^2</f>
        <v>36</v>
      </c>
      <c r="E202" s="7">
        <f>Table32333[[#This Row],[Subscribers^2]]*Table32333[[#This Row],[Subscribers]]</f>
        <v>216</v>
      </c>
      <c r="F202" s="7">
        <f>Table32333[[#This Row],[Watch time (in Minutes)]]/100</f>
        <v>23.365679999999998</v>
      </c>
      <c r="G202" s="7">
        <f>Table32333[[#This Row],[Watch time (in Minutes) Adjusted]]^2</f>
        <v>545.95500186239985</v>
      </c>
      <c r="H202" s="7">
        <f>Table32333[[#This Row],[Watch time (in Minutes) Adjusted^2]]*Table32333[[#This Row],[Watch time (in Minutes) Adjusted]]</f>
        <v>12756.609867916237</v>
      </c>
      <c r="I202" s="7">
        <f>Table32333[[#This Row],[Click Rate]]/100</f>
        <v>2.8778100000000002</v>
      </c>
      <c r="J202" s="7">
        <f>Table32333[[#This Row],[Click Rate Adjusted]]^2</f>
        <v>8.2817903961000017</v>
      </c>
      <c r="K202" s="7">
        <f>Table32333[[#This Row],[Click Rate^2]]*Table32333[[#This Row],[Click Rate Adjusted]]</f>
        <v>23.833419219800547</v>
      </c>
      <c r="L202" s="7">
        <v>46</v>
      </c>
      <c r="M202" s="7">
        <f>Table32333[[#This Row],[Likes]]^2</f>
        <v>2116</v>
      </c>
      <c r="N202" s="7">
        <f>Table32333[[#This Row],[Likes^2]]*Table32333[[#This Row],[Likes]]</f>
        <v>97336</v>
      </c>
      <c r="O202" s="7">
        <v>2</v>
      </c>
      <c r="P202" s="7">
        <f>Table32333[[#This Row],[Dislikes]]^2</f>
        <v>4</v>
      </c>
      <c r="Q202" s="7">
        <f>Table32333[[#This Row],[Dislikes^2]]*Table32333[[#This Row],[Dislikes]]</f>
        <v>8</v>
      </c>
      <c r="R202" s="6">
        <v>2336.5679999999998</v>
      </c>
      <c r="S202" s="7">
        <v>287.78100000000001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S202" s="4"/>
      <c r="BT202" s="4"/>
      <c r="BU202" s="4"/>
      <c r="BV202" s="4"/>
      <c r="BW202" s="4"/>
      <c r="BY202" s="4"/>
      <c r="BZ202" s="4"/>
      <c r="CA202" s="4"/>
      <c r="CB202" s="4"/>
      <c r="CC202" s="4"/>
      <c r="CD202" s="4"/>
      <c r="CE202" s="4"/>
      <c r="CF202" s="4"/>
      <c r="CG202" s="4"/>
      <c r="CI202" s="4"/>
      <c r="CJ202" s="4"/>
      <c r="CK202" s="4"/>
    </row>
    <row r="203" spans="1:89" ht="15" customHeight="1" x14ac:dyDescent="0.2">
      <c r="A203" s="5">
        <v>202</v>
      </c>
      <c r="B203" s="7">
        <v>178</v>
      </c>
      <c r="C203" s="7">
        <v>1</v>
      </c>
      <c r="D203" s="7">
        <f>Table32333[[#This Row],[Subscribers]]^2</f>
        <v>1</v>
      </c>
      <c r="E203" s="7">
        <f>Table32333[[#This Row],[Subscribers^2]]*Table32333[[#This Row],[Subscribers]]</f>
        <v>1</v>
      </c>
      <c r="F203" s="7">
        <f>Table32333[[#This Row],[Watch time (in Minutes)]]/100</f>
        <v>12.034560000000001</v>
      </c>
      <c r="G203" s="7">
        <f>Table32333[[#This Row],[Watch time (in Minutes) Adjusted]]^2</f>
        <v>144.83063439360001</v>
      </c>
      <c r="H203" s="7">
        <f>Table32333[[#This Row],[Watch time (in Minutes) Adjusted^2]]*Table32333[[#This Row],[Watch time (in Minutes) Adjusted]]</f>
        <v>1742.9729594478431</v>
      </c>
      <c r="I203" s="7">
        <f>Table32333[[#This Row],[Click Rate]]/100</f>
        <v>1.1092119999999999</v>
      </c>
      <c r="J203" s="7">
        <f>Table32333[[#This Row],[Click Rate Adjusted]]^2</f>
        <v>1.2303512609439997</v>
      </c>
      <c r="K203" s="7">
        <f>Table32333[[#This Row],[Click Rate^2]]*Table32333[[#This Row],[Click Rate Adjusted]]</f>
        <v>1.3647203828542156</v>
      </c>
      <c r="L203" s="7">
        <v>33</v>
      </c>
      <c r="M203" s="7">
        <f>Table32333[[#This Row],[Likes]]^2</f>
        <v>1089</v>
      </c>
      <c r="N203" s="7">
        <f>Table32333[[#This Row],[Likes^2]]*Table32333[[#This Row],[Likes]]</f>
        <v>35937</v>
      </c>
      <c r="O203" s="7">
        <v>1</v>
      </c>
      <c r="P203" s="7">
        <f>Table32333[[#This Row],[Dislikes]]^2</f>
        <v>1</v>
      </c>
      <c r="Q203" s="7">
        <f>Table32333[[#This Row],[Dislikes^2]]*Table32333[[#This Row],[Dislikes]]</f>
        <v>1</v>
      </c>
      <c r="R203" s="6">
        <v>1203.4560000000001</v>
      </c>
      <c r="S203" s="7">
        <v>110.92119999999998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S203" s="4"/>
      <c r="BT203" s="4"/>
      <c r="BU203" s="4"/>
      <c r="BV203" s="4"/>
      <c r="BW203" s="4"/>
      <c r="BY203" s="4"/>
      <c r="BZ203" s="4"/>
      <c r="CA203" s="4"/>
      <c r="CB203" s="4"/>
      <c r="CC203" s="4"/>
      <c r="CD203" s="4"/>
      <c r="CE203" s="4"/>
      <c r="CF203" s="4"/>
      <c r="CG203" s="4"/>
      <c r="CI203" s="4"/>
      <c r="CJ203" s="4"/>
      <c r="CK203" s="4"/>
    </row>
    <row r="204" spans="1:89" ht="15" customHeight="1" x14ac:dyDescent="0.2">
      <c r="A204" s="5">
        <v>203</v>
      </c>
      <c r="B204" s="7">
        <v>354</v>
      </c>
      <c r="C204" s="7">
        <v>7</v>
      </c>
      <c r="D204" s="7">
        <f>Table32333[[#This Row],[Subscribers]]^2</f>
        <v>49</v>
      </c>
      <c r="E204" s="7">
        <f>Table32333[[#This Row],[Subscribers^2]]*Table32333[[#This Row],[Subscribers]]</f>
        <v>343</v>
      </c>
      <c r="F204" s="7">
        <f>Table32333[[#This Row],[Watch time (in Minutes)]]/100</f>
        <v>27.33558</v>
      </c>
      <c r="G204" s="7">
        <f>Table32333[[#This Row],[Watch time (in Minutes) Adjusted]]^2</f>
        <v>747.23393393640004</v>
      </c>
      <c r="H204" s="7">
        <f>Table32333[[#This Row],[Watch time (in Minutes) Adjusted^2]]*Table32333[[#This Row],[Watch time (in Minutes) Adjusted]]</f>
        <v>20426.072979833178</v>
      </c>
      <c r="I204" s="7">
        <f>Table32333[[#This Row],[Click Rate]]/100</f>
        <v>2.4423999999999997</v>
      </c>
      <c r="J204" s="7">
        <f>Table32333[[#This Row],[Click Rate Adjusted]]^2</f>
        <v>5.9653177599999987</v>
      </c>
      <c r="K204" s="7">
        <f>Table32333[[#This Row],[Click Rate^2]]*Table32333[[#This Row],[Click Rate Adjusted]]</f>
        <v>14.569692097023994</v>
      </c>
      <c r="L204" s="7">
        <v>47</v>
      </c>
      <c r="M204" s="7">
        <f>Table32333[[#This Row],[Likes]]^2</f>
        <v>2209</v>
      </c>
      <c r="N204" s="7">
        <f>Table32333[[#This Row],[Likes^2]]*Table32333[[#This Row],[Likes]]</f>
        <v>103823</v>
      </c>
      <c r="O204" s="7">
        <v>5</v>
      </c>
      <c r="P204" s="7">
        <f>Table32333[[#This Row],[Dislikes]]^2</f>
        <v>25</v>
      </c>
      <c r="Q204" s="7">
        <f>Table32333[[#This Row],[Dislikes^2]]*Table32333[[#This Row],[Dislikes]]</f>
        <v>125</v>
      </c>
      <c r="R204" s="6">
        <v>2733.558</v>
      </c>
      <c r="S204" s="7">
        <v>244.23999999999998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S204" s="4"/>
      <c r="BT204" s="4"/>
      <c r="BU204" s="4"/>
      <c r="BV204" s="4"/>
      <c r="BW204" s="4"/>
      <c r="BY204" s="4"/>
      <c r="BZ204" s="4"/>
      <c r="CA204" s="4"/>
      <c r="CB204" s="4"/>
      <c r="CC204" s="4"/>
      <c r="CD204" s="4"/>
      <c r="CE204" s="4"/>
      <c r="CF204" s="4"/>
      <c r="CG204" s="4"/>
      <c r="CI204" s="4"/>
      <c r="CJ204" s="4"/>
      <c r="CK204" s="4"/>
    </row>
    <row r="205" spans="1:89" ht="15" customHeight="1" x14ac:dyDescent="0.2">
      <c r="A205" s="5">
        <v>204</v>
      </c>
      <c r="B205" s="7">
        <v>393</v>
      </c>
      <c r="C205" s="7">
        <v>3</v>
      </c>
      <c r="D205" s="7">
        <f>Table32333[[#This Row],[Subscribers]]^2</f>
        <v>9</v>
      </c>
      <c r="E205" s="7">
        <f>Table32333[[#This Row],[Subscribers^2]]*Table32333[[#This Row],[Subscribers]]</f>
        <v>27</v>
      </c>
      <c r="F205" s="7">
        <f>Table32333[[#This Row],[Watch time (in Minutes)]]/100</f>
        <v>18.281040000000001</v>
      </c>
      <c r="G205" s="7">
        <f>Table32333[[#This Row],[Watch time (in Minutes) Adjusted]]^2</f>
        <v>334.19642348160005</v>
      </c>
      <c r="H205" s="7">
        <f>Table32333[[#This Row],[Watch time (in Minutes) Adjusted^2]]*Table32333[[#This Row],[Watch time (in Minutes) Adjusted]]</f>
        <v>6109.4581855240704</v>
      </c>
      <c r="I205" s="7">
        <f>Table32333[[#This Row],[Click Rate]]/100</f>
        <v>2.6210340000000003</v>
      </c>
      <c r="J205" s="7">
        <f>Table32333[[#This Row],[Click Rate Adjusted]]^2</f>
        <v>6.8698192291560014</v>
      </c>
      <c r="K205" s="7">
        <f>Table32333[[#This Row],[Click Rate^2]]*Table32333[[#This Row],[Click Rate Adjusted]]</f>
        <v>18.006029773471674</v>
      </c>
      <c r="L205" s="7">
        <v>47</v>
      </c>
      <c r="M205" s="7">
        <f>Table32333[[#This Row],[Likes]]^2</f>
        <v>2209</v>
      </c>
      <c r="N205" s="7">
        <f>Table32333[[#This Row],[Likes^2]]*Table32333[[#This Row],[Likes]]</f>
        <v>103823</v>
      </c>
      <c r="O205" s="7">
        <v>1</v>
      </c>
      <c r="P205" s="7">
        <f>Table32333[[#This Row],[Dislikes]]^2</f>
        <v>1</v>
      </c>
      <c r="Q205" s="7">
        <f>Table32333[[#This Row],[Dislikes^2]]*Table32333[[#This Row],[Dislikes]]</f>
        <v>1</v>
      </c>
      <c r="R205" s="6">
        <v>1828.104</v>
      </c>
      <c r="S205" s="7">
        <v>262.10340000000002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S205" s="4"/>
      <c r="BT205" s="4"/>
      <c r="BU205" s="4"/>
      <c r="BV205" s="4"/>
      <c r="BW205" s="4"/>
      <c r="BY205" s="4"/>
      <c r="BZ205" s="4"/>
      <c r="CA205" s="4"/>
      <c r="CB205" s="4"/>
      <c r="CC205" s="4"/>
      <c r="CD205" s="4"/>
      <c r="CE205" s="4"/>
      <c r="CF205" s="4"/>
      <c r="CG205" s="4"/>
      <c r="CI205" s="4"/>
      <c r="CJ205" s="4"/>
      <c r="CK205" s="4"/>
    </row>
    <row r="206" spans="1:89" ht="15" customHeight="1" x14ac:dyDescent="0.2">
      <c r="A206" s="5">
        <v>205</v>
      </c>
      <c r="B206" s="7">
        <v>189</v>
      </c>
      <c r="C206" s="7">
        <v>0</v>
      </c>
      <c r="D206" s="7">
        <f>Table32333[[#This Row],[Subscribers]]^2</f>
        <v>0</v>
      </c>
      <c r="E206" s="7">
        <f>Table32333[[#This Row],[Subscribers^2]]*Table32333[[#This Row],[Subscribers]]</f>
        <v>0</v>
      </c>
      <c r="F206" s="7">
        <f>Table32333[[#This Row],[Watch time (in Minutes)]]/100</f>
        <v>16.068059999999999</v>
      </c>
      <c r="G206" s="7">
        <f>Table32333[[#This Row],[Watch time (in Minutes) Adjusted]]^2</f>
        <v>258.18255216359995</v>
      </c>
      <c r="H206" s="7">
        <f>Table32333[[#This Row],[Watch time (in Minutes) Adjusted^2]]*Table32333[[#This Row],[Watch time (in Minutes) Adjusted]]</f>
        <v>4148.4927391178535</v>
      </c>
      <c r="I206" s="7">
        <f>Table32333[[#This Row],[Click Rate]]/100</f>
        <v>1.0993320000000002</v>
      </c>
      <c r="J206" s="7">
        <f>Table32333[[#This Row],[Click Rate Adjusted]]^2</f>
        <v>1.2085308462240005</v>
      </c>
      <c r="K206" s="7">
        <f>Table32333[[#This Row],[Click Rate^2]]*Table32333[[#This Row],[Click Rate Adjusted]]</f>
        <v>1.3285766322411232</v>
      </c>
      <c r="L206" s="7">
        <v>27</v>
      </c>
      <c r="M206" s="7">
        <f>Table32333[[#This Row],[Likes]]^2</f>
        <v>729</v>
      </c>
      <c r="N206" s="7">
        <f>Table32333[[#This Row],[Likes^2]]*Table32333[[#This Row],[Likes]]</f>
        <v>19683</v>
      </c>
      <c r="O206" s="7">
        <v>0</v>
      </c>
      <c r="P206" s="7">
        <f>Table32333[[#This Row],[Dislikes]]^2</f>
        <v>0</v>
      </c>
      <c r="Q206" s="7">
        <f>Table32333[[#This Row],[Dislikes^2]]*Table32333[[#This Row],[Dislikes]]</f>
        <v>0</v>
      </c>
      <c r="R206" s="6">
        <v>1606.806</v>
      </c>
      <c r="S206" s="7">
        <v>109.93320000000001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S206" s="4"/>
      <c r="BT206" s="4"/>
      <c r="BU206" s="4"/>
      <c r="BV206" s="4"/>
      <c r="BW206" s="4"/>
      <c r="BY206" s="4"/>
      <c r="BZ206" s="4"/>
      <c r="CA206" s="4"/>
      <c r="CB206" s="4"/>
      <c r="CC206" s="4"/>
      <c r="CD206" s="4"/>
      <c r="CE206" s="4"/>
      <c r="CF206" s="4"/>
      <c r="CG206" s="4"/>
      <c r="CI206" s="4"/>
      <c r="CJ206" s="4"/>
      <c r="CK206" s="4"/>
    </row>
    <row r="207" spans="1:89" ht="15" customHeight="1" x14ac:dyDescent="0.2">
      <c r="A207" s="5">
        <v>206</v>
      </c>
      <c r="B207" s="7">
        <v>144</v>
      </c>
      <c r="C207" s="7">
        <v>2</v>
      </c>
      <c r="D207" s="7">
        <f>Table32333[[#This Row],[Subscribers]]^2</f>
        <v>4</v>
      </c>
      <c r="E207" s="7">
        <f>Table32333[[#This Row],[Subscribers^2]]*Table32333[[#This Row],[Subscribers]]</f>
        <v>8</v>
      </c>
      <c r="F207" s="7">
        <f>Table32333[[#This Row],[Watch time (in Minutes)]]/100</f>
        <v>5.5166999999999993</v>
      </c>
      <c r="G207" s="7">
        <f>Table32333[[#This Row],[Watch time (in Minutes) Adjusted]]^2</f>
        <v>30.433978889999992</v>
      </c>
      <c r="H207" s="7">
        <f>Table32333[[#This Row],[Watch time (in Minutes) Adjusted^2]]*Table32333[[#This Row],[Watch time (in Minutes) Adjusted]]</f>
        <v>167.89513134246295</v>
      </c>
      <c r="I207" s="7">
        <f>Table32333[[#This Row],[Click Rate]]/100</f>
        <v>0.88070999999999999</v>
      </c>
      <c r="J207" s="7">
        <f>Table32333[[#This Row],[Click Rate Adjusted]]^2</f>
        <v>0.77565010410000002</v>
      </c>
      <c r="K207" s="7">
        <f>Table32333[[#This Row],[Click Rate^2]]*Table32333[[#This Row],[Click Rate Adjusted]]</f>
        <v>0.68312280318191099</v>
      </c>
      <c r="L207" s="7">
        <v>27</v>
      </c>
      <c r="M207" s="7">
        <f>Table32333[[#This Row],[Likes]]^2</f>
        <v>729</v>
      </c>
      <c r="N207" s="7">
        <f>Table32333[[#This Row],[Likes^2]]*Table32333[[#This Row],[Likes]]</f>
        <v>19683</v>
      </c>
      <c r="O207" s="7">
        <v>0</v>
      </c>
      <c r="P207" s="7">
        <f>Table32333[[#This Row],[Dislikes]]^2</f>
        <v>0</v>
      </c>
      <c r="Q207" s="7">
        <f>Table32333[[#This Row],[Dislikes^2]]*Table32333[[#This Row],[Dislikes]]</f>
        <v>0</v>
      </c>
      <c r="R207" s="6">
        <v>551.66999999999996</v>
      </c>
      <c r="S207" s="7">
        <v>88.070999999999998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S207" s="4"/>
      <c r="BT207" s="4"/>
      <c r="BU207" s="4"/>
      <c r="BV207" s="4"/>
      <c r="BW207" s="4"/>
      <c r="BY207" s="4"/>
      <c r="BZ207" s="4"/>
      <c r="CA207" s="4"/>
      <c r="CB207" s="4"/>
      <c r="CC207" s="4"/>
      <c r="CD207" s="4"/>
      <c r="CE207" s="4"/>
      <c r="CF207" s="4"/>
      <c r="CG207" s="4"/>
      <c r="CI207" s="4"/>
      <c r="CJ207" s="4"/>
      <c r="CK207" s="4"/>
    </row>
    <row r="208" spans="1:89" ht="15" customHeight="1" x14ac:dyDescent="0.2">
      <c r="A208" s="5">
        <v>207</v>
      </c>
      <c r="B208" s="7">
        <v>254</v>
      </c>
      <c r="C208" s="7">
        <v>1</v>
      </c>
      <c r="D208" s="7">
        <f>Table32333[[#This Row],[Subscribers]]^2</f>
        <v>1</v>
      </c>
      <c r="E208" s="7">
        <f>Table32333[[#This Row],[Subscribers^2]]*Table32333[[#This Row],[Subscribers]]</f>
        <v>1</v>
      </c>
      <c r="F208" s="7">
        <f>Table32333[[#This Row],[Watch time (in Minutes)]]/100</f>
        <v>22.788720000000001</v>
      </c>
      <c r="G208" s="7">
        <f>Table32333[[#This Row],[Watch time (in Minutes) Adjusted]]^2</f>
        <v>519.32575923840011</v>
      </c>
      <c r="H208" s="7">
        <f>Table32333[[#This Row],[Watch time (in Minutes) Adjusted^2]]*Table32333[[#This Row],[Watch time (in Minutes) Adjusted]]</f>
        <v>11834.769316071313</v>
      </c>
      <c r="I208" s="7">
        <f>Table32333[[#This Row],[Click Rate]]/100</f>
        <v>1.611561</v>
      </c>
      <c r="J208" s="7">
        <f>Table32333[[#This Row],[Click Rate Adjusted]]^2</f>
        <v>2.597128856721</v>
      </c>
      <c r="K208" s="7">
        <f>Table32333[[#This Row],[Click Rate^2]]*Table32333[[#This Row],[Click Rate Adjusted]]</f>
        <v>4.1854315774661517</v>
      </c>
      <c r="L208" s="7">
        <v>40</v>
      </c>
      <c r="M208" s="7">
        <f>Table32333[[#This Row],[Likes]]^2</f>
        <v>1600</v>
      </c>
      <c r="N208" s="7">
        <f>Table32333[[#This Row],[Likes^2]]*Table32333[[#This Row],[Likes]]</f>
        <v>64000</v>
      </c>
      <c r="O208" s="7">
        <v>0</v>
      </c>
      <c r="P208" s="7">
        <f>Table32333[[#This Row],[Dislikes]]^2</f>
        <v>0</v>
      </c>
      <c r="Q208" s="7">
        <f>Table32333[[#This Row],[Dislikes^2]]*Table32333[[#This Row],[Dislikes]]</f>
        <v>0</v>
      </c>
      <c r="R208" s="6">
        <v>2278.8720000000003</v>
      </c>
      <c r="S208" s="7">
        <v>161.15610000000001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S208" s="4"/>
      <c r="BT208" s="4"/>
      <c r="BU208" s="4"/>
      <c r="BV208" s="4"/>
      <c r="BW208" s="4"/>
      <c r="BY208" s="4"/>
      <c r="BZ208" s="4"/>
      <c r="CA208" s="4"/>
      <c r="CB208" s="4"/>
      <c r="CC208" s="4"/>
      <c r="CD208" s="4"/>
      <c r="CE208" s="4"/>
      <c r="CF208" s="4"/>
      <c r="CG208" s="4"/>
      <c r="CI208" s="4"/>
      <c r="CJ208" s="4"/>
      <c r="CK208" s="4"/>
    </row>
    <row r="209" spans="1:89" ht="15" customHeight="1" x14ac:dyDescent="0.2">
      <c r="A209" s="5">
        <v>208</v>
      </c>
      <c r="B209" s="7">
        <v>394</v>
      </c>
      <c r="C209" s="7">
        <v>3</v>
      </c>
      <c r="D209" s="7">
        <f>Table32333[[#This Row],[Subscribers]]^2</f>
        <v>9</v>
      </c>
      <c r="E209" s="7">
        <f>Table32333[[#This Row],[Subscribers^2]]*Table32333[[#This Row],[Subscribers]]</f>
        <v>27</v>
      </c>
      <c r="F209" s="7">
        <f>Table32333[[#This Row],[Watch time (in Minutes)]]/100</f>
        <v>31.187340000000003</v>
      </c>
      <c r="G209" s="7">
        <f>Table32333[[#This Row],[Watch time (in Minutes) Adjusted]]^2</f>
        <v>972.65017627560019</v>
      </c>
      <c r="H209" s="7">
        <f>Table32333[[#This Row],[Watch time (in Minutes) Adjusted^2]]*Table32333[[#This Row],[Watch time (in Minutes) Adjusted]]</f>
        <v>30334.371748567079</v>
      </c>
      <c r="I209" s="7">
        <f>Table32333[[#This Row],[Click Rate]]/100</f>
        <v>2.5380959999999999</v>
      </c>
      <c r="J209" s="7">
        <f>Table32333[[#This Row],[Click Rate Adjusted]]^2</f>
        <v>6.4419313052159994</v>
      </c>
      <c r="K209" s="7">
        <f>Table32333[[#This Row],[Click Rate^2]]*Table32333[[#This Row],[Click Rate Adjusted]]</f>
        <v>16.350240078043505</v>
      </c>
      <c r="L209" s="7">
        <v>56</v>
      </c>
      <c r="M209" s="7">
        <f>Table32333[[#This Row],[Likes]]^2</f>
        <v>3136</v>
      </c>
      <c r="N209" s="7">
        <f>Table32333[[#This Row],[Likes^2]]*Table32333[[#This Row],[Likes]]</f>
        <v>175616</v>
      </c>
      <c r="O209" s="7">
        <v>0</v>
      </c>
      <c r="P209" s="7">
        <f>Table32333[[#This Row],[Dislikes]]^2</f>
        <v>0</v>
      </c>
      <c r="Q209" s="7">
        <f>Table32333[[#This Row],[Dislikes^2]]*Table32333[[#This Row],[Dislikes]]</f>
        <v>0</v>
      </c>
      <c r="R209" s="6">
        <v>3118.7340000000004</v>
      </c>
      <c r="S209" s="7">
        <v>253.80959999999999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S209" s="4"/>
      <c r="BT209" s="4"/>
      <c r="BU209" s="4"/>
      <c r="BV209" s="4"/>
      <c r="BW209" s="4"/>
      <c r="BY209" s="4"/>
      <c r="BZ209" s="4"/>
      <c r="CA209" s="4"/>
      <c r="CB209" s="4"/>
      <c r="CC209" s="4"/>
      <c r="CD209" s="4"/>
      <c r="CE209" s="4"/>
      <c r="CF209" s="4"/>
      <c r="CG209" s="4"/>
      <c r="CI209" s="4"/>
      <c r="CJ209" s="4"/>
      <c r="CK209" s="4"/>
    </row>
    <row r="210" spans="1:89" ht="15" customHeight="1" x14ac:dyDescent="0.2">
      <c r="A210" s="5">
        <v>209</v>
      </c>
      <c r="B210" s="7">
        <v>135</v>
      </c>
      <c r="C210" s="7">
        <v>0</v>
      </c>
      <c r="D210" s="7">
        <f>Table32333[[#This Row],[Subscribers]]^2</f>
        <v>0</v>
      </c>
      <c r="E210" s="7">
        <f>Table32333[[#This Row],[Subscribers^2]]*Table32333[[#This Row],[Subscribers]]</f>
        <v>0</v>
      </c>
      <c r="F210" s="7">
        <f>Table32333[[#This Row],[Watch time (in Minutes)]]/100</f>
        <v>6.8038800000000004</v>
      </c>
      <c r="G210" s="7">
        <f>Table32333[[#This Row],[Watch time (in Minutes) Adjusted]]^2</f>
        <v>46.292783054400005</v>
      </c>
      <c r="H210" s="7">
        <f>Table32333[[#This Row],[Watch time (in Minutes) Adjusted^2]]*Table32333[[#This Row],[Watch time (in Minutes) Adjusted]]</f>
        <v>314.97054076817113</v>
      </c>
      <c r="I210" s="7">
        <f>Table32333[[#This Row],[Click Rate]]/100</f>
        <v>0.89882099999999998</v>
      </c>
      <c r="J210" s="7">
        <f>Table32333[[#This Row],[Click Rate Adjusted]]^2</f>
        <v>0.80787919004099995</v>
      </c>
      <c r="K210" s="7">
        <f>Table32333[[#This Row],[Click Rate^2]]*Table32333[[#This Row],[Click Rate Adjusted]]</f>
        <v>0.72613878147184163</v>
      </c>
      <c r="L210" s="7">
        <v>27</v>
      </c>
      <c r="M210" s="7">
        <f>Table32333[[#This Row],[Likes]]^2</f>
        <v>729</v>
      </c>
      <c r="N210" s="7">
        <f>Table32333[[#This Row],[Likes^2]]*Table32333[[#This Row],[Likes]]</f>
        <v>19683</v>
      </c>
      <c r="O210" s="7">
        <v>0</v>
      </c>
      <c r="P210" s="7">
        <f>Table32333[[#This Row],[Dislikes]]^2</f>
        <v>0</v>
      </c>
      <c r="Q210" s="7">
        <f>Table32333[[#This Row],[Dislikes^2]]*Table32333[[#This Row],[Dislikes]]</f>
        <v>0</v>
      </c>
      <c r="R210" s="6">
        <v>680.38800000000003</v>
      </c>
      <c r="S210" s="7">
        <v>89.882099999999994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S210" s="4"/>
      <c r="BT210" s="4"/>
      <c r="BU210" s="4"/>
      <c r="BV210" s="4"/>
      <c r="BW210" s="4"/>
      <c r="BY210" s="4"/>
      <c r="BZ210" s="4"/>
      <c r="CA210" s="4"/>
      <c r="CB210" s="4"/>
      <c r="CC210" s="4"/>
      <c r="CD210" s="4"/>
      <c r="CE210" s="4"/>
      <c r="CF210" s="4"/>
      <c r="CG210" s="4"/>
      <c r="CI210" s="4"/>
      <c r="CJ210" s="4"/>
      <c r="CK210" s="4"/>
    </row>
    <row r="211" spans="1:89" ht="15" customHeight="1" x14ac:dyDescent="0.2">
      <c r="A211" s="5">
        <v>210</v>
      </c>
      <c r="B211" s="7">
        <v>234</v>
      </c>
      <c r="C211" s="7">
        <v>2</v>
      </c>
      <c r="D211" s="7">
        <f>Table32333[[#This Row],[Subscribers]]^2</f>
        <v>4</v>
      </c>
      <c r="E211" s="7">
        <f>Table32333[[#This Row],[Subscribers^2]]*Table32333[[#This Row],[Subscribers]]</f>
        <v>8</v>
      </c>
      <c r="F211" s="7">
        <f>Table32333[[#This Row],[Watch time (in Minutes)]]/100</f>
        <v>17.269020000000001</v>
      </c>
      <c r="G211" s="7">
        <f>Table32333[[#This Row],[Watch time (in Minutes) Adjusted]]^2</f>
        <v>298.21905176040002</v>
      </c>
      <c r="H211" s="7">
        <f>Table32333[[#This Row],[Watch time (in Minutes) Adjusted^2]]*Table32333[[#This Row],[Watch time (in Minutes) Adjusted]]</f>
        <v>5149.9507692313837</v>
      </c>
      <c r="I211" s="7">
        <f>Table32333[[#This Row],[Click Rate]]/100</f>
        <v>1.4096239999999998</v>
      </c>
      <c r="J211" s="7">
        <f>Table32333[[#This Row],[Click Rate Adjusted]]^2</f>
        <v>1.9870398213759994</v>
      </c>
      <c r="K211" s="7">
        <f>Table32333[[#This Row],[Click Rate^2]]*Table32333[[#This Row],[Click Rate Adjusted]]</f>
        <v>2.8009790211673216</v>
      </c>
      <c r="L211" s="7">
        <v>44</v>
      </c>
      <c r="M211" s="7">
        <f>Table32333[[#This Row],[Likes]]^2</f>
        <v>1936</v>
      </c>
      <c r="N211" s="7">
        <f>Table32333[[#This Row],[Likes^2]]*Table32333[[#This Row],[Likes]]</f>
        <v>85184</v>
      </c>
      <c r="O211" s="7">
        <v>1</v>
      </c>
      <c r="P211" s="7">
        <f>Table32333[[#This Row],[Dislikes]]^2</f>
        <v>1</v>
      </c>
      <c r="Q211" s="7">
        <f>Table32333[[#This Row],[Dislikes^2]]*Table32333[[#This Row],[Dislikes]]</f>
        <v>1</v>
      </c>
      <c r="R211" s="6">
        <v>1726.902</v>
      </c>
      <c r="S211" s="7">
        <v>140.96239999999997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S211" s="4"/>
      <c r="BT211" s="4"/>
      <c r="BU211" s="4"/>
      <c r="BV211" s="4"/>
      <c r="BW211" s="4"/>
      <c r="BY211" s="4"/>
      <c r="BZ211" s="4"/>
      <c r="CA211" s="4"/>
      <c r="CB211" s="4"/>
      <c r="CC211" s="4"/>
      <c r="CD211" s="4"/>
      <c r="CE211" s="4"/>
      <c r="CF211" s="4"/>
      <c r="CG211" s="4"/>
      <c r="CI211" s="4"/>
      <c r="CJ211" s="4"/>
      <c r="CK211" s="4"/>
    </row>
    <row r="212" spans="1:89" ht="15" customHeight="1" x14ac:dyDescent="0.2">
      <c r="A212" s="5">
        <v>211</v>
      </c>
      <c r="B212" s="7">
        <v>212</v>
      </c>
      <c r="C212" s="7">
        <v>3</v>
      </c>
      <c r="D212" s="7">
        <f>Table32333[[#This Row],[Subscribers]]^2</f>
        <v>9</v>
      </c>
      <c r="E212" s="7">
        <f>Table32333[[#This Row],[Subscribers^2]]*Table32333[[#This Row],[Subscribers]]</f>
        <v>27</v>
      </c>
      <c r="F212" s="7">
        <f>Table32333[[#This Row],[Watch time (in Minutes)]]/100</f>
        <v>13.950600000000001</v>
      </c>
      <c r="G212" s="7">
        <f>Table32333[[#This Row],[Watch time (in Minutes) Adjusted]]^2</f>
        <v>194.61924036000005</v>
      </c>
      <c r="H212" s="7">
        <f>Table32333[[#This Row],[Watch time (in Minutes) Adjusted^2]]*Table32333[[#This Row],[Watch time (in Minutes) Adjusted]]</f>
        <v>2715.0551745662169</v>
      </c>
      <c r="I212" s="7">
        <f>Table32333[[#This Row],[Click Rate]]/100</f>
        <v>1.5407630000000001</v>
      </c>
      <c r="J212" s="7">
        <f>Table32333[[#This Row],[Click Rate Adjusted]]^2</f>
        <v>2.3739506221690001</v>
      </c>
      <c r="K212" s="7">
        <f>Table32333[[#This Row],[Click Rate^2]]*Table32333[[#This Row],[Click Rate Adjusted]]</f>
        <v>3.6576952824649753</v>
      </c>
      <c r="L212" s="7">
        <v>42</v>
      </c>
      <c r="M212" s="7">
        <f>Table32333[[#This Row],[Likes]]^2</f>
        <v>1764</v>
      </c>
      <c r="N212" s="7">
        <f>Table32333[[#This Row],[Likes^2]]*Table32333[[#This Row],[Likes]]</f>
        <v>74088</v>
      </c>
      <c r="O212" s="7">
        <v>0</v>
      </c>
      <c r="P212" s="7">
        <f>Table32333[[#This Row],[Dislikes]]^2</f>
        <v>0</v>
      </c>
      <c r="Q212" s="7">
        <f>Table32333[[#This Row],[Dislikes^2]]*Table32333[[#This Row],[Dislikes]]</f>
        <v>0</v>
      </c>
      <c r="R212" s="6">
        <v>1395.0600000000002</v>
      </c>
      <c r="S212" s="7">
        <v>154.0763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S212" s="4"/>
      <c r="BT212" s="4"/>
      <c r="BU212" s="4"/>
      <c r="BV212" s="4"/>
      <c r="BW212" s="4"/>
      <c r="BY212" s="4"/>
      <c r="BZ212" s="4"/>
      <c r="CA212" s="4"/>
      <c r="CB212" s="4"/>
      <c r="CC212" s="4"/>
      <c r="CD212" s="4"/>
      <c r="CE212" s="4"/>
      <c r="CF212" s="4"/>
      <c r="CG212" s="4"/>
      <c r="CI212" s="4"/>
      <c r="CJ212" s="4"/>
      <c r="CK212" s="4"/>
    </row>
    <row r="213" spans="1:89" ht="15" customHeight="1" x14ac:dyDescent="0.2">
      <c r="A213" s="5">
        <v>212</v>
      </c>
      <c r="B213" s="7">
        <v>171</v>
      </c>
      <c r="C213" s="7">
        <v>1</v>
      </c>
      <c r="D213" s="7">
        <f>Table32333[[#This Row],[Subscribers]]^2</f>
        <v>1</v>
      </c>
      <c r="E213" s="7">
        <f>Table32333[[#This Row],[Subscribers^2]]*Table32333[[#This Row],[Subscribers]]</f>
        <v>1</v>
      </c>
      <c r="F213" s="7">
        <f>Table32333[[#This Row],[Watch time (in Minutes)]]/100</f>
        <v>14.434800000000001</v>
      </c>
      <c r="G213" s="7">
        <f>Table32333[[#This Row],[Watch time (in Minutes) Adjusted]]^2</f>
        <v>208.36345104000003</v>
      </c>
      <c r="H213" s="7">
        <f>Table32333[[#This Row],[Watch time (in Minutes) Adjusted^2]]*Table32333[[#This Row],[Watch time (in Minutes) Adjusted]]</f>
        <v>3007.6847430721928</v>
      </c>
      <c r="I213" s="7">
        <f>Table32333[[#This Row],[Click Rate]]/100</f>
        <v>1.0199199999999999</v>
      </c>
      <c r="J213" s="7">
        <f>Table32333[[#This Row],[Click Rate Adjusted]]^2</f>
        <v>1.0402368063999998</v>
      </c>
      <c r="K213" s="7">
        <f>Table32333[[#This Row],[Click Rate^2]]*Table32333[[#This Row],[Click Rate Adjusted]]</f>
        <v>1.0609583235834879</v>
      </c>
      <c r="L213" s="7">
        <v>28</v>
      </c>
      <c r="M213" s="7">
        <f>Table32333[[#This Row],[Likes]]^2</f>
        <v>784</v>
      </c>
      <c r="N213" s="7">
        <f>Table32333[[#This Row],[Likes^2]]*Table32333[[#This Row],[Likes]]</f>
        <v>21952</v>
      </c>
      <c r="O213" s="7">
        <v>1</v>
      </c>
      <c r="P213" s="7">
        <f>Table32333[[#This Row],[Dislikes]]^2</f>
        <v>1</v>
      </c>
      <c r="Q213" s="7">
        <f>Table32333[[#This Row],[Dislikes^2]]*Table32333[[#This Row],[Dislikes]]</f>
        <v>1</v>
      </c>
      <c r="R213" s="6">
        <v>1443.48</v>
      </c>
      <c r="S213" s="7">
        <v>101.992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S213" s="4"/>
      <c r="BT213" s="4"/>
      <c r="BU213" s="4"/>
      <c r="BV213" s="4"/>
      <c r="BW213" s="4"/>
      <c r="BY213" s="4"/>
      <c r="BZ213" s="4"/>
      <c r="CA213" s="4"/>
      <c r="CB213" s="4"/>
      <c r="CC213" s="4"/>
      <c r="CD213" s="4"/>
      <c r="CE213" s="4"/>
      <c r="CF213" s="4"/>
      <c r="CG213" s="4"/>
      <c r="CI213" s="4"/>
      <c r="CJ213" s="4"/>
      <c r="CK213" s="4"/>
    </row>
    <row r="214" spans="1:89" ht="15" customHeight="1" x14ac:dyDescent="0.2">
      <c r="A214" s="5">
        <v>213</v>
      </c>
      <c r="B214" s="7">
        <v>153</v>
      </c>
      <c r="C214" s="7">
        <v>-1</v>
      </c>
      <c r="D214" s="7">
        <f>Table32333[[#This Row],[Subscribers]]^2</f>
        <v>1</v>
      </c>
      <c r="E214" s="7">
        <f>Table32333[[#This Row],[Subscribers^2]]*Table32333[[#This Row],[Subscribers]]</f>
        <v>-1</v>
      </c>
      <c r="F214" s="7">
        <f>Table32333[[#This Row],[Watch time (in Minutes)]]/100</f>
        <v>10.762260000000001</v>
      </c>
      <c r="G214" s="7">
        <f>Table32333[[#This Row],[Watch time (in Minutes) Adjusted]]^2</f>
        <v>115.82624030760003</v>
      </c>
      <c r="H214" s="7">
        <f>Table32333[[#This Row],[Watch time (in Minutes) Adjusted^2]]*Table32333[[#This Row],[Watch time (in Minutes) Adjusted]]</f>
        <v>1246.5521130128716</v>
      </c>
      <c r="I214" s="7">
        <f>Table32333[[#This Row],[Click Rate]]/100</f>
        <v>0.82110799999999995</v>
      </c>
      <c r="J214" s="7">
        <f>Table32333[[#This Row],[Click Rate Adjusted]]^2</f>
        <v>0.67421834766399991</v>
      </c>
      <c r="K214" s="7">
        <f>Table32333[[#This Row],[Click Rate^2]]*Table32333[[#This Row],[Click Rate Adjusted]]</f>
        <v>0.55360607901369163</v>
      </c>
      <c r="L214" s="7">
        <v>22</v>
      </c>
      <c r="M214" s="7">
        <f>Table32333[[#This Row],[Likes]]^2</f>
        <v>484</v>
      </c>
      <c r="N214" s="7">
        <f>Table32333[[#This Row],[Likes^2]]*Table32333[[#This Row],[Likes]]</f>
        <v>10648</v>
      </c>
      <c r="O214" s="7">
        <v>1</v>
      </c>
      <c r="P214" s="7">
        <f>Table32333[[#This Row],[Dislikes]]^2</f>
        <v>1</v>
      </c>
      <c r="Q214" s="7">
        <f>Table32333[[#This Row],[Dislikes^2]]*Table32333[[#This Row],[Dislikes]]</f>
        <v>1</v>
      </c>
      <c r="R214" s="6">
        <v>1076.2260000000001</v>
      </c>
      <c r="S214" s="7">
        <v>82.110799999999998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S214" s="4"/>
      <c r="BT214" s="4"/>
      <c r="BU214" s="4"/>
      <c r="BV214" s="4"/>
      <c r="BW214" s="4"/>
      <c r="BY214" s="4"/>
      <c r="BZ214" s="4"/>
      <c r="CA214" s="4"/>
      <c r="CB214" s="4"/>
      <c r="CC214" s="4"/>
      <c r="CD214" s="4"/>
      <c r="CE214" s="4"/>
      <c r="CF214" s="4"/>
      <c r="CG214" s="4"/>
      <c r="CI214" s="4"/>
      <c r="CJ214" s="4"/>
      <c r="CK214" s="4"/>
    </row>
    <row r="215" spans="1:89" ht="15" customHeight="1" x14ac:dyDescent="0.2">
      <c r="A215" s="5">
        <v>214</v>
      </c>
      <c r="B215" s="7">
        <v>237</v>
      </c>
      <c r="C215" s="7">
        <v>2</v>
      </c>
      <c r="D215" s="7">
        <f>Table32333[[#This Row],[Subscribers]]^2</f>
        <v>4</v>
      </c>
      <c r="E215" s="7">
        <f>Table32333[[#This Row],[Subscribers^2]]*Table32333[[#This Row],[Subscribers]]</f>
        <v>8</v>
      </c>
      <c r="F215" s="7">
        <f>Table32333[[#This Row],[Watch time (in Minutes)]]/100</f>
        <v>9.876479999999999</v>
      </c>
      <c r="G215" s="7">
        <f>Table32333[[#This Row],[Watch time (in Minutes) Adjusted]]^2</f>
        <v>97.544857190399981</v>
      </c>
      <c r="H215" s="7">
        <f>Table32333[[#This Row],[Watch time (in Minutes) Adjusted^2]]*Table32333[[#This Row],[Watch time (in Minutes) Adjusted]]</f>
        <v>963.39983114384154</v>
      </c>
      <c r="I215" s="7">
        <f>Table32333[[#This Row],[Click Rate]]/100</f>
        <v>1.3916519999999999</v>
      </c>
      <c r="J215" s="7">
        <f>Table32333[[#This Row],[Click Rate Adjusted]]^2</f>
        <v>1.9366952891039997</v>
      </c>
      <c r="K215" s="7">
        <f>Table32333[[#This Row],[Click Rate^2]]*Table32333[[#This Row],[Click Rate Adjusted]]</f>
        <v>2.695205872472159</v>
      </c>
      <c r="L215" s="7">
        <v>33</v>
      </c>
      <c r="M215" s="7">
        <f>Table32333[[#This Row],[Likes]]^2</f>
        <v>1089</v>
      </c>
      <c r="N215" s="7">
        <f>Table32333[[#This Row],[Likes^2]]*Table32333[[#This Row],[Likes]]</f>
        <v>35937</v>
      </c>
      <c r="O215" s="7">
        <v>0</v>
      </c>
      <c r="P215" s="7">
        <f>Table32333[[#This Row],[Dislikes]]^2</f>
        <v>0</v>
      </c>
      <c r="Q215" s="7">
        <f>Table32333[[#This Row],[Dislikes^2]]*Table32333[[#This Row],[Dislikes]]</f>
        <v>0</v>
      </c>
      <c r="R215" s="6">
        <v>987.64799999999991</v>
      </c>
      <c r="S215" s="7">
        <v>139.1652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S215" s="4"/>
      <c r="BT215" s="4"/>
      <c r="BU215" s="4"/>
      <c r="BV215" s="4"/>
      <c r="BW215" s="4"/>
      <c r="BY215" s="4"/>
      <c r="BZ215" s="4"/>
      <c r="CA215" s="4"/>
      <c r="CB215" s="4"/>
      <c r="CC215" s="4"/>
      <c r="CD215" s="4"/>
      <c r="CE215" s="4"/>
      <c r="CF215" s="4"/>
      <c r="CG215" s="4"/>
      <c r="CI215" s="4"/>
      <c r="CJ215" s="4"/>
      <c r="CK215" s="4"/>
    </row>
    <row r="216" spans="1:89" ht="15" customHeight="1" x14ac:dyDescent="0.2">
      <c r="A216" s="5">
        <v>215</v>
      </c>
      <c r="B216" s="7">
        <v>375</v>
      </c>
      <c r="C216" s="7">
        <v>10</v>
      </c>
      <c r="D216" s="7">
        <f>Table32333[[#This Row],[Subscribers]]^2</f>
        <v>100</v>
      </c>
      <c r="E216" s="7">
        <f>Table32333[[#This Row],[Subscribers^2]]*Table32333[[#This Row],[Subscribers]]</f>
        <v>1000</v>
      </c>
      <c r="F216" s="7">
        <f>Table32333[[#This Row],[Watch time (in Minutes)]]/100</f>
        <v>19.691220000000001</v>
      </c>
      <c r="G216" s="7">
        <f>Table32333[[#This Row],[Watch time (in Minutes) Adjusted]]^2</f>
        <v>387.74414508840005</v>
      </c>
      <c r="H216" s="7">
        <f>Table32333[[#This Row],[Watch time (in Minutes) Adjusted^2]]*Table32333[[#This Row],[Watch time (in Minutes) Adjusted]]</f>
        <v>7635.1552646476057</v>
      </c>
      <c r="I216" s="7">
        <f>Table32333[[#This Row],[Click Rate]]/100</f>
        <v>2.16228</v>
      </c>
      <c r="J216" s="7">
        <f>Table32333[[#This Row],[Click Rate Adjusted]]^2</f>
        <v>4.6754547983999997</v>
      </c>
      <c r="K216" s="7">
        <f>Table32333[[#This Row],[Click Rate^2]]*Table32333[[#This Row],[Click Rate Adjusted]]</f>
        <v>10.109642401484351</v>
      </c>
      <c r="L216" s="7">
        <v>38</v>
      </c>
      <c r="M216" s="7">
        <f>Table32333[[#This Row],[Likes]]^2</f>
        <v>1444</v>
      </c>
      <c r="N216" s="7">
        <f>Table32333[[#This Row],[Likes^2]]*Table32333[[#This Row],[Likes]]</f>
        <v>54872</v>
      </c>
      <c r="O216" s="7">
        <v>0</v>
      </c>
      <c r="P216" s="7">
        <f>Table32333[[#This Row],[Dislikes]]^2</f>
        <v>0</v>
      </c>
      <c r="Q216" s="7">
        <f>Table32333[[#This Row],[Dislikes^2]]*Table32333[[#This Row],[Dislikes]]</f>
        <v>0</v>
      </c>
      <c r="R216" s="6">
        <v>1969.1220000000003</v>
      </c>
      <c r="S216" s="7">
        <v>216.22800000000001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S216" s="4"/>
      <c r="BT216" s="4"/>
      <c r="BU216" s="4"/>
      <c r="BV216" s="4"/>
      <c r="BW216" s="4"/>
      <c r="BY216" s="4"/>
      <c r="BZ216" s="4"/>
      <c r="CA216" s="4"/>
      <c r="CB216" s="4"/>
      <c r="CC216" s="4"/>
      <c r="CD216" s="4"/>
      <c r="CE216" s="4"/>
      <c r="CF216" s="4"/>
      <c r="CG216" s="4"/>
      <c r="CI216" s="4"/>
      <c r="CJ216" s="4"/>
      <c r="CK216" s="4"/>
    </row>
    <row r="217" spans="1:89" ht="15" customHeight="1" x14ac:dyDescent="0.2">
      <c r="A217" s="5">
        <v>216</v>
      </c>
      <c r="B217" s="7">
        <v>230</v>
      </c>
      <c r="C217" s="7">
        <v>0</v>
      </c>
      <c r="D217" s="7">
        <f>Table32333[[#This Row],[Subscribers]]^2</f>
        <v>0</v>
      </c>
      <c r="E217" s="7">
        <f>Table32333[[#This Row],[Subscribers^2]]*Table32333[[#This Row],[Subscribers]]</f>
        <v>0</v>
      </c>
      <c r="F217" s="7">
        <f>Table32333[[#This Row],[Watch time (in Minutes)]]/100</f>
        <v>12.692399999999999</v>
      </c>
      <c r="G217" s="7">
        <f>Table32333[[#This Row],[Watch time (in Minutes) Adjusted]]^2</f>
        <v>161.09701775999997</v>
      </c>
      <c r="H217" s="7">
        <f>Table32333[[#This Row],[Watch time (in Minutes) Adjusted^2]]*Table32333[[#This Row],[Watch time (in Minutes) Adjusted]]</f>
        <v>2044.7077882170236</v>
      </c>
      <c r="I217" s="7">
        <f>Table32333[[#This Row],[Click Rate]]/100</f>
        <v>1.3808340000000001</v>
      </c>
      <c r="J217" s="7">
        <f>Table32333[[#This Row],[Click Rate Adjusted]]^2</f>
        <v>1.9067025355560003</v>
      </c>
      <c r="K217" s="7">
        <f>Table32333[[#This Row],[Click Rate^2]]*Table32333[[#This Row],[Click Rate Adjusted]]</f>
        <v>2.6328396889819343</v>
      </c>
      <c r="L217" s="7">
        <v>45</v>
      </c>
      <c r="M217" s="7">
        <f>Table32333[[#This Row],[Likes]]^2</f>
        <v>2025</v>
      </c>
      <c r="N217" s="7">
        <f>Table32333[[#This Row],[Likes^2]]*Table32333[[#This Row],[Likes]]</f>
        <v>91125</v>
      </c>
      <c r="O217" s="7">
        <v>0</v>
      </c>
      <c r="P217" s="7">
        <f>Table32333[[#This Row],[Dislikes]]^2</f>
        <v>0</v>
      </c>
      <c r="Q217" s="7">
        <f>Table32333[[#This Row],[Dislikes^2]]*Table32333[[#This Row],[Dislikes]]</f>
        <v>0</v>
      </c>
      <c r="R217" s="6">
        <v>1269.24</v>
      </c>
      <c r="S217" s="7">
        <v>138.08340000000001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S217" s="4"/>
      <c r="BT217" s="4"/>
      <c r="BU217" s="4"/>
      <c r="BV217" s="4"/>
      <c r="BW217" s="4"/>
      <c r="BY217" s="4"/>
      <c r="BZ217" s="4"/>
      <c r="CA217" s="4"/>
      <c r="CB217" s="4"/>
      <c r="CC217" s="4"/>
      <c r="CD217" s="4"/>
      <c r="CE217" s="4"/>
      <c r="CF217" s="4"/>
      <c r="CG217" s="4"/>
      <c r="CI217" s="4"/>
      <c r="CJ217" s="4"/>
      <c r="CK217" s="4"/>
    </row>
    <row r="218" spans="1:89" ht="15" customHeight="1" x14ac:dyDescent="0.2">
      <c r="A218" s="5">
        <v>217</v>
      </c>
      <c r="B218" s="7">
        <v>213</v>
      </c>
      <c r="C218" s="7">
        <v>0</v>
      </c>
      <c r="D218" s="7">
        <f>Table32333[[#This Row],[Subscribers]]^2</f>
        <v>0</v>
      </c>
      <c r="E218" s="7">
        <f>Table32333[[#This Row],[Subscribers^2]]*Table32333[[#This Row],[Subscribers]]</f>
        <v>0</v>
      </c>
      <c r="F218" s="7">
        <f>Table32333[[#This Row],[Watch time (in Minutes)]]/100</f>
        <v>6.7892399999999995</v>
      </c>
      <c r="G218" s="7">
        <f>Table32333[[#This Row],[Watch time (in Minutes) Adjusted]]^2</f>
        <v>46.093779777599991</v>
      </c>
      <c r="H218" s="7">
        <f>Table32333[[#This Row],[Watch time (in Minutes) Adjusted^2]]*Table32333[[#This Row],[Watch time (in Minutes) Adjusted]]</f>
        <v>312.94173341727293</v>
      </c>
      <c r="I218" s="7">
        <f>Table32333[[#This Row],[Click Rate]]/100</f>
        <v>1.2085919999999999</v>
      </c>
      <c r="J218" s="7">
        <f>Table32333[[#This Row],[Click Rate Adjusted]]^2</f>
        <v>1.4606946224639998</v>
      </c>
      <c r="K218" s="7">
        <f>Table32333[[#This Row],[Click Rate^2]]*Table32333[[#This Row],[Click Rate Adjusted]]</f>
        <v>1.7653838351530102</v>
      </c>
      <c r="L218" s="7">
        <v>32</v>
      </c>
      <c r="M218" s="7">
        <f>Table32333[[#This Row],[Likes]]^2</f>
        <v>1024</v>
      </c>
      <c r="N218" s="7">
        <f>Table32333[[#This Row],[Likes^2]]*Table32333[[#This Row],[Likes]]</f>
        <v>32768</v>
      </c>
      <c r="O218" s="7">
        <v>0</v>
      </c>
      <c r="P218" s="7">
        <f>Table32333[[#This Row],[Dislikes]]^2</f>
        <v>0</v>
      </c>
      <c r="Q218" s="7">
        <f>Table32333[[#This Row],[Dislikes^2]]*Table32333[[#This Row],[Dislikes]]</f>
        <v>0</v>
      </c>
      <c r="R218" s="6">
        <v>678.92399999999998</v>
      </c>
      <c r="S218" s="7">
        <v>120.85919999999999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S218" s="4"/>
      <c r="BT218" s="4"/>
      <c r="BU218" s="4"/>
      <c r="BV218" s="4"/>
      <c r="BW218" s="4"/>
      <c r="BY218" s="4"/>
      <c r="BZ218" s="4"/>
      <c r="CA218" s="4"/>
      <c r="CB218" s="4"/>
      <c r="CC218" s="4"/>
      <c r="CD218" s="4"/>
      <c r="CE218" s="4"/>
      <c r="CF218" s="4"/>
      <c r="CG218" s="4"/>
      <c r="CI218" s="4"/>
      <c r="CJ218" s="4"/>
      <c r="CK218" s="4"/>
    </row>
    <row r="219" spans="1:89" ht="15" customHeight="1" x14ac:dyDescent="0.2">
      <c r="A219" s="5">
        <v>218</v>
      </c>
      <c r="B219" s="7">
        <v>177</v>
      </c>
      <c r="C219" s="7">
        <v>1</v>
      </c>
      <c r="D219" s="7">
        <f>Table32333[[#This Row],[Subscribers]]^2</f>
        <v>1</v>
      </c>
      <c r="E219" s="7">
        <f>Table32333[[#This Row],[Subscribers^2]]*Table32333[[#This Row],[Subscribers]]</f>
        <v>1</v>
      </c>
      <c r="F219" s="7">
        <f>Table32333[[#This Row],[Watch time (in Minutes)]]/100</f>
        <v>12.077939999999998</v>
      </c>
      <c r="G219" s="7">
        <f>Table32333[[#This Row],[Watch time (in Minutes) Adjusted]]^2</f>
        <v>145.87663464359994</v>
      </c>
      <c r="H219" s="7">
        <f>Table32333[[#This Row],[Watch time (in Minutes) Adjusted^2]]*Table32333[[#This Row],[Watch time (in Minutes) Adjusted]]</f>
        <v>1761.8892406273212</v>
      </c>
      <c r="I219" s="7">
        <f>Table32333[[#This Row],[Click Rate]]/100</f>
        <v>0.99964799999999998</v>
      </c>
      <c r="J219" s="7">
        <f>Table32333[[#This Row],[Click Rate Adjusted]]^2</f>
        <v>0.99929612390399991</v>
      </c>
      <c r="K219" s="7">
        <f>Table32333[[#This Row],[Click Rate^2]]*Table32333[[#This Row],[Click Rate Adjusted]]</f>
        <v>0.99894437166838568</v>
      </c>
      <c r="L219" s="7">
        <v>27</v>
      </c>
      <c r="M219" s="7">
        <f>Table32333[[#This Row],[Likes]]^2</f>
        <v>729</v>
      </c>
      <c r="N219" s="7">
        <f>Table32333[[#This Row],[Likes^2]]*Table32333[[#This Row],[Likes]]</f>
        <v>19683</v>
      </c>
      <c r="O219" s="7">
        <v>1</v>
      </c>
      <c r="P219" s="7">
        <f>Table32333[[#This Row],[Dislikes]]^2</f>
        <v>1</v>
      </c>
      <c r="Q219" s="7">
        <f>Table32333[[#This Row],[Dislikes^2]]*Table32333[[#This Row],[Dislikes]]</f>
        <v>1</v>
      </c>
      <c r="R219" s="6">
        <v>1207.7939999999999</v>
      </c>
      <c r="S219" s="7">
        <v>99.964799999999997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S219" s="4"/>
      <c r="BT219" s="4"/>
      <c r="BU219" s="4"/>
      <c r="BV219" s="4"/>
      <c r="BW219" s="4"/>
      <c r="BY219" s="4"/>
      <c r="BZ219" s="4"/>
      <c r="CA219" s="4"/>
      <c r="CB219" s="4"/>
      <c r="CC219" s="4"/>
      <c r="CD219" s="4"/>
      <c r="CE219" s="4"/>
      <c r="CF219" s="4"/>
      <c r="CG219" s="4"/>
      <c r="CI219" s="4"/>
      <c r="CJ219" s="4"/>
      <c r="CK219" s="4"/>
    </row>
    <row r="220" spans="1:89" ht="15" customHeight="1" x14ac:dyDescent="0.2">
      <c r="A220" s="5">
        <v>219</v>
      </c>
      <c r="B220" s="7">
        <v>170</v>
      </c>
      <c r="C220" s="7">
        <v>0</v>
      </c>
      <c r="D220" s="7">
        <f>Table32333[[#This Row],[Subscribers]]^2</f>
        <v>0</v>
      </c>
      <c r="E220" s="7">
        <f>Table32333[[#This Row],[Subscribers^2]]*Table32333[[#This Row],[Subscribers]]</f>
        <v>0</v>
      </c>
      <c r="F220" s="7">
        <f>Table32333[[#This Row],[Watch time (in Minutes)]]/100</f>
        <v>8.2946400000000011</v>
      </c>
      <c r="G220" s="7">
        <f>Table32333[[#This Row],[Watch time (in Minutes) Adjusted]]^2</f>
        <v>68.801052729600016</v>
      </c>
      <c r="H220" s="7">
        <f>Table32333[[#This Row],[Watch time (in Minutes) Adjusted^2]]*Table32333[[#This Row],[Watch time (in Minutes) Adjusted]]</f>
        <v>570.67996401304958</v>
      </c>
      <c r="I220" s="7">
        <f>Table32333[[#This Row],[Click Rate]]/100</f>
        <v>0.96818399999999993</v>
      </c>
      <c r="J220" s="7">
        <f>Table32333[[#This Row],[Click Rate Adjusted]]^2</f>
        <v>0.93738025785599988</v>
      </c>
      <c r="K220" s="7">
        <f>Table32333[[#This Row],[Click Rate^2]]*Table32333[[#This Row],[Click Rate Adjusted]]</f>
        <v>0.90755656757205327</v>
      </c>
      <c r="L220" s="7">
        <v>35</v>
      </c>
      <c r="M220" s="7">
        <f>Table32333[[#This Row],[Likes]]^2</f>
        <v>1225</v>
      </c>
      <c r="N220" s="7">
        <f>Table32333[[#This Row],[Likes^2]]*Table32333[[#This Row],[Likes]]</f>
        <v>42875</v>
      </c>
      <c r="O220" s="7">
        <v>0</v>
      </c>
      <c r="P220" s="7">
        <f>Table32333[[#This Row],[Dislikes]]^2</f>
        <v>0</v>
      </c>
      <c r="Q220" s="7">
        <f>Table32333[[#This Row],[Dislikes^2]]*Table32333[[#This Row],[Dislikes]]</f>
        <v>0</v>
      </c>
      <c r="R220" s="6">
        <v>829.46400000000006</v>
      </c>
      <c r="S220" s="7">
        <v>96.818399999999997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S220" s="4"/>
      <c r="BT220" s="4"/>
      <c r="BU220" s="4"/>
      <c r="BV220" s="4"/>
      <c r="BW220" s="4"/>
      <c r="BY220" s="4"/>
      <c r="BZ220" s="4"/>
      <c r="CA220" s="4"/>
      <c r="CB220" s="4"/>
      <c r="CC220" s="4"/>
      <c r="CD220" s="4"/>
      <c r="CE220" s="4"/>
      <c r="CF220" s="4"/>
      <c r="CG220" s="4"/>
      <c r="CI220" s="4"/>
      <c r="CJ220" s="4"/>
      <c r="CK220" s="4"/>
    </row>
    <row r="221" spans="1:89" ht="15" customHeight="1" x14ac:dyDescent="0.2">
      <c r="A221" s="5">
        <v>220</v>
      </c>
      <c r="B221" s="7">
        <v>150</v>
      </c>
      <c r="C221" s="7">
        <v>2</v>
      </c>
      <c r="D221" s="7">
        <f>Table32333[[#This Row],[Subscribers]]^2</f>
        <v>4</v>
      </c>
      <c r="E221" s="7">
        <f>Table32333[[#This Row],[Subscribers^2]]*Table32333[[#This Row],[Subscribers]]</f>
        <v>8</v>
      </c>
      <c r="F221" s="7">
        <f>Table32333[[#This Row],[Watch time (in Minutes)]]/100</f>
        <v>13.74258</v>
      </c>
      <c r="G221" s="7">
        <f>Table32333[[#This Row],[Watch time (in Minutes) Adjusted]]^2</f>
        <v>188.85850505640002</v>
      </c>
      <c r="H221" s="7">
        <f>Table32333[[#This Row],[Watch time (in Minutes) Adjusted^2]]*Table32333[[#This Row],[Watch time (in Minutes) Adjusted]]</f>
        <v>2595.4031144179817</v>
      </c>
      <c r="I221" s="7">
        <f>Table32333[[#This Row],[Click Rate]]/100</f>
        <v>1.1102400000000001</v>
      </c>
      <c r="J221" s="7">
        <f>Table32333[[#This Row],[Click Rate Adjusted]]^2</f>
        <v>1.2326328576000003</v>
      </c>
      <c r="K221" s="7">
        <f>Table32333[[#This Row],[Click Rate^2]]*Table32333[[#This Row],[Click Rate Adjusted]]</f>
        <v>1.3685183038218245</v>
      </c>
      <c r="L221" s="7">
        <v>27</v>
      </c>
      <c r="M221" s="7">
        <f>Table32333[[#This Row],[Likes]]^2</f>
        <v>729</v>
      </c>
      <c r="N221" s="7">
        <f>Table32333[[#This Row],[Likes^2]]*Table32333[[#This Row],[Likes]]</f>
        <v>19683</v>
      </c>
      <c r="O221" s="7">
        <v>1</v>
      </c>
      <c r="P221" s="7">
        <f>Table32333[[#This Row],[Dislikes]]^2</f>
        <v>1</v>
      </c>
      <c r="Q221" s="7">
        <f>Table32333[[#This Row],[Dislikes^2]]*Table32333[[#This Row],[Dislikes]]</f>
        <v>1</v>
      </c>
      <c r="R221" s="6">
        <v>1374.258</v>
      </c>
      <c r="S221" s="7">
        <v>111.02400000000002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S221" s="4"/>
      <c r="BT221" s="4"/>
      <c r="BU221" s="4"/>
      <c r="BV221" s="4"/>
      <c r="BW221" s="4"/>
      <c r="BY221" s="4"/>
      <c r="BZ221" s="4"/>
      <c r="CA221" s="4"/>
      <c r="CB221" s="4"/>
      <c r="CC221" s="4"/>
      <c r="CD221" s="4"/>
      <c r="CE221" s="4"/>
      <c r="CF221" s="4"/>
      <c r="CG221" s="4"/>
      <c r="CI221" s="4"/>
      <c r="CJ221" s="4"/>
      <c r="CK221" s="4"/>
    </row>
    <row r="222" spans="1:89" ht="15" customHeight="1" x14ac:dyDescent="0.2">
      <c r="A222" s="5">
        <v>221</v>
      </c>
      <c r="B222" s="7">
        <v>103</v>
      </c>
      <c r="C222" s="7">
        <v>0</v>
      </c>
      <c r="D222" s="7">
        <f>Table32333[[#This Row],[Subscribers]]^2</f>
        <v>0</v>
      </c>
      <c r="E222" s="7">
        <f>Table32333[[#This Row],[Subscribers^2]]*Table32333[[#This Row],[Subscribers]]</f>
        <v>0</v>
      </c>
      <c r="F222" s="7">
        <f>Table32333[[#This Row],[Watch time (in Minutes)]]/100</f>
        <v>6.9219000000000008</v>
      </c>
      <c r="G222" s="7">
        <f>Table32333[[#This Row],[Watch time (in Minutes) Adjusted]]^2</f>
        <v>47.912699610000011</v>
      </c>
      <c r="H222" s="7">
        <f>Table32333[[#This Row],[Watch time (in Minutes) Adjusted^2]]*Table32333[[#This Row],[Watch time (in Minutes) Adjusted]]</f>
        <v>331.6469154304591</v>
      </c>
      <c r="I222" s="7">
        <f>Table32333[[#This Row],[Click Rate]]/100</f>
        <v>0.57857800000000004</v>
      </c>
      <c r="J222" s="7">
        <f>Table32333[[#This Row],[Click Rate Adjusted]]^2</f>
        <v>0.33475250208400004</v>
      </c>
      <c r="K222" s="7">
        <f>Table32333[[#This Row],[Click Rate^2]]*Table32333[[#This Row],[Click Rate Adjusted]]</f>
        <v>0.19368043315075659</v>
      </c>
      <c r="L222" s="7">
        <v>23</v>
      </c>
      <c r="M222" s="7">
        <f>Table32333[[#This Row],[Likes]]^2</f>
        <v>529</v>
      </c>
      <c r="N222" s="7">
        <f>Table32333[[#This Row],[Likes^2]]*Table32333[[#This Row],[Likes]]</f>
        <v>12167</v>
      </c>
      <c r="O222" s="7">
        <v>0</v>
      </c>
      <c r="P222" s="7">
        <f>Table32333[[#This Row],[Dislikes]]^2</f>
        <v>0</v>
      </c>
      <c r="Q222" s="7">
        <f>Table32333[[#This Row],[Dislikes^2]]*Table32333[[#This Row],[Dislikes]]</f>
        <v>0</v>
      </c>
      <c r="R222" s="6">
        <v>692.19</v>
      </c>
      <c r="S222" s="7">
        <v>57.857800000000005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S222" s="4"/>
      <c r="BT222" s="4"/>
      <c r="BU222" s="4"/>
      <c r="BV222" s="4"/>
      <c r="BW222" s="4"/>
      <c r="BY222" s="4"/>
      <c r="BZ222" s="4"/>
      <c r="CA222" s="4"/>
      <c r="CB222" s="4"/>
      <c r="CC222" s="4"/>
      <c r="CD222" s="4"/>
      <c r="CE222" s="4"/>
      <c r="CF222" s="4"/>
      <c r="CG222" s="4"/>
      <c r="CI222" s="4"/>
      <c r="CJ222" s="4"/>
      <c r="CK222" s="4"/>
    </row>
    <row r="223" spans="1:89" ht="15" customHeight="1" x14ac:dyDescent="0.2">
      <c r="A223" s="5">
        <v>222</v>
      </c>
      <c r="B223" s="7">
        <v>80</v>
      </c>
      <c r="C223" s="7">
        <v>0</v>
      </c>
      <c r="D223" s="7">
        <f>Table32333[[#This Row],[Subscribers]]^2</f>
        <v>0</v>
      </c>
      <c r="E223" s="7">
        <f>Table32333[[#This Row],[Subscribers^2]]*Table32333[[#This Row],[Subscribers]]</f>
        <v>0</v>
      </c>
      <c r="F223" s="7">
        <f>Table32333[[#This Row],[Watch time (in Minutes)]]/100</f>
        <v>3.43614</v>
      </c>
      <c r="G223" s="7">
        <f>Table32333[[#This Row],[Watch time (in Minutes) Adjusted]]^2</f>
        <v>11.807058099599999</v>
      </c>
      <c r="H223" s="7">
        <f>Table32333[[#This Row],[Watch time (in Minutes) Adjusted^2]]*Table32333[[#This Row],[Watch time (in Minutes) Adjusted]]</f>
        <v>40.570704618359542</v>
      </c>
      <c r="I223" s="7">
        <f>Table32333[[#This Row],[Click Rate]]/100</f>
        <v>0.43073800000000001</v>
      </c>
      <c r="J223" s="7">
        <f>Table32333[[#This Row],[Click Rate Adjusted]]^2</f>
        <v>0.18553522464400002</v>
      </c>
      <c r="K223" s="7">
        <f>Table32333[[#This Row],[Click Rate^2]]*Table32333[[#This Row],[Click Rate Adjusted]]</f>
        <v>7.9917071592707278E-2</v>
      </c>
      <c r="L223" s="7">
        <v>19</v>
      </c>
      <c r="M223" s="7">
        <f>Table32333[[#This Row],[Likes]]^2</f>
        <v>361</v>
      </c>
      <c r="N223" s="7">
        <f>Table32333[[#This Row],[Likes^2]]*Table32333[[#This Row],[Likes]]</f>
        <v>6859</v>
      </c>
      <c r="O223" s="7">
        <v>0</v>
      </c>
      <c r="P223" s="7">
        <f>Table32333[[#This Row],[Dislikes]]^2</f>
        <v>0</v>
      </c>
      <c r="Q223" s="7">
        <f>Table32333[[#This Row],[Dislikes^2]]*Table32333[[#This Row],[Dislikes]]</f>
        <v>0</v>
      </c>
      <c r="R223" s="6">
        <v>343.61399999999998</v>
      </c>
      <c r="S223" s="7">
        <v>43.073799999999999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S223" s="4"/>
      <c r="BT223" s="4"/>
      <c r="BU223" s="4"/>
      <c r="BV223" s="4"/>
      <c r="BW223" s="4"/>
      <c r="BY223" s="4"/>
      <c r="BZ223" s="4"/>
      <c r="CA223" s="4"/>
      <c r="CB223" s="4"/>
      <c r="CC223" s="4"/>
      <c r="CD223" s="4"/>
      <c r="CE223" s="4"/>
      <c r="CF223" s="4"/>
      <c r="CG223" s="4"/>
      <c r="CI223" s="4"/>
      <c r="CJ223" s="4"/>
      <c r="CK223" s="4"/>
    </row>
    <row r="224" spans="1:89" ht="15" customHeight="1" x14ac:dyDescent="0.2">
      <c r="A224" s="5">
        <v>223</v>
      </c>
      <c r="B224" s="7">
        <v>271</v>
      </c>
      <c r="C224" s="7">
        <v>0</v>
      </c>
      <c r="D224" s="7">
        <f>Table32333[[#This Row],[Subscribers]]^2</f>
        <v>0</v>
      </c>
      <c r="E224" s="7">
        <f>Table32333[[#This Row],[Subscribers^2]]*Table32333[[#This Row],[Subscribers]]</f>
        <v>0</v>
      </c>
      <c r="F224" s="7">
        <f>Table32333[[#This Row],[Watch time (in Minutes)]]/100</f>
        <v>16.11966</v>
      </c>
      <c r="G224" s="7">
        <f>Table32333[[#This Row],[Watch time (in Minutes) Adjusted]]^2</f>
        <v>259.84343851559998</v>
      </c>
      <c r="H224" s="7">
        <f>Table32333[[#This Row],[Watch time (in Minutes) Adjusted^2]]*Table32333[[#This Row],[Watch time (in Minutes) Adjusted]]</f>
        <v>4188.5878821023762</v>
      </c>
      <c r="I224" s="7">
        <f>Table32333[[#This Row],[Click Rate]]/100</f>
        <v>1.738828</v>
      </c>
      <c r="J224" s="7">
        <f>Table32333[[#This Row],[Click Rate Adjusted]]^2</f>
        <v>3.023522813584</v>
      </c>
      <c r="K224" s="7">
        <f>Table32333[[#This Row],[Click Rate^2]]*Table32333[[#This Row],[Click Rate Adjusted]]</f>
        <v>5.2573861268986395</v>
      </c>
      <c r="L224" s="7">
        <v>35</v>
      </c>
      <c r="M224" s="7">
        <f>Table32333[[#This Row],[Likes]]^2</f>
        <v>1225</v>
      </c>
      <c r="N224" s="7">
        <f>Table32333[[#This Row],[Likes^2]]*Table32333[[#This Row],[Likes]]</f>
        <v>42875</v>
      </c>
      <c r="O224" s="7">
        <v>1</v>
      </c>
      <c r="P224" s="7">
        <f>Table32333[[#This Row],[Dislikes]]^2</f>
        <v>1</v>
      </c>
      <c r="Q224" s="7">
        <f>Table32333[[#This Row],[Dislikes^2]]*Table32333[[#This Row],[Dislikes]]</f>
        <v>1</v>
      </c>
      <c r="R224" s="6">
        <v>1611.9659999999999</v>
      </c>
      <c r="S224" s="7">
        <v>173.8828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S224" s="4"/>
      <c r="BT224" s="4"/>
      <c r="BU224" s="4"/>
      <c r="BV224" s="4"/>
      <c r="BW224" s="4"/>
      <c r="BY224" s="4"/>
      <c r="BZ224" s="4"/>
      <c r="CA224" s="4"/>
      <c r="CB224" s="4"/>
      <c r="CC224" s="4"/>
      <c r="CD224" s="4"/>
      <c r="CE224" s="4"/>
      <c r="CF224" s="4"/>
      <c r="CG224" s="4"/>
      <c r="CI224" s="4"/>
      <c r="CJ224" s="4"/>
      <c r="CK224" s="4"/>
    </row>
    <row r="225" spans="1:89" ht="15" customHeight="1" x14ac:dyDescent="0.2">
      <c r="A225" s="5">
        <v>224</v>
      </c>
      <c r="B225" s="7">
        <v>234</v>
      </c>
      <c r="C225" s="7">
        <v>4</v>
      </c>
      <c r="D225" s="7">
        <f>Table32333[[#This Row],[Subscribers]]^2</f>
        <v>16</v>
      </c>
      <c r="E225" s="7">
        <f>Table32333[[#This Row],[Subscribers^2]]*Table32333[[#This Row],[Subscribers]]</f>
        <v>64</v>
      </c>
      <c r="F225" s="7">
        <f>Table32333[[#This Row],[Watch time (in Minutes)]]/100</f>
        <v>11.693099999999999</v>
      </c>
      <c r="G225" s="7">
        <f>Table32333[[#This Row],[Watch time (in Minutes) Adjusted]]^2</f>
        <v>136.72858760999998</v>
      </c>
      <c r="H225" s="7">
        <f>Table32333[[#This Row],[Watch time (in Minutes) Adjusted^2]]*Table32333[[#This Row],[Watch time (in Minutes) Adjusted]]</f>
        <v>1598.7810477824905</v>
      </c>
      <c r="I225" s="7">
        <f>Table32333[[#This Row],[Click Rate]]/100</f>
        <v>1.369707</v>
      </c>
      <c r="J225" s="7">
        <f>Table32333[[#This Row],[Click Rate Adjusted]]^2</f>
        <v>1.8760972658490001</v>
      </c>
      <c r="K225" s="7">
        <f>Table32333[[#This Row],[Click Rate^2]]*Table32333[[#This Row],[Click Rate Adjusted]]</f>
        <v>2.5697035577142362</v>
      </c>
      <c r="L225" s="7">
        <v>39</v>
      </c>
      <c r="M225" s="7">
        <f>Table32333[[#This Row],[Likes]]^2</f>
        <v>1521</v>
      </c>
      <c r="N225" s="7">
        <f>Table32333[[#This Row],[Likes^2]]*Table32333[[#This Row],[Likes]]</f>
        <v>59319</v>
      </c>
      <c r="O225" s="7">
        <v>0</v>
      </c>
      <c r="P225" s="7">
        <f>Table32333[[#This Row],[Dislikes]]^2</f>
        <v>0</v>
      </c>
      <c r="Q225" s="7">
        <f>Table32333[[#This Row],[Dislikes^2]]*Table32333[[#This Row],[Dislikes]]</f>
        <v>0</v>
      </c>
      <c r="R225" s="6">
        <v>1169.31</v>
      </c>
      <c r="S225" s="7">
        <v>136.97069999999999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S225" s="4"/>
      <c r="BT225" s="4"/>
      <c r="BU225" s="4"/>
      <c r="BV225" s="4"/>
      <c r="BW225" s="4"/>
      <c r="BY225" s="4"/>
      <c r="BZ225" s="4"/>
      <c r="CA225" s="4"/>
      <c r="CB225" s="4"/>
      <c r="CC225" s="4"/>
      <c r="CD225" s="4"/>
      <c r="CE225" s="4"/>
      <c r="CF225" s="4"/>
      <c r="CG225" s="4"/>
      <c r="CI225" s="4"/>
      <c r="CJ225" s="4"/>
      <c r="CK225" s="4"/>
    </row>
    <row r="226" spans="1:89" ht="15" customHeight="1" x14ac:dyDescent="0.2">
      <c r="A226" s="5">
        <v>225</v>
      </c>
      <c r="B226" s="7">
        <v>234</v>
      </c>
      <c r="C226" s="7">
        <v>1</v>
      </c>
      <c r="D226" s="7">
        <f>Table32333[[#This Row],[Subscribers]]^2</f>
        <v>1</v>
      </c>
      <c r="E226" s="7">
        <f>Table32333[[#This Row],[Subscribers^2]]*Table32333[[#This Row],[Subscribers]]</f>
        <v>1</v>
      </c>
      <c r="F226" s="7">
        <f>Table32333[[#This Row],[Watch time (in Minutes)]]/100</f>
        <v>15.57222</v>
      </c>
      <c r="G226" s="7">
        <f>Table32333[[#This Row],[Watch time (in Minutes) Adjusted]]^2</f>
        <v>242.49403572839998</v>
      </c>
      <c r="H226" s="7">
        <f>Table32333[[#This Row],[Watch time (in Minutes) Adjusted^2]]*Table32333[[#This Row],[Watch time (in Minutes) Adjusted]]</f>
        <v>3776.1704730505048</v>
      </c>
      <c r="I226" s="7">
        <f>Table32333[[#This Row],[Click Rate]]/100</f>
        <v>1.279269</v>
      </c>
      <c r="J226" s="7">
        <f>Table32333[[#This Row],[Click Rate Adjusted]]^2</f>
        <v>1.636529174361</v>
      </c>
      <c r="K226" s="7">
        <f>Table32333[[#This Row],[Click Rate^2]]*Table32333[[#This Row],[Click Rate Adjusted]]</f>
        <v>2.0935610403556222</v>
      </c>
      <c r="L226" s="7">
        <v>31</v>
      </c>
      <c r="M226" s="7">
        <f>Table32333[[#This Row],[Likes]]^2</f>
        <v>961</v>
      </c>
      <c r="N226" s="7">
        <f>Table32333[[#This Row],[Likes^2]]*Table32333[[#This Row],[Likes]]</f>
        <v>29791</v>
      </c>
      <c r="O226" s="7">
        <v>0</v>
      </c>
      <c r="P226" s="7">
        <f>Table32333[[#This Row],[Dislikes]]^2</f>
        <v>0</v>
      </c>
      <c r="Q226" s="7">
        <f>Table32333[[#This Row],[Dislikes^2]]*Table32333[[#This Row],[Dislikes]]</f>
        <v>0</v>
      </c>
      <c r="R226" s="6">
        <v>1557.222</v>
      </c>
      <c r="S226" s="7">
        <v>127.9269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S226" s="4"/>
      <c r="BT226" s="4"/>
      <c r="BU226" s="4"/>
      <c r="BV226" s="4"/>
      <c r="BW226" s="4"/>
      <c r="BY226" s="4"/>
      <c r="BZ226" s="4"/>
      <c r="CA226" s="4"/>
      <c r="CB226" s="4"/>
      <c r="CC226" s="4"/>
      <c r="CD226" s="4"/>
      <c r="CE226" s="4"/>
      <c r="CF226" s="4"/>
      <c r="CG226" s="4"/>
      <c r="CI226" s="4"/>
      <c r="CJ226" s="4"/>
      <c r="CK226" s="4"/>
    </row>
    <row r="227" spans="1:89" ht="15" customHeight="1" x14ac:dyDescent="0.2">
      <c r="A227" s="5">
        <v>226</v>
      </c>
      <c r="B227" s="7">
        <v>164</v>
      </c>
      <c r="C227" s="7">
        <v>2</v>
      </c>
      <c r="D227" s="7">
        <f>Table32333[[#This Row],[Subscribers]]^2</f>
        <v>4</v>
      </c>
      <c r="E227" s="7">
        <f>Table32333[[#This Row],[Subscribers^2]]*Table32333[[#This Row],[Subscribers]]</f>
        <v>8</v>
      </c>
      <c r="F227" s="7">
        <f>Table32333[[#This Row],[Watch time (in Minutes)]]/100</f>
        <v>9.22818</v>
      </c>
      <c r="G227" s="7">
        <f>Table32333[[#This Row],[Watch time (in Minutes) Adjusted]]^2</f>
        <v>85.159306112400003</v>
      </c>
      <c r="H227" s="7">
        <f>Table32333[[#This Row],[Watch time (in Minutes) Adjusted^2]]*Table32333[[#This Row],[Watch time (in Minutes) Adjusted]]</f>
        <v>785.86540548032747</v>
      </c>
      <c r="I227" s="7">
        <f>Table32333[[#This Row],[Click Rate]]/100</f>
        <v>1.078308</v>
      </c>
      <c r="J227" s="7">
        <f>Table32333[[#This Row],[Click Rate Adjusted]]^2</f>
        <v>1.1627481428640001</v>
      </c>
      <c r="K227" s="7">
        <f>Table32333[[#This Row],[Click Rate^2]]*Table32333[[#This Row],[Click Rate Adjusted]]</f>
        <v>1.2538006244353943</v>
      </c>
      <c r="L227" s="7">
        <v>25</v>
      </c>
      <c r="M227" s="7">
        <f>Table32333[[#This Row],[Likes]]^2</f>
        <v>625</v>
      </c>
      <c r="N227" s="7">
        <f>Table32333[[#This Row],[Likes^2]]*Table32333[[#This Row],[Likes]]</f>
        <v>15625</v>
      </c>
      <c r="O227" s="7">
        <v>1</v>
      </c>
      <c r="P227" s="7">
        <f>Table32333[[#This Row],[Dislikes]]^2</f>
        <v>1</v>
      </c>
      <c r="Q227" s="7">
        <f>Table32333[[#This Row],[Dislikes^2]]*Table32333[[#This Row],[Dislikes]]</f>
        <v>1</v>
      </c>
      <c r="R227" s="6">
        <v>922.81799999999998</v>
      </c>
      <c r="S227" s="7">
        <v>107.8308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S227" s="4"/>
      <c r="BT227" s="4"/>
      <c r="BU227" s="4"/>
      <c r="BV227" s="4"/>
      <c r="BW227" s="4"/>
      <c r="BY227" s="4"/>
      <c r="BZ227" s="4"/>
      <c r="CA227" s="4"/>
      <c r="CB227" s="4"/>
      <c r="CC227" s="4"/>
      <c r="CD227" s="4"/>
      <c r="CE227" s="4"/>
      <c r="CF227" s="4"/>
      <c r="CG227" s="4"/>
      <c r="CI227" s="4"/>
      <c r="CJ227" s="4"/>
      <c r="CK227" s="4"/>
    </row>
    <row r="228" spans="1:89" ht="15" customHeight="1" x14ac:dyDescent="0.2">
      <c r="A228" s="5">
        <v>227</v>
      </c>
      <c r="B228" s="7">
        <v>250</v>
      </c>
      <c r="C228" s="7">
        <v>0</v>
      </c>
      <c r="D228" s="7">
        <f>Table32333[[#This Row],[Subscribers]]^2</f>
        <v>0</v>
      </c>
      <c r="E228" s="7">
        <f>Table32333[[#This Row],[Subscribers^2]]*Table32333[[#This Row],[Subscribers]]</f>
        <v>0</v>
      </c>
      <c r="F228" s="7">
        <f>Table32333[[#This Row],[Watch time (in Minutes)]]/100</f>
        <v>18.065400000000004</v>
      </c>
      <c r="G228" s="7">
        <f>Table32333[[#This Row],[Watch time (in Minutes) Adjusted]]^2</f>
        <v>326.35867716000013</v>
      </c>
      <c r="H228" s="7">
        <f>Table32333[[#This Row],[Watch time (in Minutes) Adjusted^2]]*Table32333[[#This Row],[Watch time (in Minutes) Adjusted]]</f>
        <v>5895.8000463662675</v>
      </c>
      <c r="I228" s="7">
        <f>Table32333[[#This Row],[Click Rate]]/100</f>
        <v>1.2983039999999999</v>
      </c>
      <c r="J228" s="7">
        <f>Table32333[[#This Row],[Click Rate Adjusted]]^2</f>
        <v>1.6855932764159998</v>
      </c>
      <c r="K228" s="7">
        <f>Table32333[[#This Row],[Click Rate^2]]*Table32333[[#This Row],[Click Rate Adjusted]]</f>
        <v>2.1884124931439981</v>
      </c>
      <c r="L228" s="7">
        <v>37</v>
      </c>
      <c r="M228" s="7">
        <f>Table32333[[#This Row],[Likes]]^2</f>
        <v>1369</v>
      </c>
      <c r="N228" s="7">
        <f>Table32333[[#This Row],[Likes^2]]*Table32333[[#This Row],[Likes]]</f>
        <v>50653</v>
      </c>
      <c r="O228" s="7">
        <v>1</v>
      </c>
      <c r="P228" s="7">
        <f>Table32333[[#This Row],[Dislikes]]^2</f>
        <v>1</v>
      </c>
      <c r="Q228" s="7">
        <f>Table32333[[#This Row],[Dislikes^2]]*Table32333[[#This Row],[Dislikes]]</f>
        <v>1</v>
      </c>
      <c r="R228" s="6">
        <v>1806.5400000000004</v>
      </c>
      <c r="S228" s="7">
        <v>129.8304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S228" s="4"/>
      <c r="BT228" s="4"/>
      <c r="BU228" s="4"/>
      <c r="BV228" s="4"/>
      <c r="BW228" s="4"/>
      <c r="BY228" s="4"/>
      <c r="BZ228" s="4"/>
      <c r="CA228" s="4"/>
      <c r="CB228" s="4"/>
      <c r="CC228" s="4"/>
      <c r="CD228" s="4"/>
      <c r="CE228" s="4"/>
      <c r="CF228" s="4"/>
      <c r="CG228" s="4"/>
      <c r="CI228" s="4"/>
      <c r="CJ228" s="4"/>
      <c r="CK228" s="4"/>
    </row>
    <row r="229" spans="1:89" ht="15" customHeight="1" x14ac:dyDescent="0.2">
      <c r="A229" s="5">
        <v>228</v>
      </c>
      <c r="B229" s="7">
        <v>219</v>
      </c>
      <c r="C229" s="7">
        <v>0</v>
      </c>
      <c r="D229" s="7">
        <f>Table32333[[#This Row],[Subscribers]]^2</f>
        <v>0</v>
      </c>
      <c r="E229" s="7">
        <f>Table32333[[#This Row],[Subscribers^2]]*Table32333[[#This Row],[Subscribers]]</f>
        <v>0</v>
      </c>
      <c r="F229" s="7">
        <f>Table32333[[#This Row],[Watch time (in Minutes)]]/100</f>
        <v>15.867359999999998</v>
      </c>
      <c r="G229" s="7">
        <f>Table32333[[#This Row],[Watch time (in Minutes) Adjusted]]^2</f>
        <v>251.77311336959994</v>
      </c>
      <c r="H229" s="7">
        <f>Table32333[[#This Row],[Watch time (in Minutes) Adjusted^2]]*Table32333[[#This Row],[Watch time (in Minutes) Adjusted]]</f>
        <v>3994.9746281562548</v>
      </c>
      <c r="I229" s="7">
        <f>Table32333[[#This Row],[Click Rate]]/100</f>
        <v>1.3986510000000001</v>
      </c>
      <c r="J229" s="7">
        <f>Table32333[[#This Row],[Click Rate Adjusted]]^2</f>
        <v>1.9562246198010003</v>
      </c>
      <c r="K229" s="7">
        <f>Table32333[[#This Row],[Click Rate^2]]*Table32333[[#This Row],[Click Rate Adjusted]]</f>
        <v>2.7360755207092891</v>
      </c>
      <c r="L229" s="7">
        <v>36</v>
      </c>
      <c r="M229" s="7">
        <f>Table32333[[#This Row],[Likes]]^2</f>
        <v>1296</v>
      </c>
      <c r="N229" s="7">
        <f>Table32333[[#This Row],[Likes^2]]*Table32333[[#This Row],[Likes]]</f>
        <v>46656</v>
      </c>
      <c r="O229" s="7">
        <v>1</v>
      </c>
      <c r="P229" s="7">
        <f>Table32333[[#This Row],[Dislikes]]^2</f>
        <v>1</v>
      </c>
      <c r="Q229" s="7">
        <f>Table32333[[#This Row],[Dislikes^2]]*Table32333[[#This Row],[Dislikes]]</f>
        <v>1</v>
      </c>
      <c r="R229" s="6">
        <v>1586.7359999999999</v>
      </c>
      <c r="S229" s="7">
        <v>139.86510000000001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S229" s="4"/>
      <c r="BT229" s="4"/>
      <c r="BU229" s="4"/>
      <c r="BV229" s="4"/>
      <c r="BW229" s="4"/>
      <c r="BY229" s="4"/>
      <c r="BZ229" s="4"/>
      <c r="CA229" s="4"/>
      <c r="CB229" s="4"/>
      <c r="CC229" s="4"/>
      <c r="CD229" s="4"/>
      <c r="CE229" s="4"/>
      <c r="CF229" s="4"/>
      <c r="CG229" s="4"/>
      <c r="CI229" s="4"/>
      <c r="CJ229" s="4"/>
      <c r="CK229" s="4"/>
    </row>
    <row r="230" spans="1:89" ht="15" customHeight="1" x14ac:dyDescent="0.2">
      <c r="A230" s="5">
        <v>229</v>
      </c>
      <c r="B230" s="7">
        <v>261</v>
      </c>
      <c r="C230" s="7">
        <v>1</v>
      </c>
      <c r="D230" s="7">
        <f>Table32333[[#This Row],[Subscribers]]^2</f>
        <v>1</v>
      </c>
      <c r="E230" s="7">
        <f>Table32333[[#This Row],[Subscribers^2]]*Table32333[[#This Row],[Subscribers]]</f>
        <v>1</v>
      </c>
      <c r="F230" s="7">
        <f>Table32333[[#This Row],[Watch time (in Minutes)]]/100</f>
        <v>22.04814</v>
      </c>
      <c r="G230" s="7">
        <f>Table32333[[#This Row],[Watch time (in Minutes) Adjusted]]^2</f>
        <v>486.12047745960001</v>
      </c>
      <c r="H230" s="7">
        <f>Table32333[[#This Row],[Watch time (in Minutes) Adjusted^2]]*Table32333[[#This Row],[Watch time (in Minutes) Adjusted]]</f>
        <v>10718.052343896106</v>
      </c>
      <c r="I230" s="7">
        <f>Table32333[[#This Row],[Click Rate]]/100</f>
        <v>1.7597349999999998</v>
      </c>
      <c r="J230" s="7">
        <f>Table32333[[#This Row],[Click Rate Adjusted]]^2</f>
        <v>3.0966672702249993</v>
      </c>
      <c r="K230" s="7">
        <f>Table32333[[#This Row],[Click Rate^2]]*Table32333[[#This Row],[Click Rate Adjusted]]</f>
        <v>5.4493137787693886</v>
      </c>
      <c r="L230" s="7">
        <v>35</v>
      </c>
      <c r="M230" s="7">
        <f>Table32333[[#This Row],[Likes]]^2</f>
        <v>1225</v>
      </c>
      <c r="N230" s="7">
        <f>Table32333[[#This Row],[Likes^2]]*Table32333[[#This Row],[Likes]]</f>
        <v>42875</v>
      </c>
      <c r="O230" s="7">
        <v>0</v>
      </c>
      <c r="P230" s="7">
        <f>Table32333[[#This Row],[Dislikes]]^2</f>
        <v>0</v>
      </c>
      <c r="Q230" s="7">
        <f>Table32333[[#This Row],[Dislikes^2]]*Table32333[[#This Row],[Dislikes]]</f>
        <v>0</v>
      </c>
      <c r="R230" s="6">
        <v>2204.8139999999999</v>
      </c>
      <c r="S230" s="7">
        <v>175.97349999999997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S230" s="4"/>
      <c r="BT230" s="4"/>
      <c r="BU230" s="4"/>
      <c r="BV230" s="4"/>
      <c r="BW230" s="4"/>
      <c r="BY230" s="4"/>
      <c r="BZ230" s="4"/>
      <c r="CA230" s="4"/>
      <c r="CB230" s="4"/>
      <c r="CC230" s="4"/>
      <c r="CD230" s="4"/>
      <c r="CE230" s="4"/>
      <c r="CF230" s="4"/>
      <c r="CG230" s="4"/>
      <c r="CI230" s="4"/>
      <c r="CJ230" s="4"/>
      <c r="CK230" s="4"/>
    </row>
    <row r="231" spans="1:89" ht="15" customHeight="1" x14ac:dyDescent="0.2">
      <c r="A231" s="5">
        <v>230</v>
      </c>
      <c r="B231" s="7">
        <v>148</v>
      </c>
      <c r="C231" s="7">
        <v>1</v>
      </c>
      <c r="D231" s="7">
        <f>Table32333[[#This Row],[Subscribers]]^2</f>
        <v>1</v>
      </c>
      <c r="E231" s="7">
        <f>Table32333[[#This Row],[Subscribers^2]]*Table32333[[#This Row],[Subscribers]]</f>
        <v>1</v>
      </c>
      <c r="F231" s="7">
        <f>Table32333[[#This Row],[Watch time (in Minutes)]]/100</f>
        <v>9.1135799999999989</v>
      </c>
      <c r="G231" s="7">
        <f>Table32333[[#This Row],[Watch time (in Minutes) Adjusted]]^2</f>
        <v>83.057340416399981</v>
      </c>
      <c r="H231" s="7">
        <f>Table32333[[#This Row],[Watch time (in Minutes) Adjusted^2]]*Table32333[[#This Row],[Watch time (in Minutes) Adjusted]]</f>
        <v>756.94971647209445</v>
      </c>
      <c r="I231" s="7">
        <f>Table32333[[#This Row],[Click Rate]]/100</f>
        <v>0.91037000000000001</v>
      </c>
      <c r="J231" s="7">
        <f>Table32333[[#This Row],[Click Rate Adjusted]]^2</f>
        <v>0.8287735369</v>
      </c>
      <c r="K231" s="7">
        <f>Table32333[[#This Row],[Click Rate^2]]*Table32333[[#This Row],[Click Rate Adjusted]]</f>
        <v>0.75449056478765297</v>
      </c>
      <c r="L231" s="7">
        <v>27</v>
      </c>
      <c r="M231" s="7">
        <f>Table32333[[#This Row],[Likes]]^2</f>
        <v>729</v>
      </c>
      <c r="N231" s="7">
        <f>Table32333[[#This Row],[Likes^2]]*Table32333[[#This Row],[Likes]]</f>
        <v>19683</v>
      </c>
      <c r="O231" s="7">
        <v>1</v>
      </c>
      <c r="P231" s="7">
        <f>Table32333[[#This Row],[Dislikes]]^2</f>
        <v>1</v>
      </c>
      <c r="Q231" s="7">
        <f>Table32333[[#This Row],[Dislikes^2]]*Table32333[[#This Row],[Dislikes]]</f>
        <v>1</v>
      </c>
      <c r="R231" s="6">
        <v>911.35799999999995</v>
      </c>
      <c r="S231" s="7">
        <v>91.037000000000006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S231" s="4"/>
      <c r="BT231" s="4"/>
      <c r="BU231" s="4"/>
      <c r="BV231" s="4"/>
      <c r="BW231" s="4"/>
      <c r="BY231" s="4"/>
      <c r="BZ231" s="4"/>
      <c r="CA231" s="4"/>
      <c r="CB231" s="4"/>
      <c r="CC231" s="4"/>
      <c r="CD231" s="4"/>
      <c r="CE231" s="4"/>
      <c r="CF231" s="4"/>
      <c r="CG231" s="4"/>
      <c r="CI231" s="4"/>
      <c r="CJ231" s="4"/>
      <c r="CK231" s="4"/>
    </row>
    <row r="232" spans="1:89" ht="15" customHeight="1" x14ac:dyDescent="0.2">
      <c r="A232" s="5">
        <v>231</v>
      </c>
      <c r="B232" s="7">
        <v>132</v>
      </c>
      <c r="C232" s="7">
        <v>1</v>
      </c>
      <c r="D232" s="7">
        <f>Table32333[[#This Row],[Subscribers]]^2</f>
        <v>1</v>
      </c>
      <c r="E232" s="7">
        <f>Table32333[[#This Row],[Subscribers^2]]*Table32333[[#This Row],[Subscribers]]</f>
        <v>1</v>
      </c>
      <c r="F232" s="7">
        <f>Table32333[[#This Row],[Watch time (in Minutes)]]/100</f>
        <v>9.6993599999999986</v>
      </c>
      <c r="G232" s="7">
        <f>Table32333[[#This Row],[Watch time (in Minutes) Adjusted]]^2</f>
        <v>94.077584409599979</v>
      </c>
      <c r="H232" s="7">
        <f>Table32333[[#This Row],[Watch time (in Minutes) Adjusted^2]]*Table32333[[#This Row],[Watch time (in Minutes) Adjusted]]</f>
        <v>912.4923591190975</v>
      </c>
      <c r="I232" s="7">
        <f>Table32333[[#This Row],[Click Rate]]/100</f>
        <v>0.74883600000000006</v>
      </c>
      <c r="J232" s="7">
        <f>Table32333[[#This Row],[Click Rate Adjusted]]^2</f>
        <v>0.56075535489600004</v>
      </c>
      <c r="K232" s="7">
        <f>Table32333[[#This Row],[Click Rate^2]]*Table32333[[#This Row],[Click Rate Adjusted]]</f>
        <v>0.41991379693890113</v>
      </c>
      <c r="L232" s="7">
        <v>26</v>
      </c>
      <c r="M232" s="7">
        <f>Table32333[[#This Row],[Likes]]^2</f>
        <v>676</v>
      </c>
      <c r="N232" s="7">
        <f>Table32333[[#This Row],[Likes^2]]*Table32333[[#This Row],[Likes]]</f>
        <v>17576</v>
      </c>
      <c r="O232" s="7">
        <v>0</v>
      </c>
      <c r="P232" s="7">
        <f>Table32333[[#This Row],[Dislikes]]^2</f>
        <v>0</v>
      </c>
      <c r="Q232" s="7">
        <f>Table32333[[#This Row],[Dislikes^2]]*Table32333[[#This Row],[Dislikes]]</f>
        <v>0</v>
      </c>
      <c r="R232" s="6">
        <v>969.93599999999992</v>
      </c>
      <c r="S232" s="7">
        <v>74.883600000000001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S232" s="4"/>
      <c r="BT232" s="4"/>
      <c r="BU232" s="4"/>
      <c r="BV232" s="4"/>
      <c r="BW232" s="4"/>
      <c r="BY232" s="4"/>
      <c r="BZ232" s="4"/>
      <c r="CA232" s="4"/>
      <c r="CB232" s="4"/>
      <c r="CC232" s="4"/>
      <c r="CD232" s="4"/>
      <c r="CE232" s="4"/>
      <c r="CF232" s="4"/>
      <c r="CG232" s="4"/>
      <c r="CI232" s="4"/>
      <c r="CJ232" s="4"/>
      <c r="CK232" s="4"/>
    </row>
    <row r="233" spans="1:89" ht="15" customHeight="1" x14ac:dyDescent="0.2">
      <c r="A233" s="5">
        <v>232</v>
      </c>
      <c r="B233" s="7">
        <v>347</v>
      </c>
      <c r="C233" s="7">
        <v>10</v>
      </c>
      <c r="D233" s="7">
        <f>Table32333[[#This Row],[Subscribers]]^2</f>
        <v>100</v>
      </c>
      <c r="E233" s="7">
        <f>Table32333[[#This Row],[Subscribers^2]]*Table32333[[#This Row],[Subscribers]]</f>
        <v>1000</v>
      </c>
      <c r="F233" s="7">
        <f>Table32333[[#This Row],[Watch time (in Minutes)]]/100</f>
        <v>28.008420000000001</v>
      </c>
      <c r="G233" s="7">
        <f>Table32333[[#This Row],[Watch time (in Minutes) Adjusted]]^2</f>
        <v>784.47159089640002</v>
      </c>
      <c r="H233" s="7">
        <f>Table32333[[#This Row],[Watch time (in Minutes) Adjusted^2]]*Table32333[[#This Row],[Watch time (in Minutes) Adjusted]]</f>
        <v>21971.809795894547</v>
      </c>
      <c r="I233" s="7">
        <f>Table32333[[#This Row],[Click Rate]]/100</f>
        <v>1.851882</v>
      </c>
      <c r="J233" s="7">
        <f>Table32333[[#This Row],[Click Rate Adjusted]]^2</f>
        <v>3.4294669419240003</v>
      </c>
      <c r="K233" s="7">
        <f>Table32333[[#This Row],[Click Rate^2]]*Table32333[[#This Row],[Click Rate Adjusted]]</f>
        <v>6.3509680993441018</v>
      </c>
      <c r="L233" s="7">
        <v>39</v>
      </c>
      <c r="M233" s="7">
        <f>Table32333[[#This Row],[Likes]]^2</f>
        <v>1521</v>
      </c>
      <c r="N233" s="7">
        <f>Table32333[[#This Row],[Likes^2]]*Table32333[[#This Row],[Likes]]</f>
        <v>59319</v>
      </c>
      <c r="O233" s="7">
        <v>2</v>
      </c>
      <c r="P233" s="7">
        <f>Table32333[[#This Row],[Dislikes]]^2</f>
        <v>4</v>
      </c>
      <c r="Q233" s="7">
        <f>Table32333[[#This Row],[Dislikes^2]]*Table32333[[#This Row],[Dislikes]]</f>
        <v>8</v>
      </c>
      <c r="R233" s="6">
        <v>2800.8420000000001</v>
      </c>
      <c r="S233" s="7">
        <v>185.18819999999999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S233" s="4"/>
      <c r="BT233" s="4"/>
      <c r="BU233" s="4"/>
      <c r="BV233" s="4"/>
      <c r="BW233" s="4"/>
      <c r="BY233" s="4"/>
      <c r="BZ233" s="4"/>
      <c r="CA233" s="4"/>
      <c r="CB233" s="4"/>
      <c r="CC233" s="4"/>
      <c r="CD233" s="4"/>
      <c r="CE233" s="4"/>
      <c r="CF233" s="4"/>
      <c r="CG233" s="4"/>
      <c r="CI233" s="4"/>
      <c r="CJ233" s="4"/>
      <c r="CK233" s="4"/>
    </row>
    <row r="234" spans="1:89" ht="15" customHeight="1" x14ac:dyDescent="0.2">
      <c r="A234" s="5">
        <v>233</v>
      </c>
      <c r="B234" s="7">
        <v>259</v>
      </c>
      <c r="C234" s="7">
        <v>0</v>
      </c>
      <c r="D234" s="7">
        <f>Table32333[[#This Row],[Subscribers]]^2</f>
        <v>0</v>
      </c>
      <c r="E234" s="7">
        <f>Table32333[[#This Row],[Subscribers^2]]*Table32333[[#This Row],[Subscribers]]</f>
        <v>0</v>
      </c>
      <c r="F234" s="7">
        <f>Table32333[[#This Row],[Watch time (in Minutes)]]/100</f>
        <v>23.275980000000001</v>
      </c>
      <c r="G234" s="7">
        <f>Table32333[[#This Row],[Watch time (in Minutes) Adjusted]]^2</f>
        <v>541.77124496040005</v>
      </c>
      <c r="H234" s="7">
        <f>Table32333[[#This Row],[Watch time (in Minutes) Adjusted^2]]*Table32333[[#This Row],[Watch time (in Minutes) Adjusted]]</f>
        <v>12610.256662273372</v>
      </c>
      <c r="I234" s="7">
        <f>Table32333[[#This Row],[Click Rate]]/100</f>
        <v>1.6830580000000004</v>
      </c>
      <c r="J234" s="7">
        <f>Table32333[[#This Row],[Click Rate Adjusted]]^2</f>
        <v>2.8326842313640013</v>
      </c>
      <c r="K234" s="7">
        <f>Table32333[[#This Row],[Click Rate^2]]*Table32333[[#This Row],[Click Rate Adjusted]]</f>
        <v>4.7675718570710339</v>
      </c>
      <c r="L234" s="7">
        <v>49</v>
      </c>
      <c r="M234" s="7">
        <f>Table32333[[#This Row],[Likes]]^2</f>
        <v>2401</v>
      </c>
      <c r="N234" s="7">
        <f>Table32333[[#This Row],[Likes^2]]*Table32333[[#This Row],[Likes]]</f>
        <v>117649</v>
      </c>
      <c r="O234" s="7">
        <v>1</v>
      </c>
      <c r="P234" s="7">
        <f>Table32333[[#This Row],[Dislikes]]^2</f>
        <v>1</v>
      </c>
      <c r="Q234" s="7">
        <f>Table32333[[#This Row],[Dislikes^2]]*Table32333[[#This Row],[Dislikes]]</f>
        <v>1</v>
      </c>
      <c r="R234" s="6">
        <v>2327.598</v>
      </c>
      <c r="S234" s="7">
        <v>168.30580000000003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S234" s="4"/>
      <c r="BT234" s="4"/>
      <c r="BU234" s="4"/>
      <c r="BV234" s="4"/>
      <c r="BW234" s="4"/>
      <c r="BY234" s="4"/>
      <c r="BZ234" s="4"/>
      <c r="CA234" s="4"/>
      <c r="CB234" s="4"/>
      <c r="CC234" s="4"/>
      <c r="CD234" s="4"/>
      <c r="CE234" s="4"/>
      <c r="CF234" s="4"/>
      <c r="CG234" s="4"/>
      <c r="CI234" s="4"/>
      <c r="CJ234" s="4"/>
      <c r="CK234" s="4"/>
    </row>
    <row r="235" spans="1:89" ht="15" customHeight="1" x14ac:dyDescent="0.2">
      <c r="A235" s="5">
        <v>234</v>
      </c>
      <c r="B235" s="7">
        <v>312</v>
      </c>
      <c r="C235" s="7">
        <v>3</v>
      </c>
      <c r="D235" s="7">
        <f>Table32333[[#This Row],[Subscribers]]^2</f>
        <v>9</v>
      </c>
      <c r="E235" s="7">
        <f>Table32333[[#This Row],[Subscribers^2]]*Table32333[[#This Row],[Subscribers]]</f>
        <v>27</v>
      </c>
      <c r="F235" s="7">
        <f>Table32333[[#This Row],[Watch time (in Minutes)]]/100</f>
        <v>33.175620000000002</v>
      </c>
      <c r="G235" s="7">
        <f>Table32333[[#This Row],[Watch time (in Minutes) Adjusted]]^2</f>
        <v>1100.6217623844002</v>
      </c>
      <c r="H235" s="7">
        <f>Table32333[[#This Row],[Watch time (in Minutes) Adjusted^2]]*Table32333[[#This Row],[Watch time (in Minutes) Adjusted]]</f>
        <v>36513.809352595155</v>
      </c>
      <c r="I235" s="7">
        <f>Table32333[[#This Row],[Click Rate]]/100</f>
        <v>1.7321250000000001</v>
      </c>
      <c r="J235" s="7">
        <f>Table32333[[#This Row],[Click Rate Adjusted]]^2</f>
        <v>3.0002570156250004</v>
      </c>
      <c r="K235" s="7">
        <f>Table32333[[#This Row],[Click Rate^2]]*Table32333[[#This Row],[Click Rate Adjusted]]</f>
        <v>5.1968201831894545</v>
      </c>
      <c r="L235" s="7">
        <v>53</v>
      </c>
      <c r="M235" s="7">
        <f>Table32333[[#This Row],[Likes]]^2</f>
        <v>2809</v>
      </c>
      <c r="N235" s="7">
        <f>Table32333[[#This Row],[Likes^2]]*Table32333[[#This Row],[Likes]]</f>
        <v>148877</v>
      </c>
      <c r="O235" s="7">
        <v>0</v>
      </c>
      <c r="P235" s="7">
        <f>Table32333[[#This Row],[Dislikes]]^2</f>
        <v>0</v>
      </c>
      <c r="Q235" s="7">
        <f>Table32333[[#This Row],[Dislikes^2]]*Table32333[[#This Row],[Dislikes]]</f>
        <v>0</v>
      </c>
      <c r="R235" s="6">
        <v>3317.5620000000004</v>
      </c>
      <c r="S235" s="7">
        <v>173.21250000000001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S235" s="4"/>
      <c r="BT235" s="4"/>
      <c r="BU235" s="4"/>
      <c r="BV235" s="4"/>
      <c r="BW235" s="4"/>
      <c r="BY235" s="4"/>
      <c r="BZ235" s="4"/>
      <c r="CA235" s="4"/>
      <c r="CB235" s="4"/>
      <c r="CC235" s="4"/>
      <c r="CD235" s="4"/>
      <c r="CE235" s="4"/>
      <c r="CF235" s="4"/>
      <c r="CG235" s="4"/>
      <c r="CI235" s="4"/>
      <c r="CJ235" s="4"/>
      <c r="CK235" s="4"/>
    </row>
    <row r="236" spans="1:89" ht="15" customHeight="1" x14ac:dyDescent="0.2">
      <c r="A236" s="5">
        <v>235</v>
      </c>
      <c r="B236" s="7">
        <v>290</v>
      </c>
      <c r="C236" s="7">
        <v>3</v>
      </c>
      <c r="D236" s="7">
        <f>Table32333[[#This Row],[Subscribers]]^2</f>
        <v>9</v>
      </c>
      <c r="E236" s="7">
        <f>Table32333[[#This Row],[Subscribers^2]]*Table32333[[#This Row],[Subscribers]]</f>
        <v>27</v>
      </c>
      <c r="F236" s="7">
        <f>Table32333[[#This Row],[Watch time (in Minutes)]]/100</f>
        <v>14.366579999999999</v>
      </c>
      <c r="G236" s="7">
        <f>Table32333[[#This Row],[Watch time (in Minutes) Adjusted]]^2</f>
        <v>206.39862089639996</v>
      </c>
      <c r="H236" s="7">
        <f>Table32333[[#This Row],[Watch time (in Minutes) Adjusted^2]]*Table32333[[#This Row],[Watch time (in Minutes) Adjusted]]</f>
        <v>2965.2422989978018</v>
      </c>
      <c r="I236" s="7">
        <f>Table32333[[#This Row],[Click Rate]]/100</f>
        <v>2.0608059999999999</v>
      </c>
      <c r="J236" s="7">
        <f>Table32333[[#This Row],[Click Rate Adjusted]]^2</f>
        <v>4.2469213696359995</v>
      </c>
      <c r="K236" s="7">
        <f>Table32333[[#This Row],[Click Rate^2]]*Table32333[[#This Row],[Click Rate Adjusted]]</f>
        <v>8.7520810400740849</v>
      </c>
      <c r="L236" s="7">
        <v>44</v>
      </c>
      <c r="M236" s="7">
        <f>Table32333[[#This Row],[Likes]]^2</f>
        <v>1936</v>
      </c>
      <c r="N236" s="7">
        <f>Table32333[[#This Row],[Likes^2]]*Table32333[[#This Row],[Likes]]</f>
        <v>85184</v>
      </c>
      <c r="O236" s="7">
        <v>0</v>
      </c>
      <c r="P236" s="7">
        <f>Table32333[[#This Row],[Dislikes]]^2</f>
        <v>0</v>
      </c>
      <c r="Q236" s="7">
        <f>Table32333[[#This Row],[Dislikes^2]]*Table32333[[#This Row],[Dislikes]]</f>
        <v>0</v>
      </c>
      <c r="R236" s="6">
        <v>1436.6579999999999</v>
      </c>
      <c r="S236" s="7">
        <v>206.0806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S236" s="4"/>
      <c r="BT236" s="4"/>
      <c r="BU236" s="4"/>
      <c r="BV236" s="4"/>
      <c r="BW236" s="4"/>
      <c r="BY236" s="4"/>
      <c r="BZ236" s="4"/>
      <c r="CA236" s="4"/>
      <c r="CB236" s="4"/>
      <c r="CC236" s="4"/>
      <c r="CD236" s="4"/>
      <c r="CE236" s="4"/>
      <c r="CF236" s="4"/>
      <c r="CG236" s="4"/>
      <c r="CI236" s="4"/>
      <c r="CJ236" s="4"/>
      <c r="CK236" s="4"/>
    </row>
    <row r="237" spans="1:89" ht="15" customHeight="1" x14ac:dyDescent="0.2">
      <c r="A237" s="5">
        <v>236</v>
      </c>
      <c r="B237" s="7">
        <v>149</v>
      </c>
      <c r="C237" s="7">
        <v>0</v>
      </c>
      <c r="D237" s="7">
        <f>Table32333[[#This Row],[Subscribers]]^2</f>
        <v>0</v>
      </c>
      <c r="E237" s="7">
        <f>Table32333[[#This Row],[Subscribers^2]]*Table32333[[#This Row],[Subscribers]]</f>
        <v>0</v>
      </c>
      <c r="F237" s="7">
        <f>Table32333[[#This Row],[Watch time (in Minutes)]]/100</f>
        <v>5.3989200000000004</v>
      </c>
      <c r="G237" s="7">
        <f>Table32333[[#This Row],[Watch time (in Minutes) Adjusted]]^2</f>
        <v>29.148337166400005</v>
      </c>
      <c r="H237" s="7">
        <f>Table32333[[#This Row],[Watch time (in Minutes) Adjusted^2]]*Table32333[[#This Row],[Watch time (in Minutes) Adjusted]]</f>
        <v>157.36954049442033</v>
      </c>
      <c r="I237" s="7">
        <f>Table32333[[#This Row],[Click Rate]]/100</f>
        <v>0.89917800000000003</v>
      </c>
      <c r="J237" s="7">
        <f>Table32333[[#This Row],[Click Rate Adjusted]]^2</f>
        <v>0.80852107568400011</v>
      </c>
      <c r="K237" s="7">
        <f>Table32333[[#This Row],[Click Rate^2]]*Table32333[[#This Row],[Click Rate Adjusted]]</f>
        <v>0.72700436379138789</v>
      </c>
      <c r="L237" s="7">
        <v>31</v>
      </c>
      <c r="M237" s="7">
        <f>Table32333[[#This Row],[Likes]]^2</f>
        <v>961</v>
      </c>
      <c r="N237" s="7">
        <f>Table32333[[#This Row],[Likes^2]]*Table32333[[#This Row],[Likes]]</f>
        <v>29791</v>
      </c>
      <c r="O237" s="7">
        <v>0</v>
      </c>
      <c r="P237" s="7">
        <f>Table32333[[#This Row],[Dislikes]]^2</f>
        <v>0</v>
      </c>
      <c r="Q237" s="7">
        <f>Table32333[[#This Row],[Dislikes^2]]*Table32333[[#This Row],[Dislikes]]</f>
        <v>0</v>
      </c>
      <c r="R237" s="6">
        <v>539.89200000000005</v>
      </c>
      <c r="S237" s="7">
        <v>89.9178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S237" s="4"/>
      <c r="BT237" s="4"/>
      <c r="BU237" s="4"/>
      <c r="BV237" s="4"/>
      <c r="BW237" s="4"/>
      <c r="BY237" s="4"/>
      <c r="BZ237" s="4"/>
      <c r="CA237" s="4"/>
      <c r="CB237" s="4"/>
      <c r="CC237" s="4"/>
      <c r="CD237" s="4"/>
      <c r="CE237" s="4"/>
      <c r="CF237" s="4"/>
      <c r="CG237" s="4"/>
      <c r="CI237" s="4"/>
      <c r="CJ237" s="4"/>
      <c r="CK237" s="4"/>
    </row>
    <row r="238" spans="1:89" ht="15" customHeight="1" x14ac:dyDescent="0.2">
      <c r="A238" s="5">
        <v>237</v>
      </c>
      <c r="B238" s="7">
        <v>124</v>
      </c>
      <c r="C238" s="7">
        <v>0</v>
      </c>
      <c r="D238" s="7">
        <f>Table32333[[#This Row],[Subscribers]]^2</f>
        <v>0</v>
      </c>
      <c r="E238" s="7">
        <f>Table32333[[#This Row],[Subscribers^2]]*Table32333[[#This Row],[Subscribers]]</f>
        <v>0</v>
      </c>
      <c r="F238" s="7">
        <f>Table32333[[#This Row],[Watch time (in Minutes)]]/100</f>
        <v>5.1864599999999994</v>
      </c>
      <c r="G238" s="7">
        <f>Table32333[[#This Row],[Watch time (in Minutes) Adjusted]]^2</f>
        <v>26.899367331599993</v>
      </c>
      <c r="H238" s="7">
        <f>Table32333[[#This Row],[Watch time (in Minutes) Adjusted^2]]*Table32333[[#This Row],[Watch time (in Minutes) Adjusted]]</f>
        <v>139.51249269065008</v>
      </c>
      <c r="I238" s="7">
        <f>Table32333[[#This Row],[Click Rate]]/100</f>
        <v>0.56870100000000001</v>
      </c>
      <c r="J238" s="7">
        <f>Table32333[[#This Row],[Click Rate Adjusted]]^2</f>
        <v>0.32342082740100003</v>
      </c>
      <c r="K238" s="7">
        <f>Table32333[[#This Row],[Click Rate^2]]*Table32333[[#This Row],[Click Rate Adjusted]]</f>
        <v>0.18392974796377612</v>
      </c>
      <c r="L238" s="7">
        <v>23</v>
      </c>
      <c r="M238" s="7">
        <f>Table32333[[#This Row],[Likes]]^2</f>
        <v>529</v>
      </c>
      <c r="N238" s="7">
        <f>Table32333[[#This Row],[Likes^2]]*Table32333[[#This Row],[Likes]]</f>
        <v>12167</v>
      </c>
      <c r="O238" s="7">
        <v>0</v>
      </c>
      <c r="P238" s="7">
        <f>Table32333[[#This Row],[Dislikes]]^2</f>
        <v>0</v>
      </c>
      <c r="Q238" s="7">
        <f>Table32333[[#This Row],[Dislikes^2]]*Table32333[[#This Row],[Dislikes]]</f>
        <v>0</v>
      </c>
      <c r="R238" s="6">
        <v>518.64599999999996</v>
      </c>
      <c r="S238" s="7">
        <v>56.870100000000001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S238" s="4"/>
      <c r="BT238" s="4"/>
      <c r="BU238" s="4"/>
      <c r="BV238" s="4"/>
      <c r="BW238" s="4"/>
      <c r="BY238" s="4"/>
      <c r="BZ238" s="4"/>
      <c r="CA238" s="4"/>
      <c r="CB238" s="4"/>
      <c r="CC238" s="4"/>
      <c r="CD238" s="4"/>
      <c r="CE238" s="4"/>
      <c r="CF238" s="4"/>
      <c r="CG238" s="4"/>
      <c r="CI238" s="4"/>
      <c r="CJ238" s="4"/>
      <c r="CK238" s="4"/>
    </row>
    <row r="239" spans="1:89" ht="15" customHeight="1" x14ac:dyDescent="0.2">
      <c r="A239" s="5">
        <v>238</v>
      </c>
      <c r="B239" s="7">
        <v>246</v>
      </c>
      <c r="C239" s="7">
        <v>0</v>
      </c>
      <c r="D239" s="7">
        <f>Table32333[[#This Row],[Subscribers]]^2</f>
        <v>0</v>
      </c>
      <c r="E239" s="7">
        <f>Table32333[[#This Row],[Subscribers^2]]*Table32333[[#This Row],[Subscribers]]</f>
        <v>0</v>
      </c>
      <c r="F239" s="7">
        <f>Table32333[[#This Row],[Watch time (in Minutes)]]/100</f>
        <v>10.76028</v>
      </c>
      <c r="G239" s="7">
        <f>Table32333[[#This Row],[Watch time (in Minutes) Adjusted]]^2</f>
        <v>115.7836256784</v>
      </c>
      <c r="H239" s="7">
        <f>Table32333[[#This Row],[Watch time (in Minutes) Adjusted^2]]*Table32333[[#This Row],[Watch time (in Minutes) Adjusted]]</f>
        <v>1245.864231714774</v>
      </c>
      <c r="I239" s="7">
        <f>Table32333[[#This Row],[Click Rate]]/100</f>
        <v>1.6925999999999999</v>
      </c>
      <c r="J239" s="7">
        <f>Table32333[[#This Row],[Click Rate Adjusted]]^2</f>
        <v>2.8648947599999994</v>
      </c>
      <c r="K239" s="7">
        <f>Table32333[[#This Row],[Click Rate^2]]*Table32333[[#This Row],[Click Rate Adjusted]]</f>
        <v>4.849120870775999</v>
      </c>
      <c r="L239" s="7">
        <v>43</v>
      </c>
      <c r="M239" s="7">
        <f>Table32333[[#This Row],[Likes]]^2</f>
        <v>1849</v>
      </c>
      <c r="N239" s="7">
        <f>Table32333[[#This Row],[Likes^2]]*Table32333[[#This Row],[Likes]]</f>
        <v>79507</v>
      </c>
      <c r="O239" s="7">
        <v>2</v>
      </c>
      <c r="P239" s="7">
        <f>Table32333[[#This Row],[Dislikes]]^2</f>
        <v>4</v>
      </c>
      <c r="Q239" s="7">
        <f>Table32333[[#This Row],[Dislikes^2]]*Table32333[[#This Row],[Dislikes]]</f>
        <v>8</v>
      </c>
      <c r="R239" s="6">
        <v>1076.028</v>
      </c>
      <c r="S239" s="7">
        <v>169.26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S239" s="4"/>
      <c r="BT239" s="4"/>
      <c r="BU239" s="4"/>
      <c r="BV239" s="4"/>
      <c r="BW239" s="4"/>
      <c r="BY239" s="4"/>
      <c r="BZ239" s="4"/>
      <c r="CA239" s="4"/>
      <c r="CB239" s="4"/>
      <c r="CC239" s="4"/>
      <c r="CD239" s="4"/>
      <c r="CE239" s="4"/>
      <c r="CF239" s="4"/>
      <c r="CG239" s="4"/>
      <c r="CI239" s="4"/>
      <c r="CJ239" s="4"/>
      <c r="CK239" s="4"/>
    </row>
    <row r="240" spans="1:89" ht="15" customHeight="1" x14ac:dyDescent="0.2">
      <c r="A240" s="5">
        <v>239</v>
      </c>
      <c r="B240" s="7">
        <v>208</v>
      </c>
      <c r="C240" s="7">
        <v>2</v>
      </c>
      <c r="D240" s="7">
        <f>Table32333[[#This Row],[Subscribers]]^2</f>
        <v>4</v>
      </c>
      <c r="E240" s="7">
        <f>Table32333[[#This Row],[Subscribers^2]]*Table32333[[#This Row],[Subscribers]]</f>
        <v>8</v>
      </c>
      <c r="F240" s="7">
        <f>Table32333[[#This Row],[Watch time (in Minutes)]]/100</f>
        <v>21.7758</v>
      </c>
      <c r="G240" s="7">
        <f>Table32333[[#This Row],[Watch time (in Minutes) Adjusted]]^2</f>
        <v>474.18546564000002</v>
      </c>
      <c r="H240" s="7">
        <f>Table32333[[#This Row],[Watch time (in Minutes) Adjusted^2]]*Table32333[[#This Row],[Watch time (in Minutes) Adjusted]]</f>
        <v>10325.767862683513</v>
      </c>
      <c r="I240" s="7">
        <f>Table32333[[#This Row],[Click Rate]]/100</f>
        <v>1.1805220000000001</v>
      </c>
      <c r="J240" s="7">
        <f>Table32333[[#This Row],[Click Rate Adjusted]]^2</f>
        <v>1.3936321924840003</v>
      </c>
      <c r="K240" s="7">
        <f>Table32333[[#This Row],[Click Rate^2]]*Table32333[[#This Row],[Click Rate Adjusted]]</f>
        <v>1.645213463135597</v>
      </c>
      <c r="L240" s="7">
        <v>36</v>
      </c>
      <c r="M240" s="7">
        <f>Table32333[[#This Row],[Likes]]^2</f>
        <v>1296</v>
      </c>
      <c r="N240" s="7">
        <f>Table32333[[#This Row],[Likes^2]]*Table32333[[#This Row],[Likes]]</f>
        <v>46656</v>
      </c>
      <c r="O240" s="7">
        <v>1</v>
      </c>
      <c r="P240" s="7">
        <f>Table32333[[#This Row],[Dislikes]]^2</f>
        <v>1</v>
      </c>
      <c r="Q240" s="7">
        <f>Table32333[[#This Row],[Dislikes^2]]*Table32333[[#This Row],[Dislikes]]</f>
        <v>1</v>
      </c>
      <c r="R240" s="6">
        <v>2177.58</v>
      </c>
      <c r="S240" s="7">
        <v>118.0522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S240" s="4"/>
      <c r="BT240" s="4"/>
      <c r="BU240" s="4"/>
      <c r="BV240" s="4"/>
      <c r="BW240" s="4"/>
      <c r="BY240" s="4"/>
      <c r="BZ240" s="4"/>
      <c r="CA240" s="4"/>
      <c r="CB240" s="4"/>
      <c r="CC240" s="4"/>
      <c r="CD240" s="4"/>
      <c r="CE240" s="4"/>
      <c r="CF240" s="4"/>
      <c r="CG240" s="4"/>
      <c r="CI240" s="4"/>
      <c r="CJ240" s="4"/>
      <c r="CK240" s="4"/>
    </row>
    <row r="241" spans="1:89" ht="15" customHeight="1" x14ac:dyDescent="0.2">
      <c r="A241" s="5">
        <v>240</v>
      </c>
      <c r="B241" s="7">
        <v>117</v>
      </c>
      <c r="C241" s="7">
        <v>1</v>
      </c>
      <c r="D241" s="7">
        <f>Table32333[[#This Row],[Subscribers]]^2</f>
        <v>1</v>
      </c>
      <c r="E241" s="7">
        <f>Table32333[[#This Row],[Subscribers^2]]*Table32333[[#This Row],[Subscribers]]</f>
        <v>1</v>
      </c>
      <c r="F241" s="7">
        <f>Table32333[[#This Row],[Watch time (in Minutes)]]/100</f>
        <v>5.8200600000000007</v>
      </c>
      <c r="G241" s="7">
        <f>Table32333[[#This Row],[Watch time (in Minutes) Adjusted]]^2</f>
        <v>33.873098403600011</v>
      </c>
      <c r="H241" s="7">
        <f>Table32333[[#This Row],[Watch time (in Minutes) Adjusted^2]]*Table32333[[#This Row],[Watch time (in Minutes) Adjusted]]</f>
        <v>197.14346509485631</v>
      </c>
      <c r="I241" s="7">
        <f>Table32333[[#This Row],[Click Rate]]/100</f>
        <v>0.61069999999999991</v>
      </c>
      <c r="J241" s="7">
        <f>Table32333[[#This Row],[Click Rate Adjusted]]^2</f>
        <v>0.37295448999999992</v>
      </c>
      <c r="K241" s="7">
        <f>Table32333[[#This Row],[Click Rate^2]]*Table32333[[#This Row],[Click Rate Adjusted]]</f>
        <v>0.22776330704299991</v>
      </c>
      <c r="L241" s="7">
        <v>29</v>
      </c>
      <c r="M241" s="7">
        <f>Table32333[[#This Row],[Likes]]^2</f>
        <v>841</v>
      </c>
      <c r="N241" s="7">
        <f>Table32333[[#This Row],[Likes^2]]*Table32333[[#This Row],[Likes]]</f>
        <v>24389</v>
      </c>
      <c r="O241" s="7">
        <v>0</v>
      </c>
      <c r="P241" s="7">
        <f>Table32333[[#This Row],[Dislikes]]^2</f>
        <v>0</v>
      </c>
      <c r="Q241" s="7">
        <f>Table32333[[#This Row],[Dislikes^2]]*Table32333[[#This Row],[Dislikes]]</f>
        <v>0</v>
      </c>
      <c r="R241" s="6">
        <v>582.00600000000009</v>
      </c>
      <c r="S241" s="7">
        <v>61.069999999999993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S241" s="4"/>
      <c r="BT241" s="4"/>
      <c r="BU241" s="4"/>
      <c r="BV241" s="4"/>
      <c r="BW241" s="4"/>
      <c r="BY241" s="4"/>
      <c r="BZ241" s="4"/>
      <c r="CA241" s="4"/>
      <c r="CB241" s="4"/>
      <c r="CC241" s="4"/>
      <c r="CD241" s="4"/>
      <c r="CE241" s="4"/>
      <c r="CF241" s="4"/>
      <c r="CG241" s="4"/>
      <c r="CI241" s="4"/>
      <c r="CJ241" s="4"/>
      <c r="CK241" s="4"/>
    </row>
    <row r="242" spans="1:89" ht="15" customHeight="1" x14ac:dyDescent="0.2">
      <c r="A242" s="5">
        <v>241</v>
      </c>
      <c r="B242" s="7">
        <v>98</v>
      </c>
      <c r="C242" s="7">
        <v>1</v>
      </c>
      <c r="D242" s="7">
        <f>Table32333[[#This Row],[Subscribers]]^2</f>
        <v>1</v>
      </c>
      <c r="E242" s="7">
        <f>Table32333[[#This Row],[Subscribers^2]]*Table32333[[#This Row],[Subscribers]]</f>
        <v>1</v>
      </c>
      <c r="F242" s="7">
        <f>Table32333[[#This Row],[Watch time (in Minutes)]]/100</f>
        <v>5.8340399999999999</v>
      </c>
      <c r="G242" s="7">
        <f>Table32333[[#This Row],[Watch time (in Minutes) Adjusted]]^2</f>
        <v>34.036022721599998</v>
      </c>
      <c r="H242" s="7">
        <f>Table32333[[#This Row],[Watch time (in Minutes) Adjusted^2]]*Table32333[[#This Row],[Watch time (in Minutes) Adjusted]]</f>
        <v>198.56751799872325</v>
      </c>
      <c r="I242" s="7">
        <f>Table32333[[#This Row],[Click Rate]]/100</f>
        <v>0.77898299999999987</v>
      </c>
      <c r="J242" s="7">
        <f>Table32333[[#This Row],[Click Rate Adjusted]]^2</f>
        <v>0.6068145142889998</v>
      </c>
      <c r="K242" s="7">
        <f>Table32333[[#This Row],[Click Rate^2]]*Table32333[[#This Row],[Click Rate Adjusted]]</f>
        <v>0.47269819078438785</v>
      </c>
      <c r="L242" s="7">
        <v>24</v>
      </c>
      <c r="M242" s="7">
        <f>Table32333[[#This Row],[Likes]]^2</f>
        <v>576</v>
      </c>
      <c r="N242" s="7">
        <f>Table32333[[#This Row],[Likes^2]]*Table32333[[#This Row],[Likes]]</f>
        <v>13824</v>
      </c>
      <c r="O242" s="7">
        <v>0</v>
      </c>
      <c r="P242" s="7">
        <f>Table32333[[#This Row],[Dislikes]]^2</f>
        <v>0</v>
      </c>
      <c r="Q242" s="7">
        <f>Table32333[[#This Row],[Dislikes^2]]*Table32333[[#This Row],[Dislikes]]</f>
        <v>0</v>
      </c>
      <c r="R242" s="6">
        <v>583.404</v>
      </c>
      <c r="S242" s="7">
        <v>77.898299999999992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S242" s="4"/>
      <c r="BT242" s="4"/>
      <c r="BU242" s="4"/>
      <c r="BV242" s="4"/>
      <c r="BW242" s="4"/>
      <c r="BY242" s="4"/>
      <c r="BZ242" s="4"/>
      <c r="CA242" s="4"/>
      <c r="CB242" s="4"/>
      <c r="CC242" s="4"/>
      <c r="CD242" s="4"/>
      <c r="CE242" s="4"/>
      <c r="CF242" s="4"/>
      <c r="CG242" s="4"/>
      <c r="CI242" s="4"/>
      <c r="CJ242" s="4"/>
      <c r="CK242" s="4"/>
    </row>
    <row r="243" spans="1:89" ht="15" customHeight="1" x14ac:dyDescent="0.2">
      <c r="A243" s="5">
        <v>242</v>
      </c>
      <c r="B243" s="7">
        <v>135</v>
      </c>
      <c r="C243" s="7">
        <v>0</v>
      </c>
      <c r="D243" s="7">
        <f>Table32333[[#This Row],[Subscribers]]^2</f>
        <v>0</v>
      </c>
      <c r="E243" s="7">
        <f>Table32333[[#This Row],[Subscribers^2]]*Table32333[[#This Row],[Subscribers]]</f>
        <v>0</v>
      </c>
      <c r="F243" s="7">
        <f>Table32333[[#This Row],[Watch time (in Minutes)]]/100</f>
        <v>7.5297599999999996</v>
      </c>
      <c r="G243" s="7">
        <f>Table32333[[#This Row],[Watch time (in Minutes) Adjusted]]^2</f>
        <v>56.697285657599991</v>
      </c>
      <c r="H243" s="7">
        <f>Table32333[[#This Row],[Watch time (in Minutes) Adjusted^2]]*Table32333[[#This Row],[Watch time (in Minutes) Adjusted]]</f>
        <v>426.91695365317008</v>
      </c>
      <c r="I243" s="7">
        <f>Table32333[[#This Row],[Click Rate]]/100</f>
        <v>0.89920800000000001</v>
      </c>
      <c r="J243" s="7">
        <f>Table32333[[#This Row],[Click Rate Adjusted]]^2</f>
        <v>0.80857502726399999</v>
      </c>
      <c r="K243" s="7">
        <f>Table32333[[#This Row],[Click Rate^2]]*Table32333[[#This Row],[Click Rate Adjusted]]</f>
        <v>0.72707713311600686</v>
      </c>
      <c r="L243" s="7">
        <v>32</v>
      </c>
      <c r="M243" s="7">
        <f>Table32333[[#This Row],[Likes]]^2</f>
        <v>1024</v>
      </c>
      <c r="N243" s="7">
        <f>Table32333[[#This Row],[Likes^2]]*Table32333[[#This Row],[Likes]]</f>
        <v>32768</v>
      </c>
      <c r="O243" s="7">
        <v>0</v>
      </c>
      <c r="P243" s="7">
        <f>Table32333[[#This Row],[Dislikes]]^2</f>
        <v>0</v>
      </c>
      <c r="Q243" s="7">
        <f>Table32333[[#This Row],[Dislikes^2]]*Table32333[[#This Row],[Dislikes]]</f>
        <v>0</v>
      </c>
      <c r="R243" s="6">
        <v>752.976</v>
      </c>
      <c r="S243" s="7">
        <v>89.9208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S243" s="4"/>
      <c r="BT243" s="4"/>
      <c r="BU243" s="4"/>
      <c r="BV243" s="4"/>
      <c r="BW243" s="4"/>
      <c r="BY243" s="4"/>
      <c r="BZ243" s="4"/>
      <c r="CA243" s="4"/>
      <c r="CB243" s="4"/>
      <c r="CC243" s="4"/>
      <c r="CD243" s="4"/>
      <c r="CE243" s="4"/>
      <c r="CF243" s="4"/>
      <c r="CG243" s="4"/>
      <c r="CI243" s="4"/>
      <c r="CJ243" s="4"/>
      <c r="CK243" s="4"/>
    </row>
    <row r="244" spans="1:89" ht="15" customHeight="1" x14ac:dyDescent="0.2">
      <c r="A244" s="5">
        <v>243</v>
      </c>
      <c r="B244" s="7">
        <v>47</v>
      </c>
      <c r="C244" s="7">
        <v>0</v>
      </c>
      <c r="D244" s="7">
        <f>Table32333[[#This Row],[Subscribers]]^2</f>
        <v>0</v>
      </c>
      <c r="E244" s="7">
        <f>Table32333[[#This Row],[Subscribers^2]]*Table32333[[#This Row],[Subscribers]]</f>
        <v>0</v>
      </c>
      <c r="F244" s="7">
        <f>Table32333[[#This Row],[Watch time (in Minutes)]]/100</f>
        <v>1.6221599999999998</v>
      </c>
      <c r="G244" s="7">
        <f>Table32333[[#This Row],[Watch time (in Minutes) Adjusted]]^2</f>
        <v>2.6314030655999994</v>
      </c>
      <c r="H244" s="7">
        <f>Table32333[[#This Row],[Watch time (in Minutes) Adjusted^2]]*Table32333[[#This Row],[Watch time (in Minutes) Adjusted]]</f>
        <v>4.2685567968936944</v>
      </c>
      <c r="I244" s="7">
        <f>Table32333[[#This Row],[Click Rate]]/100</f>
        <v>0.23077600000000001</v>
      </c>
      <c r="J244" s="7">
        <f>Table32333[[#This Row],[Click Rate Adjusted]]^2</f>
        <v>5.3257562176000001E-2</v>
      </c>
      <c r="K244" s="7">
        <f>Table32333[[#This Row],[Click Rate^2]]*Table32333[[#This Row],[Click Rate Adjusted]]</f>
        <v>1.2290567168728577E-2</v>
      </c>
      <c r="L244" s="7">
        <v>14</v>
      </c>
      <c r="M244" s="7">
        <f>Table32333[[#This Row],[Likes]]^2</f>
        <v>196</v>
      </c>
      <c r="N244" s="7">
        <f>Table32333[[#This Row],[Likes^2]]*Table32333[[#This Row],[Likes]]</f>
        <v>2744</v>
      </c>
      <c r="O244" s="7">
        <v>0</v>
      </c>
      <c r="P244" s="7">
        <f>Table32333[[#This Row],[Dislikes]]^2</f>
        <v>0</v>
      </c>
      <c r="Q244" s="7">
        <f>Table32333[[#This Row],[Dislikes^2]]*Table32333[[#This Row],[Dislikes]]</f>
        <v>0</v>
      </c>
      <c r="R244" s="6">
        <v>162.21599999999998</v>
      </c>
      <c r="S244" s="7">
        <v>23.0776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S244" s="4"/>
      <c r="BT244" s="4"/>
      <c r="BU244" s="4"/>
      <c r="BV244" s="4"/>
      <c r="BW244" s="4"/>
      <c r="BY244" s="4"/>
      <c r="BZ244" s="4"/>
      <c r="CA244" s="4"/>
      <c r="CB244" s="4"/>
      <c r="CC244" s="4"/>
      <c r="CD244" s="4"/>
      <c r="CE244" s="4"/>
      <c r="CF244" s="4"/>
      <c r="CG244" s="4"/>
      <c r="CI244" s="4"/>
      <c r="CJ244" s="4"/>
      <c r="CK244" s="4"/>
    </row>
    <row r="245" spans="1:89" ht="15" customHeight="1" x14ac:dyDescent="0.2">
      <c r="A245" s="5">
        <v>244</v>
      </c>
      <c r="B245" s="7">
        <v>264</v>
      </c>
      <c r="C245" s="7">
        <v>3</v>
      </c>
      <c r="D245" s="7">
        <f>Table32333[[#This Row],[Subscribers]]^2</f>
        <v>9</v>
      </c>
      <c r="E245" s="7">
        <f>Table32333[[#This Row],[Subscribers^2]]*Table32333[[#This Row],[Subscribers]]</f>
        <v>27</v>
      </c>
      <c r="F245" s="7">
        <f>Table32333[[#This Row],[Watch time (in Minutes)]]/100</f>
        <v>24.972539999999999</v>
      </c>
      <c r="G245" s="7">
        <f>Table32333[[#This Row],[Watch time (in Minutes) Adjusted]]^2</f>
        <v>623.62775405159994</v>
      </c>
      <c r="H245" s="7">
        <f>Table32333[[#This Row],[Watch time (in Minutes) Adjusted^2]]*Table32333[[#This Row],[Watch time (in Minutes) Adjusted]]</f>
        <v>15573.56903316374</v>
      </c>
      <c r="I245" s="7">
        <f>Table32333[[#This Row],[Click Rate]]/100</f>
        <v>1.500642</v>
      </c>
      <c r="J245" s="7">
        <f>Table32333[[#This Row],[Click Rate Adjusted]]^2</f>
        <v>2.2519264121639999</v>
      </c>
      <c r="K245" s="7">
        <f>Table32333[[#This Row],[Click Rate^2]]*Table32333[[#This Row],[Click Rate Adjusted]]</f>
        <v>3.3793353550026093</v>
      </c>
      <c r="L245" s="7">
        <v>36</v>
      </c>
      <c r="M245" s="7">
        <f>Table32333[[#This Row],[Likes]]^2</f>
        <v>1296</v>
      </c>
      <c r="N245" s="7">
        <f>Table32333[[#This Row],[Likes^2]]*Table32333[[#This Row],[Likes]]</f>
        <v>46656</v>
      </c>
      <c r="O245" s="7">
        <v>0</v>
      </c>
      <c r="P245" s="7">
        <f>Table32333[[#This Row],[Dislikes]]^2</f>
        <v>0</v>
      </c>
      <c r="Q245" s="7">
        <f>Table32333[[#This Row],[Dislikes^2]]*Table32333[[#This Row],[Dislikes]]</f>
        <v>0</v>
      </c>
      <c r="R245" s="6">
        <v>2497.2539999999999</v>
      </c>
      <c r="S245" s="7">
        <v>150.0642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S245" s="4"/>
      <c r="BT245" s="4"/>
      <c r="BU245" s="4"/>
      <c r="BV245" s="4"/>
      <c r="BW245" s="4"/>
      <c r="BY245" s="4"/>
      <c r="BZ245" s="4"/>
      <c r="CA245" s="4"/>
      <c r="CB245" s="4"/>
      <c r="CC245" s="4"/>
      <c r="CD245" s="4"/>
      <c r="CE245" s="4"/>
      <c r="CF245" s="4"/>
      <c r="CG245" s="4"/>
      <c r="CI245" s="4"/>
      <c r="CJ245" s="4"/>
      <c r="CK245" s="4"/>
    </row>
    <row r="246" spans="1:89" ht="15" customHeight="1" x14ac:dyDescent="0.2">
      <c r="A246" s="5">
        <v>245</v>
      </c>
      <c r="B246" s="7">
        <v>251</v>
      </c>
      <c r="C246" s="7">
        <v>4</v>
      </c>
      <c r="D246" s="7">
        <f>Table32333[[#This Row],[Subscribers]]^2</f>
        <v>16</v>
      </c>
      <c r="E246" s="7">
        <f>Table32333[[#This Row],[Subscribers^2]]*Table32333[[#This Row],[Subscribers]]</f>
        <v>64</v>
      </c>
      <c r="F246" s="7">
        <f>Table32333[[#This Row],[Watch time (in Minutes)]]/100</f>
        <v>16.222680000000004</v>
      </c>
      <c r="G246" s="7">
        <f>Table32333[[#This Row],[Watch time (in Minutes) Adjusted]]^2</f>
        <v>263.17534638240011</v>
      </c>
      <c r="H246" s="7">
        <f>Table32333[[#This Row],[Watch time (in Minutes) Adjusted^2]]*Table32333[[#This Row],[Watch time (in Minutes) Adjusted]]</f>
        <v>4269.4094282508358</v>
      </c>
      <c r="I246" s="7">
        <f>Table32333[[#This Row],[Click Rate]]/100</f>
        <v>1.3071300000000001</v>
      </c>
      <c r="J246" s="7">
        <f>Table32333[[#This Row],[Click Rate Adjusted]]^2</f>
        <v>1.7085888369000004</v>
      </c>
      <c r="K246" s="7">
        <f>Table32333[[#This Row],[Click Rate^2]]*Table32333[[#This Row],[Click Rate Adjusted]]</f>
        <v>2.2333477263770978</v>
      </c>
      <c r="L246" s="7">
        <v>37</v>
      </c>
      <c r="M246" s="7">
        <f>Table32333[[#This Row],[Likes]]^2</f>
        <v>1369</v>
      </c>
      <c r="N246" s="7">
        <f>Table32333[[#This Row],[Likes^2]]*Table32333[[#This Row],[Likes]]</f>
        <v>50653</v>
      </c>
      <c r="O246" s="7">
        <v>0</v>
      </c>
      <c r="P246" s="7">
        <f>Table32333[[#This Row],[Dislikes]]^2</f>
        <v>0</v>
      </c>
      <c r="Q246" s="7">
        <f>Table32333[[#This Row],[Dislikes^2]]*Table32333[[#This Row],[Dislikes]]</f>
        <v>0</v>
      </c>
      <c r="R246" s="6">
        <v>1622.2680000000003</v>
      </c>
      <c r="S246" s="7">
        <v>130.71300000000002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S246" s="4"/>
      <c r="BT246" s="4"/>
      <c r="BU246" s="4"/>
      <c r="BV246" s="4"/>
      <c r="BW246" s="4"/>
      <c r="BY246" s="4"/>
      <c r="BZ246" s="4"/>
      <c r="CA246" s="4"/>
      <c r="CB246" s="4"/>
      <c r="CC246" s="4"/>
      <c r="CD246" s="4"/>
      <c r="CE246" s="4"/>
      <c r="CF246" s="4"/>
      <c r="CG246" s="4"/>
      <c r="CI246" s="4"/>
      <c r="CJ246" s="4"/>
      <c r="CK246" s="4"/>
    </row>
    <row r="247" spans="1:89" ht="15" customHeight="1" x14ac:dyDescent="0.2">
      <c r="A247" s="5">
        <v>246</v>
      </c>
      <c r="B247" s="7">
        <v>166</v>
      </c>
      <c r="C247" s="7">
        <v>1</v>
      </c>
      <c r="D247" s="7">
        <f>Table32333[[#This Row],[Subscribers]]^2</f>
        <v>1</v>
      </c>
      <c r="E247" s="7">
        <f>Table32333[[#This Row],[Subscribers^2]]*Table32333[[#This Row],[Subscribers]]</f>
        <v>1</v>
      </c>
      <c r="F247" s="7">
        <f>Table32333[[#This Row],[Watch time (in Minutes)]]/100</f>
        <v>9.7766999999999999</v>
      </c>
      <c r="G247" s="7">
        <f>Table32333[[#This Row],[Watch time (in Minutes) Adjusted]]^2</f>
        <v>95.583862890000006</v>
      </c>
      <c r="H247" s="7">
        <f>Table32333[[#This Row],[Watch time (in Minutes) Adjusted^2]]*Table32333[[#This Row],[Watch time (in Minutes) Adjusted]]</f>
        <v>934.49475231666304</v>
      </c>
      <c r="I247" s="7">
        <f>Table32333[[#This Row],[Click Rate]]/100</f>
        <v>1.0597179999999999</v>
      </c>
      <c r="J247" s="7">
        <f>Table32333[[#This Row],[Click Rate Adjusted]]^2</f>
        <v>1.1230022395239998</v>
      </c>
      <c r="K247" s="7">
        <f>Table32333[[#This Row],[Click Rate^2]]*Table32333[[#This Row],[Click Rate Adjusted]]</f>
        <v>1.1900656872638939</v>
      </c>
      <c r="L247" s="7">
        <v>31</v>
      </c>
      <c r="M247" s="7">
        <f>Table32333[[#This Row],[Likes]]^2</f>
        <v>961</v>
      </c>
      <c r="N247" s="7">
        <f>Table32333[[#This Row],[Likes^2]]*Table32333[[#This Row],[Likes]]</f>
        <v>29791</v>
      </c>
      <c r="O247" s="7">
        <v>0</v>
      </c>
      <c r="P247" s="7">
        <f>Table32333[[#This Row],[Dislikes]]^2</f>
        <v>0</v>
      </c>
      <c r="Q247" s="7">
        <f>Table32333[[#This Row],[Dislikes^2]]*Table32333[[#This Row],[Dislikes]]</f>
        <v>0</v>
      </c>
      <c r="R247" s="6">
        <v>977.67</v>
      </c>
      <c r="S247" s="7">
        <v>105.97179999999999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S247" s="4"/>
      <c r="BT247" s="4"/>
      <c r="BU247" s="4"/>
      <c r="BV247" s="4"/>
      <c r="BW247" s="4"/>
      <c r="BY247" s="4"/>
      <c r="BZ247" s="4"/>
      <c r="CA247" s="4"/>
      <c r="CB247" s="4"/>
      <c r="CC247" s="4"/>
      <c r="CD247" s="4"/>
      <c r="CE247" s="4"/>
      <c r="CF247" s="4"/>
      <c r="CG247" s="4"/>
      <c r="CI247" s="4"/>
      <c r="CJ247" s="4"/>
      <c r="CK247" s="4"/>
    </row>
    <row r="248" spans="1:89" ht="15" customHeight="1" x14ac:dyDescent="0.2">
      <c r="A248" s="5">
        <v>247</v>
      </c>
      <c r="B248" s="7">
        <v>225</v>
      </c>
      <c r="C248" s="7">
        <v>2</v>
      </c>
      <c r="D248" s="7">
        <f>Table32333[[#This Row],[Subscribers]]^2</f>
        <v>4</v>
      </c>
      <c r="E248" s="7">
        <f>Table32333[[#This Row],[Subscribers^2]]*Table32333[[#This Row],[Subscribers]]</f>
        <v>8</v>
      </c>
      <c r="F248" s="7">
        <f>Table32333[[#This Row],[Watch time (in Minutes)]]/100</f>
        <v>18.273960000000002</v>
      </c>
      <c r="G248" s="7">
        <f>Table32333[[#This Row],[Watch time (in Minutes) Adjusted]]^2</f>
        <v>333.93761408160009</v>
      </c>
      <c r="H248" s="7">
        <f>Table32333[[#This Row],[Watch time (in Minutes) Adjusted^2]]*Table32333[[#This Row],[Watch time (in Minutes) Adjusted]]</f>
        <v>6102.3626022225972</v>
      </c>
      <c r="I248" s="7">
        <f>Table32333[[#This Row],[Click Rate]]/100</f>
        <v>1.2114760000000002</v>
      </c>
      <c r="J248" s="7">
        <f>Table32333[[#This Row],[Click Rate Adjusted]]^2</f>
        <v>1.4676740985760006</v>
      </c>
      <c r="K248" s="7">
        <f>Table32333[[#This Row],[Click Rate^2]]*Table32333[[#This Row],[Click Rate Adjusted]]</f>
        <v>1.7780519462464592</v>
      </c>
      <c r="L248" s="7">
        <v>38</v>
      </c>
      <c r="M248" s="7">
        <f>Table32333[[#This Row],[Likes]]^2</f>
        <v>1444</v>
      </c>
      <c r="N248" s="7">
        <f>Table32333[[#This Row],[Likes^2]]*Table32333[[#This Row],[Likes]]</f>
        <v>54872</v>
      </c>
      <c r="O248" s="7">
        <v>0</v>
      </c>
      <c r="P248" s="7">
        <f>Table32333[[#This Row],[Dislikes]]^2</f>
        <v>0</v>
      </c>
      <c r="Q248" s="7">
        <f>Table32333[[#This Row],[Dislikes^2]]*Table32333[[#This Row],[Dislikes]]</f>
        <v>0</v>
      </c>
      <c r="R248" s="6">
        <v>1827.3960000000002</v>
      </c>
      <c r="S248" s="7">
        <v>121.14760000000001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S248" s="4"/>
      <c r="BT248" s="4"/>
      <c r="BU248" s="4"/>
      <c r="BV248" s="4"/>
      <c r="BW248" s="4"/>
      <c r="BY248" s="4"/>
      <c r="BZ248" s="4"/>
      <c r="CA248" s="4"/>
      <c r="CB248" s="4"/>
      <c r="CC248" s="4"/>
      <c r="CD248" s="4"/>
      <c r="CE248" s="4"/>
      <c r="CF248" s="4"/>
      <c r="CG248" s="4"/>
      <c r="CI248" s="4"/>
      <c r="CJ248" s="4"/>
      <c r="CK248" s="4"/>
    </row>
    <row r="249" spans="1:89" ht="15" customHeight="1" x14ac:dyDescent="0.2">
      <c r="A249" s="5">
        <v>248</v>
      </c>
      <c r="B249" s="7">
        <v>116</v>
      </c>
      <c r="C249" s="7">
        <v>0</v>
      </c>
      <c r="D249" s="7">
        <f>Table32333[[#This Row],[Subscribers]]^2</f>
        <v>0</v>
      </c>
      <c r="E249" s="7">
        <f>Table32333[[#This Row],[Subscribers^2]]*Table32333[[#This Row],[Subscribers]]</f>
        <v>0</v>
      </c>
      <c r="F249" s="7">
        <f>Table32333[[#This Row],[Watch time (in Minutes)]]/100</f>
        <v>7.1120400000000004</v>
      </c>
      <c r="G249" s="7">
        <f>Table32333[[#This Row],[Watch time (in Minutes) Adjusted]]^2</f>
        <v>50.581112961600006</v>
      </c>
      <c r="H249" s="7">
        <f>Table32333[[#This Row],[Watch time (in Minutes) Adjusted^2]]*Table32333[[#This Row],[Watch time (in Minutes) Adjusted]]</f>
        <v>359.73489862741775</v>
      </c>
      <c r="I249" s="7">
        <f>Table32333[[#This Row],[Click Rate]]/100</f>
        <v>0.66950999999999994</v>
      </c>
      <c r="J249" s="7">
        <f>Table32333[[#This Row],[Click Rate Adjusted]]^2</f>
        <v>0.4482436400999999</v>
      </c>
      <c r="K249" s="7">
        <f>Table32333[[#This Row],[Click Rate^2]]*Table32333[[#This Row],[Click Rate Adjusted]]</f>
        <v>0.30010359948335091</v>
      </c>
      <c r="L249" s="7">
        <v>26</v>
      </c>
      <c r="M249" s="7">
        <f>Table32333[[#This Row],[Likes]]^2</f>
        <v>676</v>
      </c>
      <c r="N249" s="7">
        <f>Table32333[[#This Row],[Likes^2]]*Table32333[[#This Row],[Likes]]</f>
        <v>17576</v>
      </c>
      <c r="O249" s="7">
        <v>0</v>
      </c>
      <c r="P249" s="7">
        <f>Table32333[[#This Row],[Dislikes]]^2</f>
        <v>0</v>
      </c>
      <c r="Q249" s="7">
        <f>Table32333[[#This Row],[Dislikes^2]]*Table32333[[#This Row],[Dislikes]]</f>
        <v>0</v>
      </c>
      <c r="R249" s="6">
        <v>711.20400000000006</v>
      </c>
      <c r="S249" s="7">
        <v>66.950999999999993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S249" s="4"/>
      <c r="BT249" s="4"/>
      <c r="BU249" s="4"/>
      <c r="BV249" s="4"/>
      <c r="BW249" s="4"/>
      <c r="BY249" s="4"/>
      <c r="BZ249" s="4"/>
      <c r="CA249" s="4"/>
      <c r="CB249" s="4"/>
      <c r="CC249" s="4"/>
      <c r="CD249" s="4"/>
      <c r="CE249" s="4"/>
      <c r="CF249" s="4"/>
      <c r="CG249" s="4"/>
      <c r="CI249" s="4"/>
      <c r="CJ249" s="4"/>
      <c r="CK249" s="4"/>
    </row>
    <row r="250" spans="1:89" ht="15" customHeight="1" x14ac:dyDescent="0.2">
      <c r="A250" s="5">
        <v>249</v>
      </c>
      <c r="B250" s="7">
        <v>262</v>
      </c>
      <c r="C250" s="7">
        <v>-1</v>
      </c>
      <c r="D250" s="7">
        <f>Table32333[[#This Row],[Subscribers]]^2</f>
        <v>1</v>
      </c>
      <c r="E250" s="7">
        <f>Table32333[[#This Row],[Subscribers^2]]*Table32333[[#This Row],[Subscribers]]</f>
        <v>-1</v>
      </c>
      <c r="F250" s="7">
        <f>Table32333[[#This Row],[Watch time (in Minutes)]]/100</f>
        <v>18.0624</v>
      </c>
      <c r="G250" s="7">
        <f>Table32333[[#This Row],[Watch time (in Minutes) Adjusted]]^2</f>
        <v>326.25029376000003</v>
      </c>
      <c r="H250" s="7">
        <f>Table32333[[#This Row],[Watch time (in Minutes) Adjusted^2]]*Table32333[[#This Row],[Watch time (in Minutes) Adjusted]]</f>
        <v>5892.8633060106249</v>
      </c>
      <c r="I250" s="7">
        <f>Table32333[[#This Row],[Click Rate]]/100</f>
        <v>1.4798160000000002</v>
      </c>
      <c r="J250" s="7">
        <f>Table32333[[#This Row],[Click Rate Adjusted]]^2</f>
        <v>2.1898553938560008</v>
      </c>
      <c r="K250" s="7">
        <f>Table32333[[#This Row],[Click Rate^2]]*Table32333[[#This Row],[Click Rate Adjusted]]</f>
        <v>3.2405830495144121</v>
      </c>
      <c r="L250" s="7">
        <v>49</v>
      </c>
      <c r="M250" s="7">
        <f>Table32333[[#This Row],[Likes]]^2</f>
        <v>2401</v>
      </c>
      <c r="N250" s="7">
        <f>Table32333[[#This Row],[Likes^2]]*Table32333[[#This Row],[Likes]]</f>
        <v>117649</v>
      </c>
      <c r="O250" s="7">
        <v>0</v>
      </c>
      <c r="P250" s="7">
        <f>Table32333[[#This Row],[Dislikes]]^2</f>
        <v>0</v>
      </c>
      <c r="Q250" s="7">
        <f>Table32333[[#This Row],[Dislikes^2]]*Table32333[[#This Row],[Dislikes]]</f>
        <v>0</v>
      </c>
      <c r="R250" s="6">
        <v>1806.24</v>
      </c>
      <c r="S250" s="7">
        <v>147.98160000000001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S250" s="4"/>
      <c r="BT250" s="4"/>
      <c r="BU250" s="4"/>
      <c r="BV250" s="4"/>
      <c r="BW250" s="4"/>
      <c r="BY250" s="4"/>
      <c r="BZ250" s="4"/>
      <c r="CA250" s="4"/>
      <c r="CB250" s="4"/>
      <c r="CC250" s="4"/>
      <c r="CD250" s="4"/>
      <c r="CE250" s="4"/>
      <c r="CF250" s="4"/>
      <c r="CG250" s="4"/>
      <c r="CI250" s="4"/>
      <c r="CJ250" s="4"/>
      <c r="CK250" s="4"/>
    </row>
    <row r="251" spans="1:89" ht="15" customHeight="1" x14ac:dyDescent="0.2">
      <c r="A251" s="5">
        <v>250</v>
      </c>
      <c r="B251" s="7">
        <v>249</v>
      </c>
      <c r="C251" s="7">
        <v>0</v>
      </c>
      <c r="D251" s="7">
        <f>Table32333[[#This Row],[Subscribers]]^2</f>
        <v>0</v>
      </c>
      <c r="E251" s="7">
        <f>Table32333[[#This Row],[Subscribers^2]]*Table32333[[#This Row],[Subscribers]]</f>
        <v>0</v>
      </c>
      <c r="F251" s="7">
        <f>Table32333[[#This Row],[Watch time (in Minutes)]]/100</f>
        <v>13.919400000000001</v>
      </c>
      <c r="G251" s="7">
        <f>Table32333[[#This Row],[Watch time (in Minutes) Adjusted]]^2</f>
        <v>193.74969636000003</v>
      </c>
      <c r="H251" s="7">
        <f>Table32333[[#This Row],[Watch time (in Minutes) Adjusted^2]]*Table32333[[#This Row],[Watch time (in Minutes) Adjusted]]</f>
        <v>2696.8795235133848</v>
      </c>
      <c r="I251" s="7">
        <f>Table32333[[#This Row],[Click Rate]]/100</f>
        <v>1.681303</v>
      </c>
      <c r="J251" s="7">
        <f>Table32333[[#This Row],[Click Rate Adjusted]]^2</f>
        <v>2.826779777809</v>
      </c>
      <c r="K251" s="7">
        <f>Table32333[[#This Row],[Click Rate^2]]*Table32333[[#This Row],[Click Rate Adjusted]]</f>
        <v>4.7526733207696052</v>
      </c>
      <c r="L251" s="7">
        <v>43</v>
      </c>
      <c r="M251" s="7">
        <f>Table32333[[#This Row],[Likes]]^2</f>
        <v>1849</v>
      </c>
      <c r="N251" s="7">
        <f>Table32333[[#This Row],[Likes^2]]*Table32333[[#This Row],[Likes]]</f>
        <v>79507</v>
      </c>
      <c r="O251" s="7">
        <v>1</v>
      </c>
      <c r="P251" s="7">
        <f>Table32333[[#This Row],[Dislikes]]^2</f>
        <v>1</v>
      </c>
      <c r="Q251" s="7">
        <f>Table32333[[#This Row],[Dislikes^2]]*Table32333[[#This Row],[Dislikes]]</f>
        <v>1</v>
      </c>
      <c r="R251" s="6">
        <v>1391.94</v>
      </c>
      <c r="S251" s="7">
        <v>168.13030000000001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S251" s="4"/>
      <c r="BT251" s="4"/>
      <c r="BU251" s="4"/>
      <c r="BV251" s="4"/>
      <c r="BW251" s="4"/>
      <c r="BY251" s="4"/>
      <c r="BZ251" s="4"/>
      <c r="CA251" s="4"/>
      <c r="CB251" s="4"/>
      <c r="CC251" s="4"/>
      <c r="CD251" s="4"/>
      <c r="CE251" s="4"/>
      <c r="CF251" s="4"/>
      <c r="CG251" s="4"/>
      <c r="CI251" s="4"/>
      <c r="CJ251" s="4"/>
      <c r="CK251" s="4"/>
    </row>
    <row r="252" spans="1:89" ht="15" customHeight="1" x14ac:dyDescent="0.2">
      <c r="A252" s="5">
        <v>251</v>
      </c>
      <c r="B252" s="7">
        <v>294</v>
      </c>
      <c r="C252" s="7">
        <v>3</v>
      </c>
      <c r="D252" s="7">
        <f>Table32333[[#This Row],[Subscribers]]^2</f>
        <v>9</v>
      </c>
      <c r="E252" s="7">
        <f>Table32333[[#This Row],[Subscribers^2]]*Table32333[[#This Row],[Subscribers]]</f>
        <v>27</v>
      </c>
      <c r="F252" s="7">
        <f>Table32333[[#This Row],[Watch time (in Minutes)]]/100</f>
        <v>22.493220000000001</v>
      </c>
      <c r="G252" s="7">
        <f>Table32333[[#This Row],[Watch time (in Minutes) Adjusted]]^2</f>
        <v>505.94494596840002</v>
      </c>
      <c r="H252" s="7">
        <f>Table32333[[#This Row],[Watch time (in Minutes) Adjusted^2]]*Table32333[[#This Row],[Watch time (in Minutes) Adjusted]]</f>
        <v>11380.330977555335</v>
      </c>
      <c r="I252" s="7">
        <f>Table32333[[#This Row],[Click Rate]]/100</f>
        <v>1.8089500000000001</v>
      </c>
      <c r="J252" s="7">
        <f>Table32333[[#This Row],[Click Rate Adjusted]]^2</f>
        <v>3.2723001025</v>
      </c>
      <c r="K252" s="7">
        <f>Table32333[[#This Row],[Click Rate^2]]*Table32333[[#This Row],[Click Rate Adjusted]]</f>
        <v>5.9194272704173754</v>
      </c>
      <c r="L252" s="7">
        <v>46</v>
      </c>
      <c r="M252" s="7">
        <f>Table32333[[#This Row],[Likes]]^2</f>
        <v>2116</v>
      </c>
      <c r="N252" s="7">
        <f>Table32333[[#This Row],[Likes^2]]*Table32333[[#This Row],[Likes]]</f>
        <v>97336</v>
      </c>
      <c r="O252" s="7">
        <v>0</v>
      </c>
      <c r="P252" s="7">
        <f>Table32333[[#This Row],[Dislikes]]^2</f>
        <v>0</v>
      </c>
      <c r="Q252" s="7">
        <f>Table32333[[#This Row],[Dislikes^2]]*Table32333[[#This Row],[Dislikes]]</f>
        <v>0</v>
      </c>
      <c r="R252" s="6">
        <v>2249.3220000000001</v>
      </c>
      <c r="S252" s="7">
        <v>180.89500000000001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S252" s="4"/>
      <c r="BT252" s="4"/>
      <c r="BU252" s="4"/>
      <c r="BV252" s="4"/>
      <c r="BW252" s="4"/>
      <c r="BY252" s="4"/>
      <c r="BZ252" s="4"/>
      <c r="CA252" s="4"/>
      <c r="CB252" s="4"/>
      <c r="CC252" s="4"/>
      <c r="CD252" s="4"/>
      <c r="CE252" s="4"/>
      <c r="CF252" s="4"/>
      <c r="CG252" s="4"/>
      <c r="CI252" s="4"/>
      <c r="CJ252" s="4"/>
      <c r="CK252" s="4"/>
    </row>
    <row r="253" spans="1:89" ht="15" customHeight="1" x14ac:dyDescent="0.2">
      <c r="A253" s="5">
        <v>252</v>
      </c>
      <c r="B253" s="7">
        <v>205</v>
      </c>
      <c r="C253" s="7">
        <v>1</v>
      </c>
      <c r="D253" s="7">
        <f>Table32333[[#This Row],[Subscribers]]^2</f>
        <v>1</v>
      </c>
      <c r="E253" s="7">
        <f>Table32333[[#This Row],[Subscribers^2]]*Table32333[[#This Row],[Subscribers]]</f>
        <v>1</v>
      </c>
      <c r="F253" s="7">
        <f>Table32333[[#This Row],[Watch time (in Minutes)]]/100</f>
        <v>11.386200000000001</v>
      </c>
      <c r="G253" s="7">
        <f>Table32333[[#This Row],[Watch time (in Minutes) Adjusted]]^2</f>
        <v>129.64555044000002</v>
      </c>
      <c r="H253" s="7">
        <f>Table32333[[#This Row],[Watch time (in Minutes) Adjusted^2]]*Table32333[[#This Row],[Watch time (in Minutes) Adjusted]]</f>
        <v>1476.1701664199284</v>
      </c>
      <c r="I253" s="7">
        <f>Table32333[[#This Row],[Click Rate]]/100</f>
        <v>1.290249</v>
      </c>
      <c r="J253" s="7">
        <f>Table32333[[#This Row],[Click Rate Adjusted]]^2</f>
        <v>1.6647424820009999</v>
      </c>
      <c r="K253" s="7">
        <f>Table32333[[#This Row],[Click Rate^2]]*Table32333[[#This Row],[Click Rate Adjusted]]</f>
        <v>2.1479323226593081</v>
      </c>
      <c r="L253" s="7">
        <v>45</v>
      </c>
      <c r="M253" s="7">
        <f>Table32333[[#This Row],[Likes]]^2</f>
        <v>2025</v>
      </c>
      <c r="N253" s="7">
        <f>Table32333[[#This Row],[Likes^2]]*Table32333[[#This Row],[Likes]]</f>
        <v>91125</v>
      </c>
      <c r="O253" s="7">
        <v>1</v>
      </c>
      <c r="P253" s="7">
        <f>Table32333[[#This Row],[Dislikes]]^2</f>
        <v>1</v>
      </c>
      <c r="Q253" s="7">
        <f>Table32333[[#This Row],[Dislikes^2]]*Table32333[[#This Row],[Dislikes]]</f>
        <v>1</v>
      </c>
      <c r="R253" s="6">
        <v>1138.6200000000001</v>
      </c>
      <c r="S253" s="7">
        <v>129.0249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S253" s="4"/>
      <c r="BT253" s="4"/>
      <c r="BU253" s="4"/>
      <c r="BV253" s="4"/>
      <c r="BW253" s="4"/>
      <c r="BY253" s="4"/>
      <c r="BZ253" s="4"/>
      <c r="CA253" s="4"/>
      <c r="CB253" s="4"/>
      <c r="CC253" s="4"/>
      <c r="CD253" s="4"/>
      <c r="CE253" s="4"/>
      <c r="CF253" s="4"/>
      <c r="CG253" s="4"/>
      <c r="CI253" s="4"/>
      <c r="CJ253" s="4"/>
      <c r="CK253" s="4"/>
    </row>
    <row r="254" spans="1:89" ht="15" customHeight="1" x14ac:dyDescent="0.2">
      <c r="A254" s="5">
        <v>253</v>
      </c>
      <c r="B254" s="7">
        <v>104</v>
      </c>
      <c r="C254" s="7">
        <v>1</v>
      </c>
      <c r="D254" s="7">
        <f>Table32333[[#This Row],[Subscribers]]^2</f>
        <v>1</v>
      </c>
      <c r="E254" s="7">
        <f>Table32333[[#This Row],[Subscribers^2]]*Table32333[[#This Row],[Subscribers]]</f>
        <v>1</v>
      </c>
      <c r="F254" s="7">
        <f>Table32333[[#This Row],[Watch time (in Minutes)]]/100</f>
        <v>3.2934600000000001</v>
      </c>
      <c r="G254" s="7">
        <f>Table32333[[#This Row],[Watch time (in Minutes) Adjusted]]^2</f>
        <v>10.8468787716</v>
      </c>
      <c r="H254" s="7">
        <f>Table32333[[#This Row],[Watch time (in Minutes) Adjusted^2]]*Table32333[[#This Row],[Watch time (in Minutes) Adjusted]]</f>
        <v>35.723761359113738</v>
      </c>
      <c r="I254" s="7">
        <f>Table32333[[#This Row],[Click Rate]]/100</f>
        <v>0.51028399999999996</v>
      </c>
      <c r="J254" s="7">
        <f>Table32333[[#This Row],[Click Rate Adjusted]]^2</f>
        <v>0.26038976065599995</v>
      </c>
      <c r="K254" s="7">
        <f>Table32333[[#This Row],[Click Rate^2]]*Table32333[[#This Row],[Click Rate Adjusted]]</f>
        <v>0.13287272862658628</v>
      </c>
      <c r="L254" s="7">
        <v>32</v>
      </c>
      <c r="M254" s="7">
        <f>Table32333[[#This Row],[Likes]]^2</f>
        <v>1024</v>
      </c>
      <c r="N254" s="7">
        <f>Table32333[[#This Row],[Likes^2]]*Table32333[[#This Row],[Likes]]</f>
        <v>32768</v>
      </c>
      <c r="O254" s="7">
        <v>0</v>
      </c>
      <c r="P254" s="7">
        <f>Table32333[[#This Row],[Dislikes]]^2</f>
        <v>0</v>
      </c>
      <c r="Q254" s="7">
        <f>Table32333[[#This Row],[Dislikes^2]]*Table32333[[#This Row],[Dislikes]]</f>
        <v>0</v>
      </c>
      <c r="R254" s="6">
        <v>329.346</v>
      </c>
      <c r="S254" s="7">
        <v>51.028399999999998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S254" s="4"/>
      <c r="BT254" s="4"/>
      <c r="BU254" s="4"/>
      <c r="BV254" s="4"/>
      <c r="BW254" s="4"/>
      <c r="BY254" s="4"/>
      <c r="BZ254" s="4"/>
      <c r="CA254" s="4"/>
      <c r="CB254" s="4"/>
      <c r="CC254" s="4"/>
      <c r="CD254" s="4"/>
      <c r="CE254" s="4"/>
      <c r="CF254" s="4"/>
      <c r="CG254" s="4"/>
      <c r="CI254" s="4"/>
      <c r="CJ254" s="4"/>
      <c r="CK254" s="4"/>
    </row>
    <row r="255" spans="1:89" ht="15" customHeight="1" x14ac:dyDescent="0.2">
      <c r="A255" s="5">
        <v>254</v>
      </c>
      <c r="B255" s="7">
        <v>209</v>
      </c>
      <c r="C255" s="7">
        <v>2</v>
      </c>
      <c r="D255" s="7">
        <f>Table32333[[#This Row],[Subscribers]]^2</f>
        <v>4</v>
      </c>
      <c r="E255" s="7">
        <f>Table32333[[#This Row],[Subscribers^2]]*Table32333[[#This Row],[Subscribers]]</f>
        <v>8</v>
      </c>
      <c r="F255" s="7">
        <f>Table32333[[#This Row],[Watch time (in Minutes)]]/100</f>
        <v>14.202780000000001</v>
      </c>
      <c r="G255" s="7">
        <f>Table32333[[#This Row],[Watch time (in Minutes) Adjusted]]^2</f>
        <v>201.71895972840002</v>
      </c>
      <c r="H255" s="7">
        <f>Table32333[[#This Row],[Watch time (in Minutes) Adjusted^2]]*Table32333[[#This Row],[Watch time (in Minutes) Adjusted]]</f>
        <v>2864.9700068513253</v>
      </c>
      <c r="I255" s="7">
        <f>Table32333[[#This Row],[Click Rate]]/100</f>
        <v>1.28928</v>
      </c>
      <c r="J255" s="7">
        <f>Table32333[[#This Row],[Click Rate Adjusted]]^2</f>
        <v>1.6622429184</v>
      </c>
      <c r="K255" s="7">
        <f>Table32333[[#This Row],[Click Rate^2]]*Table32333[[#This Row],[Click Rate Adjusted]]</f>
        <v>2.1430965498347518</v>
      </c>
      <c r="L255" s="7">
        <v>36</v>
      </c>
      <c r="M255" s="7">
        <f>Table32333[[#This Row],[Likes]]^2</f>
        <v>1296</v>
      </c>
      <c r="N255" s="7">
        <f>Table32333[[#This Row],[Likes^2]]*Table32333[[#This Row],[Likes]]</f>
        <v>46656</v>
      </c>
      <c r="O255" s="7">
        <v>0</v>
      </c>
      <c r="P255" s="7">
        <f>Table32333[[#This Row],[Dislikes]]^2</f>
        <v>0</v>
      </c>
      <c r="Q255" s="7">
        <f>Table32333[[#This Row],[Dislikes^2]]*Table32333[[#This Row],[Dislikes]]</f>
        <v>0</v>
      </c>
      <c r="R255" s="6">
        <v>1420.278</v>
      </c>
      <c r="S255" s="7">
        <v>128.928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S255" s="4"/>
      <c r="BT255" s="4"/>
      <c r="BU255" s="4"/>
      <c r="BV255" s="4"/>
      <c r="BW255" s="4"/>
      <c r="BY255" s="4"/>
      <c r="BZ255" s="4"/>
      <c r="CA255" s="4"/>
      <c r="CB255" s="4"/>
      <c r="CC255" s="4"/>
      <c r="CD255" s="4"/>
      <c r="CE255" s="4"/>
      <c r="CF255" s="4"/>
      <c r="CG255" s="4"/>
      <c r="CI255" s="4"/>
      <c r="CJ255" s="4"/>
      <c r="CK255" s="4"/>
    </row>
    <row r="256" spans="1:89" ht="15" customHeight="1" x14ac:dyDescent="0.2">
      <c r="A256" s="5">
        <v>255</v>
      </c>
      <c r="B256" s="7">
        <v>116</v>
      </c>
      <c r="C256" s="7">
        <v>0</v>
      </c>
      <c r="D256" s="7">
        <f>Table32333[[#This Row],[Subscribers]]^2</f>
        <v>0</v>
      </c>
      <c r="E256" s="7">
        <f>Table32333[[#This Row],[Subscribers^2]]*Table32333[[#This Row],[Subscribers]]</f>
        <v>0</v>
      </c>
      <c r="F256" s="7">
        <f>Table32333[[#This Row],[Watch time (in Minutes)]]/100</f>
        <v>9.6529799999999994</v>
      </c>
      <c r="G256" s="7">
        <f>Table32333[[#This Row],[Watch time (in Minutes) Adjusted]]^2</f>
        <v>93.180022880399989</v>
      </c>
      <c r="H256" s="7">
        <f>Table32333[[#This Row],[Watch time (in Minutes) Adjusted^2]]*Table32333[[#This Row],[Watch time (in Minutes) Adjusted]]</f>
        <v>899.46489726404343</v>
      </c>
      <c r="I256" s="7">
        <f>Table32333[[#This Row],[Click Rate]]/100</f>
        <v>0.58877000000000002</v>
      </c>
      <c r="J256" s="7">
        <f>Table32333[[#This Row],[Click Rate Adjusted]]^2</f>
        <v>0.34665011290000003</v>
      </c>
      <c r="K256" s="7">
        <f>Table32333[[#This Row],[Click Rate^2]]*Table32333[[#This Row],[Click Rate Adjusted]]</f>
        <v>0.20409718697213303</v>
      </c>
      <c r="L256" s="7">
        <v>22</v>
      </c>
      <c r="M256" s="7">
        <f>Table32333[[#This Row],[Likes]]^2</f>
        <v>484</v>
      </c>
      <c r="N256" s="7">
        <f>Table32333[[#This Row],[Likes^2]]*Table32333[[#This Row],[Likes]]</f>
        <v>10648</v>
      </c>
      <c r="O256" s="7">
        <v>0</v>
      </c>
      <c r="P256" s="7">
        <f>Table32333[[#This Row],[Dislikes]]^2</f>
        <v>0</v>
      </c>
      <c r="Q256" s="7">
        <f>Table32333[[#This Row],[Dislikes^2]]*Table32333[[#This Row],[Dislikes]]</f>
        <v>0</v>
      </c>
      <c r="R256" s="6">
        <v>965.298</v>
      </c>
      <c r="S256" s="7">
        <v>58.877000000000002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S256" s="4"/>
      <c r="BT256" s="4"/>
      <c r="BU256" s="4"/>
      <c r="BV256" s="4"/>
      <c r="BW256" s="4"/>
      <c r="BY256" s="4"/>
      <c r="BZ256" s="4"/>
      <c r="CA256" s="4"/>
      <c r="CB256" s="4"/>
      <c r="CC256" s="4"/>
      <c r="CD256" s="4"/>
      <c r="CE256" s="4"/>
      <c r="CF256" s="4"/>
      <c r="CG256" s="4"/>
      <c r="CI256" s="4"/>
      <c r="CJ256" s="4"/>
      <c r="CK256" s="4"/>
    </row>
    <row r="257" spans="1:89" ht="15" customHeight="1" x14ac:dyDescent="0.2">
      <c r="A257" s="5">
        <v>256</v>
      </c>
      <c r="B257" s="7">
        <v>78</v>
      </c>
      <c r="C257" s="7">
        <v>0</v>
      </c>
      <c r="D257" s="7">
        <f>Table32333[[#This Row],[Subscribers]]^2</f>
        <v>0</v>
      </c>
      <c r="E257" s="7">
        <f>Table32333[[#This Row],[Subscribers^2]]*Table32333[[#This Row],[Subscribers]]</f>
        <v>0</v>
      </c>
      <c r="F257" s="7">
        <f>Table32333[[#This Row],[Watch time (in Minutes)]]/100</f>
        <v>4.5681000000000003</v>
      </c>
      <c r="G257" s="7">
        <f>Table32333[[#This Row],[Watch time (in Minutes) Adjusted]]^2</f>
        <v>20.867537610000003</v>
      </c>
      <c r="H257" s="7">
        <f>Table32333[[#This Row],[Watch time (in Minutes) Adjusted^2]]*Table32333[[#This Row],[Watch time (in Minutes) Adjusted]]</f>
        <v>95.324998556241013</v>
      </c>
      <c r="I257" s="7">
        <f>Table32333[[#This Row],[Click Rate]]/100</f>
        <v>0.398895</v>
      </c>
      <c r="J257" s="7">
        <f>Table32333[[#This Row],[Click Rate Adjusted]]^2</f>
        <v>0.15911722102500001</v>
      </c>
      <c r="K257" s="7">
        <f>Table32333[[#This Row],[Click Rate^2]]*Table32333[[#This Row],[Click Rate Adjusted]]</f>
        <v>6.3471063880767384E-2</v>
      </c>
      <c r="L257" s="7">
        <v>18</v>
      </c>
      <c r="M257" s="7">
        <f>Table32333[[#This Row],[Likes]]^2</f>
        <v>324</v>
      </c>
      <c r="N257" s="7">
        <f>Table32333[[#This Row],[Likes^2]]*Table32333[[#This Row],[Likes]]</f>
        <v>5832</v>
      </c>
      <c r="O257" s="7">
        <v>1</v>
      </c>
      <c r="P257" s="7">
        <f>Table32333[[#This Row],[Dislikes]]^2</f>
        <v>1</v>
      </c>
      <c r="Q257" s="7">
        <f>Table32333[[#This Row],[Dislikes^2]]*Table32333[[#This Row],[Dislikes]]</f>
        <v>1</v>
      </c>
      <c r="R257" s="6">
        <v>456.81</v>
      </c>
      <c r="S257" s="7">
        <v>39.889499999999998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S257" s="4"/>
      <c r="BT257" s="4"/>
      <c r="BU257" s="4"/>
      <c r="BV257" s="4"/>
      <c r="BW257" s="4"/>
      <c r="BY257" s="4"/>
      <c r="BZ257" s="4"/>
      <c r="CA257" s="4"/>
      <c r="CB257" s="4"/>
      <c r="CC257" s="4"/>
      <c r="CD257" s="4"/>
      <c r="CE257" s="4"/>
      <c r="CF257" s="4"/>
      <c r="CG257" s="4"/>
      <c r="CI257" s="4"/>
      <c r="CJ257" s="4"/>
      <c r="CK257" s="4"/>
    </row>
    <row r="258" spans="1:89" ht="15" customHeight="1" x14ac:dyDescent="0.2">
      <c r="A258" s="5">
        <v>257</v>
      </c>
      <c r="B258" s="7">
        <v>151</v>
      </c>
      <c r="C258" s="7">
        <v>2</v>
      </c>
      <c r="D258" s="7">
        <f>Table32333[[#This Row],[Subscribers]]^2</f>
        <v>4</v>
      </c>
      <c r="E258" s="7">
        <f>Table32333[[#This Row],[Subscribers^2]]*Table32333[[#This Row],[Subscribers]]</f>
        <v>8</v>
      </c>
      <c r="F258" s="7">
        <f>Table32333[[#This Row],[Watch time (in Minutes)]]/100</f>
        <v>11.346539999999999</v>
      </c>
      <c r="G258" s="7">
        <f>Table32333[[#This Row],[Watch time (in Minutes) Adjusted]]^2</f>
        <v>128.7439699716</v>
      </c>
      <c r="H258" s="7">
        <f>Table32333[[#This Row],[Watch time (in Minutes) Adjusted^2]]*Table32333[[#This Row],[Watch time (in Minutes) Adjusted]]</f>
        <v>1460.7986050415582</v>
      </c>
      <c r="I258" s="7">
        <f>Table32333[[#This Row],[Click Rate]]/100</f>
        <v>0.86919999999999997</v>
      </c>
      <c r="J258" s="7">
        <f>Table32333[[#This Row],[Click Rate Adjusted]]^2</f>
        <v>0.75550863999999995</v>
      </c>
      <c r="K258" s="7">
        <f>Table32333[[#This Row],[Click Rate^2]]*Table32333[[#This Row],[Click Rate Adjusted]]</f>
        <v>0.65668810988799997</v>
      </c>
      <c r="L258" s="7">
        <v>29</v>
      </c>
      <c r="M258" s="7">
        <f>Table32333[[#This Row],[Likes]]^2</f>
        <v>841</v>
      </c>
      <c r="N258" s="7">
        <f>Table32333[[#This Row],[Likes^2]]*Table32333[[#This Row],[Likes]]</f>
        <v>24389</v>
      </c>
      <c r="O258" s="7">
        <v>0</v>
      </c>
      <c r="P258" s="7">
        <f>Table32333[[#This Row],[Dislikes]]^2</f>
        <v>0</v>
      </c>
      <c r="Q258" s="7">
        <f>Table32333[[#This Row],[Dislikes^2]]*Table32333[[#This Row],[Dislikes]]</f>
        <v>0</v>
      </c>
      <c r="R258" s="6">
        <v>1134.654</v>
      </c>
      <c r="S258" s="7">
        <v>86.92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S258" s="4"/>
      <c r="BT258" s="4"/>
      <c r="BU258" s="4"/>
      <c r="BV258" s="4"/>
      <c r="BW258" s="4"/>
      <c r="BY258" s="4"/>
      <c r="BZ258" s="4"/>
      <c r="CA258" s="4"/>
      <c r="CB258" s="4"/>
      <c r="CC258" s="4"/>
      <c r="CD258" s="4"/>
      <c r="CE258" s="4"/>
      <c r="CF258" s="4"/>
      <c r="CG258" s="4"/>
      <c r="CI258" s="4"/>
      <c r="CJ258" s="4"/>
      <c r="CK258" s="4"/>
    </row>
    <row r="259" spans="1:89" ht="15" customHeight="1" x14ac:dyDescent="0.2">
      <c r="A259" s="5">
        <v>258</v>
      </c>
      <c r="B259" s="7">
        <v>135</v>
      </c>
      <c r="C259" s="7">
        <v>1</v>
      </c>
      <c r="D259" s="7">
        <f>Table32333[[#This Row],[Subscribers]]^2</f>
        <v>1</v>
      </c>
      <c r="E259" s="7">
        <f>Table32333[[#This Row],[Subscribers^2]]*Table32333[[#This Row],[Subscribers]]</f>
        <v>1</v>
      </c>
      <c r="F259" s="7">
        <f>Table32333[[#This Row],[Watch time (in Minutes)]]/100</f>
        <v>10.165800000000001</v>
      </c>
      <c r="G259" s="7">
        <f>Table32333[[#This Row],[Watch time (in Minutes) Adjusted]]^2</f>
        <v>103.34348964000002</v>
      </c>
      <c r="H259" s="7">
        <f>Table32333[[#This Row],[Watch time (in Minutes) Adjusted^2]]*Table32333[[#This Row],[Watch time (in Minutes) Adjusted]]</f>
        <v>1050.5692469823123</v>
      </c>
      <c r="I259" s="7">
        <f>Table32333[[#This Row],[Click Rate]]/100</f>
        <v>0.89135700000000018</v>
      </c>
      <c r="J259" s="7">
        <f>Table32333[[#This Row],[Click Rate Adjusted]]^2</f>
        <v>0.79451730144900035</v>
      </c>
      <c r="K259" s="7">
        <f>Table32333[[#This Row],[Click Rate^2]]*Table32333[[#This Row],[Click Rate Adjusted]]</f>
        <v>0.70819855826767675</v>
      </c>
      <c r="L259" s="7">
        <v>29</v>
      </c>
      <c r="M259" s="7">
        <f>Table32333[[#This Row],[Likes]]^2</f>
        <v>841</v>
      </c>
      <c r="N259" s="7">
        <f>Table32333[[#This Row],[Likes^2]]*Table32333[[#This Row],[Likes]]</f>
        <v>24389</v>
      </c>
      <c r="O259" s="7">
        <v>0</v>
      </c>
      <c r="P259" s="7">
        <f>Table32333[[#This Row],[Dislikes]]^2</f>
        <v>0</v>
      </c>
      <c r="Q259" s="7">
        <f>Table32333[[#This Row],[Dislikes^2]]*Table32333[[#This Row],[Dislikes]]</f>
        <v>0</v>
      </c>
      <c r="R259" s="6">
        <v>1016.58</v>
      </c>
      <c r="S259" s="7">
        <v>89.135700000000014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S259" s="4"/>
      <c r="BT259" s="4"/>
      <c r="BU259" s="4"/>
      <c r="BV259" s="4"/>
      <c r="BW259" s="4"/>
      <c r="BY259" s="4"/>
      <c r="BZ259" s="4"/>
      <c r="CA259" s="4"/>
      <c r="CB259" s="4"/>
      <c r="CC259" s="4"/>
      <c r="CD259" s="4"/>
      <c r="CE259" s="4"/>
      <c r="CF259" s="4"/>
      <c r="CG259" s="4"/>
      <c r="CI259" s="4"/>
      <c r="CJ259" s="4"/>
      <c r="CK259" s="4"/>
    </row>
    <row r="260" spans="1:89" ht="15" customHeight="1" x14ac:dyDescent="0.2">
      <c r="A260" s="5">
        <v>259</v>
      </c>
      <c r="B260" s="7">
        <v>120</v>
      </c>
      <c r="C260" s="7">
        <v>1</v>
      </c>
      <c r="D260" s="7">
        <f>Table32333[[#This Row],[Subscribers]]^2</f>
        <v>1</v>
      </c>
      <c r="E260" s="7">
        <f>Table32333[[#This Row],[Subscribers^2]]*Table32333[[#This Row],[Subscribers]]</f>
        <v>1</v>
      </c>
      <c r="F260" s="7">
        <f>Table32333[[#This Row],[Watch time (in Minutes)]]/100</f>
        <v>8.9408400000000015</v>
      </c>
      <c r="G260" s="7">
        <f>Table32333[[#This Row],[Watch time (in Minutes) Adjusted]]^2</f>
        <v>79.938619905600021</v>
      </c>
      <c r="H260" s="7">
        <f>Table32333[[#This Row],[Watch time (in Minutes) Adjusted^2]]*Table32333[[#This Row],[Watch time (in Minutes) Adjusted]]</f>
        <v>714.71841039678498</v>
      </c>
      <c r="I260" s="7">
        <f>Table32333[[#This Row],[Click Rate]]/100</f>
        <v>0.89169100000000001</v>
      </c>
      <c r="J260" s="7">
        <f>Table32333[[#This Row],[Click Rate Adjusted]]^2</f>
        <v>0.79511283948099998</v>
      </c>
      <c r="K260" s="7">
        <f>Table32333[[#This Row],[Click Rate^2]]*Table32333[[#This Row],[Click Rate Adjusted]]</f>
        <v>0.70899496294965236</v>
      </c>
      <c r="L260" s="7">
        <v>30</v>
      </c>
      <c r="M260" s="7">
        <f>Table32333[[#This Row],[Likes]]^2</f>
        <v>900</v>
      </c>
      <c r="N260" s="7">
        <f>Table32333[[#This Row],[Likes^2]]*Table32333[[#This Row],[Likes]]</f>
        <v>27000</v>
      </c>
      <c r="O260" s="7">
        <v>0</v>
      </c>
      <c r="P260" s="7">
        <f>Table32333[[#This Row],[Dislikes]]^2</f>
        <v>0</v>
      </c>
      <c r="Q260" s="7">
        <f>Table32333[[#This Row],[Dislikes^2]]*Table32333[[#This Row],[Dislikes]]</f>
        <v>0</v>
      </c>
      <c r="R260" s="6">
        <v>894.08400000000006</v>
      </c>
      <c r="S260" s="7">
        <v>89.1691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S260" s="4"/>
      <c r="BT260" s="4"/>
      <c r="BU260" s="4"/>
      <c r="BV260" s="4"/>
      <c r="BW260" s="4"/>
      <c r="BY260" s="4"/>
      <c r="BZ260" s="4"/>
      <c r="CA260" s="4"/>
      <c r="CB260" s="4"/>
      <c r="CC260" s="4"/>
      <c r="CD260" s="4"/>
      <c r="CE260" s="4"/>
      <c r="CF260" s="4"/>
      <c r="CG260" s="4"/>
      <c r="CI260" s="4"/>
      <c r="CJ260" s="4"/>
      <c r="CK260" s="4"/>
    </row>
    <row r="261" spans="1:89" ht="15" customHeight="1" x14ac:dyDescent="0.2">
      <c r="A261" s="5">
        <v>260</v>
      </c>
      <c r="B261" s="7">
        <v>375</v>
      </c>
      <c r="C261" s="7">
        <v>6</v>
      </c>
      <c r="D261" s="7">
        <f>Table32333[[#This Row],[Subscribers]]^2</f>
        <v>36</v>
      </c>
      <c r="E261" s="7">
        <f>Table32333[[#This Row],[Subscribers^2]]*Table32333[[#This Row],[Subscribers]]</f>
        <v>216</v>
      </c>
      <c r="F261" s="7">
        <f>Table32333[[#This Row],[Watch time (in Minutes)]]/100</f>
        <v>32.65842</v>
      </c>
      <c r="G261" s="7">
        <f>Table32333[[#This Row],[Watch time (in Minutes) Adjusted]]^2</f>
        <v>1066.5723968964001</v>
      </c>
      <c r="H261" s="7">
        <f>Table32333[[#This Row],[Watch time (in Minutes) Adjusted^2]]*Table32333[[#This Row],[Watch time (in Minutes) Adjusted]]</f>
        <v>34832.569298249327</v>
      </c>
      <c r="I261" s="7">
        <f>Table32333[[#This Row],[Click Rate]]/100</f>
        <v>2.5902159999999999</v>
      </c>
      <c r="J261" s="7">
        <f>Table32333[[#This Row],[Click Rate Adjusted]]^2</f>
        <v>6.7092189266559989</v>
      </c>
      <c r="K261" s="7">
        <f>Table32333[[#This Row],[Click Rate^2]]*Table32333[[#This Row],[Click Rate Adjusted]]</f>
        <v>17.378326211327195</v>
      </c>
      <c r="L261" s="7">
        <v>50</v>
      </c>
      <c r="M261" s="7">
        <f>Table32333[[#This Row],[Likes]]^2</f>
        <v>2500</v>
      </c>
      <c r="N261" s="7">
        <f>Table32333[[#This Row],[Likes^2]]*Table32333[[#This Row],[Likes]]</f>
        <v>125000</v>
      </c>
      <c r="O261" s="7">
        <v>1</v>
      </c>
      <c r="P261" s="7">
        <f>Table32333[[#This Row],[Dislikes]]^2</f>
        <v>1</v>
      </c>
      <c r="Q261" s="7">
        <f>Table32333[[#This Row],[Dislikes^2]]*Table32333[[#This Row],[Dislikes]]</f>
        <v>1</v>
      </c>
      <c r="R261" s="6">
        <v>3265.8420000000001</v>
      </c>
      <c r="S261" s="7">
        <v>259.02159999999998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S261" s="4"/>
      <c r="BT261" s="4"/>
      <c r="BU261" s="4"/>
      <c r="BV261" s="4"/>
      <c r="BW261" s="4"/>
      <c r="BY261" s="4"/>
      <c r="BZ261" s="4"/>
      <c r="CA261" s="4"/>
      <c r="CB261" s="4"/>
      <c r="CC261" s="4"/>
      <c r="CD261" s="4"/>
      <c r="CE261" s="4"/>
      <c r="CF261" s="4"/>
      <c r="CG261" s="4"/>
      <c r="CI261" s="4"/>
      <c r="CJ261" s="4"/>
      <c r="CK261" s="4"/>
    </row>
    <row r="262" spans="1:89" ht="15" customHeight="1" x14ac:dyDescent="0.2">
      <c r="A262" s="5">
        <v>261</v>
      </c>
      <c r="B262" s="7">
        <v>220</v>
      </c>
      <c r="C262" s="7">
        <v>1</v>
      </c>
      <c r="D262" s="7">
        <f>Table32333[[#This Row],[Subscribers]]^2</f>
        <v>1</v>
      </c>
      <c r="E262" s="7">
        <f>Table32333[[#This Row],[Subscribers^2]]*Table32333[[#This Row],[Subscribers]]</f>
        <v>1</v>
      </c>
      <c r="F262" s="7">
        <f>Table32333[[#This Row],[Watch time (in Minutes)]]/100</f>
        <v>3.6618599999999999</v>
      </c>
      <c r="G262" s="7">
        <f>Table32333[[#This Row],[Watch time (in Minutes) Adjusted]]^2</f>
        <v>13.409218659599999</v>
      </c>
      <c r="H262" s="7">
        <f>Table32333[[#This Row],[Watch time (in Minutes) Adjusted^2]]*Table32333[[#This Row],[Watch time (in Minutes) Adjusted]]</f>
        <v>49.102681440842851</v>
      </c>
      <c r="I262" s="7">
        <f>Table32333[[#This Row],[Click Rate]]/100</f>
        <v>1.6498740000000001</v>
      </c>
      <c r="J262" s="7">
        <f>Table32333[[#This Row],[Click Rate Adjusted]]^2</f>
        <v>2.7220842158760004</v>
      </c>
      <c r="K262" s="7">
        <f>Table32333[[#This Row],[Click Rate^2]]*Table32333[[#This Row],[Click Rate Adjusted]]</f>
        <v>4.4910959735842004</v>
      </c>
      <c r="L262" s="7">
        <v>73</v>
      </c>
      <c r="M262" s="7">
        <f>Table32333[[#This Row],[Likes]]^2</f>
        <v>5329</v>
      </c>
      <c r="N262" s="7">
        <f>Table32333[[#This Row],[Likes^2]]*Table32333[[#This Row],[Likes]]</f>
        <v>389017</v>
      </c>
      <c r="O262" s="7">
        <v>0</v>
      </c>
      <c r="P262" s="7">
        <f>Table32333[[#This Row],[Dislikes]]^2</f>
        <v>0</v>
      </c>
      <c r="Q262" s="7">
        <f>Table32333[[#This Row],[Dislikes^2]]*Table32333[[#This Row],[Dislikes]]</f>
        <v>0</v>
      </c>
      <c r="R262" s="6">
        <v>366.18599999999998</v>
      </c>
      <c r="S262" s="7">
        <v>164.98740000000001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S262" s="4"/>
      <c r="BT262" s="4"/>
      <c r="BU262" s="4"/>
      <c r="BV262" s="4"/>
      <c r="BW262" s="4"/>
      <c r="BY262" s="4"/>
      <c r="BZ262" s="4"/>
      <c r="CA262" s="4"/>
      <c r="CB262" s="4"/>
      <c r="CC262" s="4"/>
      <c r="CD262" s="4"/>
      <c r="CE262" s="4"/>
      <c r="CF262" s="4"/>
      <c r="CG262" s="4"/>
      <c r="CI262" s="4"/>
      <c r="CJ262" s="4"/>
      <c r="CK262" s="4"/>
    </row>
    <row r="263" spans="1:89" ht="15" customHeight="1" x14ac:dyDescent="0.2">
      <c r="A263" s="5">
        <v>262</v>
      </c>
      <c r="B263" s="7">
        <v>124</v>
      </c>
      <c r="C263" s="7">
        <v>2</v>
      </c>
      <c r="D263" s="7">
        <f>Table32333[[#This Row],[Subscribers]]^2</f>
        <v>4</v>
      </c>
      <c r="E263" s="7">
        <f>Table32333[[#This Row],[Subscribers^2]]*Table32333[[#This Row],[Subscribers]]</f>
        <v>8</v>
      </c>
      <c r="F263" s="7">
        <f>Table32333[[#This Row],[Watch time (in Minutes)]]/100</f>
        <v>3.4219200000000001</v>
      </c>
      <c r="G263" s="7">
        <f>Table32333[[#This Row],[Watch time (in Minutes) Adjusted]]^2</f>
        <v>11.709536486400001</v>
      </c>
      <c r="H263" s="7">
        <f>Table32333[[#This Row],[Watch time (in Minutes) Adjusted^2]]*Table32333[[#This Row],[Watch time (in Minutes) Adjusted]]</f>
        <v>40.069097093541892</v>
      </c>
      <c r="I263" s="7">
        <f>Table32333[[#This Row],[Click Rate]]/100</f>
        <v>0.60940799999999995</v>
      </c>
      <c r="J263" s="7">
        <f>Table32333[[#This Row],[Click Rate Adjusted]]^2</f>
        <v>0.37137811046399993</v>
      </c>
      <c r="K263" s="7">
        <f>Table32333[[#This Row],[Click Rate^2]]*Table32333[[#This Row],[Click Rate Adjusted]]</f>
        <v>0.22632079154164525</v>
      </c>
      <c r="L263" s="7">
        <v>21</v>
      </c>
      <c r="M263" s="7">
        <f>Table32333[[#This Row],[Likes]]^2</f>
        <v>441</v>
      </c>
      <c r="N263" s="7">
        <f>Table32333[[#This Row],[Likes^2]]*Table32333[[#This Row],[Likes]]</f>
        <v>9261</v>
      </c>
      <c r="O263" s="7">
        <v>0</v>
      </c>
      <c r="P263" s="7">
        <f>Table32333[[#This Row],[Dislikes]]^2</f>
        <v>0</v>
      </c>
      <c r="Q263" s="7">
        <f>Table32333[[#This Row],[Dislikes^2]]*Table32333[[#This Row],[Dislikes]]</f>
        <v>0</v>
      </c>
      <c r="R263" s="6">
        <v>342.19200000000001</v>
      </c>
      <c r="S263" s="7">
        <v>60.940799999999996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S263" s="4"/>
      <c r="BT263" s="4"/>
      <c r="BU263" s="4"/>
      <c r="BV263" s="4"/>
      <c r="BW263" s="4"/>
      <c r="BY263" s="4"/>
      <c r="BZ263" s="4"/>
      <c r="CA263" s="4"/>
      <c r="CB263" s="4"/>
      <c r="CC263" s="4"/>
      <c r="CD263" s="4"/>
      <c r="CE263" s="4"/>
      <c r="CF263" s="4"/>
      <c r="CG263" s="4"/>
      <c r="CI263" s="4"/>
      <c r="CJ263" s="4"/>
      <c r="CK263" s="4"/>
    </row>
    <row r="264" spans="1:89" ht="15" customHeight="1" x14ac:dyDescent="0.2">
      <c r="A264" s="5">
        <v>263</v>
      </c>
      <c r="B264" s="7">
        <v>298</v>
      </c>
      <c r="C264" s="7">
        <v>3</v>
      </c>
      <c r="D264" s="7">
        <f>Table32333[[#This Row],[Subscribers]]^2</f>
        <v>9</v>
      </c>
      <c r="E264" s="7">
        <f>Table32333[[#This Row],[Subscribers^2]]*Table32333[[#This Row],[Subscribers]]</f>
        <v>27</v>
      </c>
      <c r="F264" s="7">
        <f>Table32333[[#This Row],[Watch time (in Minutes)]]/100</f>
        <v>19.908300000000001</v>
      </c>
      <c r="G264" s="7">
        <f>Table32333[[#This Row],[Watch time (in Minutes) Adjusted]]^2</f>
        <v>396.34040889000005</v>
      </c>
      <c r="H264" s="7">
        <f>Table32333[[#This Row],[Watch time (in Minutes) Adjusted^2]]*Table32333[[#This Row],[Watch time (in Minutes) Adjusted]]</f>
        <v>7890.4637623047884</v>
      </c>
      <c r="I264" s="7">
        <f>Table32333[[#This Row],[Click Rate]]/100</f>
        <v>1.8318350000000001</v>
      </c>
      <c r="J264" s="7">
        <f>Table32333[[#This Row],[Click Rate Adjusted]]^2</f>
        <v>3.3556194672250004</v>
      </c>
      <c r="K264" s="7">
        <f>Table32333[[#This Row],[Click Rate^2]]*Table32333[[#This Row],[Click Rate Adjusted]]</f>
        <v>6.1469411867441091</v>
      </c>
      <c r="L264" s="7">
        <v>35</v>
      </c>
      <c r="M264" s="7">
        <f>Table32333[[#This Row],[Likes]]^2</f>
        <v>1225</v>
      </c>
      <c r="N264" s="7">
        <f>Table32333[[#This Row],[Likes^2]]*Table32333[[#This Row],[Likes]]</f>
        <v>42875</v>
      </c>
      <c r="O264" s="7">
        <v>0</v>
      </c>
      <c r="P264" s="7">
        <f>Table32333[[#This Row],[Dislikes]]^2</f>
        <v>0</v>
      </c>
      <c r="Q264" s="7">
        <f>Table32333[[#This Row],[Dislikes^2]]*Table32333[[#This Row],[Dislikes]]</f>
        <v>0</v>
      </c>
      <c r="R264" s="6">
        <v>1990.8300000000002</v>
      </c>
      <c r="S264" s="7">
        <v>183.18350000000001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S264" s="4"/>
      <c r="BT264" s="4"/>
      <c r="BU264" s="4"/>
      <c r="BV264" s="4"/>
      <c r="BW264" s="4"/>
      <c r="BY264" s="4"/>
      <c r="BZ264" s="4"/>
      <c r="CA264" s="4"/>
      <c r="CB264" s="4"/>
      <c r="CC264" s="4"/>
      <c r="CD264" s="4"/>
      <c r="CE264" s="4"/>
      <c r="CF264" s="4"/>
      <c r="CG264" s="4"/>
      <c r="CI264" s="4"/>
      <c r="CJ264" s="4"/>
      <c r="CK264" s="4"/>
    </row>
    <row r="265" spans="1:89" ht="15" customHeight="1" x14ac:dyDescent="0.2">
      <c r="A265" s="5">
        <v>264</v>
      </c>
      <c r="B265" s="7">
        <v>190</v>
      </c>
      <c r="C265" s="7">
        <v>1</v>
      </c>
      <c r="D265" s="7">
        <f>Table32333[[#This Row],[Subscribers]]^2</f>
        <v>1</v>
      </c>
      <c r="E265" s="7">
        <f>Table32333[[#This Row],[Subscribers^2]]*Table32333[[#This Row],[Subscribers]]</f>
        <v>1</v>
      </c>
      <c r="F265" s="7">
        <f>Table32333[[#This Row],[Watch time (in Minutes)]]/100</f>
        <v>6.6433799999999996</v>
      </c>
      <c r="G265" s="7">
        <f>Table32333[[#This Row],[Watch time (in Minutes) Adjusted]]^2</f>
        <v>44.134497824399993</v>
      </c>
      <c r="H265" s="7">
        <f>Table32333[[#This Row],[Watch time (in Minutes) Adjusted^2]]*Table32333[[#This Row],[Watch time (in Minutes) Adjusted]]</f>
        <v>293.20224015666241</v>
      </c>
      <c r="I265" s="7">
        <f>Table32333[[#This Row],[Click Rate]]/100</f>
        <v>1.0904219999999998</v>
      </c>
      <c r="J265" s="7">
        <f>Table32333[[#This Row],[Click Rate Adjusted]]^2</f>
        <v>1.1890201380839995</v>
      </c>
      <c r="K265" s="7">
        <f>Table32333[[#This Row],[Click Rate^2]]*Table32333[[#This Row],[Click Rate Adjusted]]</f>
        <v>1.2965337170098308</v>
      </c>
      <c r="L265" s="7">
        <v>41</v>
      </c>
      <c r="M265" s="7">
        <f>Table32333[[#This Row],[Likes]]^2</f>
        <v>1681</v>
      </c>
      <c r="N265" s="7">
        <f>Table32333[[#This Row],[Likes^2]]*Table32333[[#This Row],[Likes]]</f>
        <v>68921</v>
      </c>
      <c r="O265" s="7">
        <v>0</v>
      </c>
      <c r="P265" s="7">
        <f>Table32333[[#This Row],[Dislikes]]^2</f>
        <v>0</v>
      </c>
      <c r="Q265" s="7">
        <f>Table32333[[#This Row],[Dislikes^2]]*Table32333[[#This Row],[Dislikes]]</f>
        <v>0</v>
      </c>
      <c r="R265" s="6">
        <v>664.33799999999997</v>
      </c>
      <c r="S265" s="7">
        <v>109.04219999999998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S265" s="4"/>
      <c r="BT265" s="4"/>
      <c r="BU265" s="4"/>
      <c r="BV265" s="4"/>
      <c r="BW265" s="4"/>
      <c r="BY265" s="4"/>
      <c r="BZ265" s="4"/>
      <c r="CA265" s="4"/>
      <c r="CB265" s="4"/>
      <c r="CC265" s="4"/>
      <c r="CD265" s="4"/>
      <c r="CE265" s="4"/>
      <c r="CF265" s="4"/>
      <c r="CG265" s="4"/>
      <c r="CI265" s="4"/>
      <c r="CJ265" s="4"/>
      <c r="CK265" s="4"/>
    </row>
    <row r="266" spans="1:89" ht="15" customHeight="1" x14ac:dyDescent="0.2">
      <c r="A266" s="5">
        <v>265</v>
      </c>
      <c r="B266" s="7">
        <v>389</v>
      </c>
      <c r="C266" s="7">
        <v>7</v>
      </c>
      <c r="D266" s="7">
        <f>Table32333[[#This Row],[Subscribers]]^2</f>
        <v>49</v>
      </c>
      <c r="E266" s="7">
        <f>Table32333[[#This Row],[Subscribers^2]]*Table32333[[#This Row],[Subscribers]]</f>
        <v>343</v>
      </c>
      <c r="F266" s="7">
        <f>Table32333[[#This Row],[Watch time (in Minutes)]]/100</f>
        <v>15.464040000000001</v>
      </c>
      <c r="G266" s="7">
        <f>Table32333[[#This Row],[Watch time (in Minutes) Adjusted]]^2</f>
        <v>239.13653312160002</v>
      </c>
      <c r="H266" s="7">
        <f>Table32333[[#This Row],[Watch time (in Minutes) Adjusted^2]]*Table32333[[#This Row],[Watch time (in Minutes) Adjusted]]</f>
        <v>3698.0169136537479</v>
      </c>
      <c r="I266" s="7">
        <f>Table32333[[#This Row],[Click Rate]]/100</f>
        <v>2.4381459999999997</v>
      </c>
      <c r="J266" s="7">
        <f>Table32333[[#This Row],[Click Rate Adjusted]]^2</f>
        <v>5.9445559173159985</v>
      </c>
      <c r="K266" s="7">
        <f>Table32333[[#This Row],[Click Rate^2]]*Table32333[[#This Row],[Click Rate Adjusted]]</f>
        <v>14.493695231580331</v>
      </c>
      <c r="L266" s="7">
        <v>64</v>
      </c>
      <c r="M266" s="7">
        <f>Table32333[[#This Row],[Likes]]^2</f>
        <v>4096</v>
      </c>
      <c r="N266" s="7">
        <f>Table32333[[#This Row],[Likes^2]]*Table32333[[#This Row],[Likes]]</f>
        <v>262144</v>
      </c>
      <c r="O266" s="7">
        <v>2</v>
      </c>
      <c r="P266" s="7">
        <f>Table32333[[#This Row],[Dislikes]]^2</f>
        <v>4</v>
      </c>
      <c r="Q266" s="7">
        <f>Table32333[[#This Row],[Dislikes^2]]*Table32333[[#This Row],[Dislikes]]</f>
        <v>8</v>
      </c>
      <c r="R266" s="6">
        <v>1546.404</v>
      </c>
      <c r="S266" s="7">
        <v>243.81459999999998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S266" s="4"/>
      <c r="BT266" s="4"/>
      <c r="BU266" s="4"/>
      <c r="BV266" s="4"/>
      <c r="BW266" s="4"/>
      <c r="BY266" s="4"/>
      <c r="BZ266" s="4"/>
      <c r="CA266" s="4"/>
      <c r="CB266" s="4"/>
      <c r="CC266" s="4"/>
      <c r="CD266" s="4"/>
      <c r="CE266" s="4"/>
      <c r="CF266" s="4"/>
      <c r="CG266" s="4"/>
      <c r="CI266" s="4"/>
      <c r="CJ266" s="4"/>
      <c r="CK266" s="4"/>
    </row>
    <row r="267" spans="1:89" ht="15" customHeight="1" x14ac:dyDescent="0.2">
      <c r="A267" s="5">
        <v>266</v>
      </c>
      <c r="B267" s="7">
        <v>168</v>
      </c>
      <c r="C267" s="7">
        <v>4</v>
      </c>
      <c r="D267" s="7">
        <f>Table32333[[#This Row],[Subscribers]]^2</f>
        <v>16</v>
      </c>
      <c r="E267" s="7">
        <f>Table32333[[#This Row],[Subscribers^2]]*Table32333[[#This Row],[Subscribers]]</f>
        <v>64</v>
      </c>
      <c r="F267" s="7">
        <f>Table32333[[#This Row],[Watch time (in Minutes)]]/100</f>
        <v>17.499420000000001</v>
      </c>
      <c r="G267" s="7">
        <f>Table32333[[#This Row],[Watch time (in Minutes) Adjusted]]^2</f>
        <v>306.22970033640001</v>
      </c>
      <c r="H267" s="7">
        <f>Table32333[[#This Row],[Watch time (in Minutes) Adjusted^2]]*Table32333[[#This Row],[Watch time (in Minutes) Adjusted]]</f>
        <v>5358.8421426608056</v>
      </c>
      <c r="I267" s="7">
        <f>Table32333[[#This Row],[Click Rate]]/100</f>
        <v>1.050168</v>
      </c>
      <c r="J267" s="7">
        <f>Table32333[[#This Row],[Click Rate Adjusted]]^2</f>
        <v>1.102852828224</v>
      </c>
      <c r="K267" s="7">
        <f>Table32333[[#This Row],[Click Rate^2]]*Table32333[[#This Row],[Click Rate Adjusted]]</f>
        <v>1.1581807489103415</v>
      </c>
      <c r="L267" s="7">
        <v>38</v>
      </c>
      <c r="M267" s="7">
        <f>Table32333[[#This Row],[Likes]]^2</f>
        <v>1444</v>
      </c>
      <c r="N267" s="7">
        <f>Table32333[[#This Row],[Likes^2]]*Table32333[[#This Row],[Likes]]</f>
        <v>54872</v>
      </c>
      <c r="O267" s="7">
        <v>0</v>
      </c>
      <c r="P267" s="7">
        <f>Table32333[[#This Row],[Dislikes]]^2</f>
        <v>0</v>
      </c>
      <c r="Q267" s="7">
        <f>Table32333[[#This Row],[Dislikes^2]]*Table32333[[#This Row],[Dislikes]]</f>
        <v>0</v>
      </c>
      <c r="R267" s="6">
        <v>1749.942</v>
      </c>
      <c r="S267" s="7">
        <v>105.0168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S267" s="4"/>
      <c r="BT267" s="4"/>
      <c r="BU267" s="4"/>
      <c r="BV267" s="4"/>
      <c r="BW267" s="4"/>
      <c r="BY267" s="4"/>
      <c r="BZ267" s="4"/>
      <c r="CA267" s="4"/>
      <c r="CB267" s="4"/>
      <c r="CC267" s="4"/>
      <c r="CD267" s="4"/>
      <c r="CE267" s="4"/>
      <c r="CF267" s="4"/>
      <c r="CG267" s="4"/>
      <c r="CI267" s="4"/>
      <c r="CJ267" s="4"/>
      <c r="CK267" s="4"/>
    </row>
    <row r="268" spans="1:89" ht="15" customHeight="1" x14ac:dyDescent="0.2">
      <c r="A268" s="5">
        <v>267</v>
      </c>
      <c r="B268" s="7">
        <v>120</v>
      </c>
      <c r="C268" s="7">
        <v>3</v>
      </c>
      <c r="D268" s="7">
        <f>Table32333[[#This Row],[Subscribers]]^2</f>
        <v>9</v>
      </c>
      <c r="E268" s="7">
        <f>Table32333[[#This Row],[Subscribers^2]]*Table32333[[#This Row],[Subscribers]]</f>
        <v>27</v>
      </c>
      <c r="F268" s="7">
        <f>Table32333[[#This Row],[Watch time (in Minutes)]]/100</f>
        <v>5.4861599999999999</v>
      </c>
      <c r="G268" s="7">
        <f>Table32333[[#This Row],[Watch time (in Minutes) Adjusted]]^2</f>
        <v>30.097951545600001</v>
      </c>
      <c r="H268" s="7">
        <f>Table32333[[#This Row],[Watch time (in Minutes) Adjusted^2]]*Table32333[[#This Row],[Watch time (in Minutes) Adjusted]]</f>
        <v>165.12217785140891</v>
      </c>
      <c r="I268" s="7">
        <f>Table32333[[#This Row],[Click Rate]]/100</f>
        <v>0.81962399999999991</v>
      </c>
      <c r="J268" s="7">
        <f>Table32333[[#This Row],[Click Rate Adjusted]]^2</f>
        <v>0.67178350137599985</v>
      </c>
      <c r="K268" s="7">
        <f>Table32333[[#This Row],[Click Rate^2]]*Table32333[[#This Row],[Click Rate Adjusted]]</f>
        <v>0.55060988053180249</v>
      </c>
      <c r="L268" s="7">
        <v>28</v>
      </c>
      <c r="M268" s="7">
        <f>Table32333[[#This Row],[Likes]]^2</f>
        <v>784</v>
      </c>
      <c r="N268" s="7">
        <f>Table32333[[#This Row],[Likes^2]]*Table32333[[#This Row],[Likes]]</f>
        <v>21952</v>
      </c>
      <c r="O268" s="7">
        <v>1</v>
      </c>
      <c r="P268" s="7">
        <f>Table32333[[#This Row],[Dislikes]]^2</f>
        <v>1</v>
      </c>
      <c r="Q268" s="7">
        <f>Table32333[[#This Row],[Dislikes^2]]*Table32333[[#This Row],[Dislikes]]</f>
        <v>1</v>
      </c>
      <c r="R268" s="6">
        <v>548.61599999999999</v>
      </c>
      <c r="S268" s="7">
        <v>81.962399999999988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S268" s="4"/>
      <c r="BT268" s="4"/>
      <c r="BU268" s="4"/>
      <c r="BV268" s="4"/>
      <c r="BW268" s="4"/>
      <c r="BY268" s="4"/>
      <c r="BZ268" s="4"/>
      <c r="CA268" s="4"/>
      <c r="CB268" s="4"/>
      <c r="CC268" s="4"/>
      <c r="CD268" s="4"/>
      <c r="CE268" s="4"/>
      <c r="CF268" s="4"/>
      <c r="CG268" s="4"/>
      <c r="CI268" s="4"/>
      <c r="CJ268" s="4"/>
      <c r="CK268" s="4"/>
    </row>
    <row r="269" spans="1:89" ht="15" customHeight="1" x14ac:dyDescent="0.2">
      <c r="A269" s="5">
        <v>268</v>
      </c>
      <c r="B269" s="7">
        <v>89</v>
      </c>
      <c r="C269" s="7">
        <v>1</v>
      </c>
      <c r="D269" s="7">
        <f>Table32333[[#This Row],[Subscribers]]^2</f>
        <v>1</v>
      </c>
      <c r="E269" s="7">
        <f>Table32333[[#This Row],[Subscribers^2]]*Table32333[[#This Row],[Subscribers]]</f>
        <v>1</v>
      </c>
      <c r="F269" s="7">
        <f>Table32333[[#This Row],[Watch time (in Minutes)]]/100</f>
        <v>4.2370200000000002</v>
      </c>
      <c r="G269" s="7">
        <f>Table32333[[#This Row],[Watch time (in Minutes) Adjusted]]^2</f>
        <v>17.952338480400002</v>
      </c>
      <c r="H269" s="7">
        <f>Table32333[[#This Row],[Watch time (in Minutes) Adjusted^2]]*Table32333[[#This Row],[Watch time (in Minutes) Adjusted]]</f>
        <v>76.064417188224425</v>
      </c>
      <c r="I269" s="7">
        <f>Table32333[[#This Row],[Click Rate]]/100</f>
        <v>0.680064</v>
      </c>
      <c r="J269" s="7">
        <f>Table32333[[#This Row],[Click Rate Adjusted]]^2</f>
        <v>0.462487044096</v>
      </c>
      <c r="K269" s="7">
        <f>Table32333[[#This Row],[Click Rate^2]]*Table32333[[#This Row],[Click Rate Adjusted]]</f>
        <v>0.31452078915610215</v>
      </c>
      <c r="L269" s="7">
        <v>21</v>
      </c>
      <c r="M269" s="7">
        <f>Table32333[[#This Row],[Likes]]^2</f>
        <v>441</v>
      </c>
      <c r="N269" s="7">
        <f>Table32333[[#This Row],[Likes^2]]*Table32333[[#This Row],[Likes]]</f>
        <v>9261</v>
      </c>
      <c r="O269" s="7">
        <v>0</v>
      </c>
      <c r="P269" s="7">
        <f>Table32333[[#This Row],[Dislikes]]^2</f>
        <v>0</v>
      </c>
      <c r="Q269" s="7">
        <f>Table32333[[#This Row],[Dislikes^2]]*Table32333[[#This Row],[Dislikes]]</f>
        <v>0</v>
      </c>
      <c r="R269" s="6">
        <v>423.702</v>
      </c>
      <c r="S269" s="7">
        <v>68.006399999999999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S269" s="4"/>
      <c r="BT269" s="4"/>
      <c r="BU269" s="4"/>
      <c r="BV269" s="4"/>
      <c r="BW269" s="4"/>
      <c r="BY269" s="4"/>
      <c r="BZ269" s="4"/>
      <c r="CA269" s="4"/>
      <c r="CB269" s="4"/>
      <c r="CC269" s="4"/>
      <c r="CD269" s="4"/>
      <c r="CE269" s="4"/>
      <c r="CF269" s="4"/>
      <c r="CG269" s="4"/>
      <c r="CI269" s="4"/>
      <c r="CJ269" s="4"/>
      <c r="CK269" s="4"/>
    </row>
    <row r="270" spans="1:89" ht="15" customHeight="1" x14ac:dyDescent="0.2">
      <c r="A270" s="5">
        <v>269</v>
      </c>
      <c r="B270" s="7">
        <v>459</v>
      </c>
      <c r="C270" s="7">
        <v>8</v>
      </c>
      <c r="D270" s="7">
        <f>Table32333[[#This Row],[Subscribers]]^2</f>
        <v>64</v>
      </c>
      <c r="E270" s="7">
        <f>Table32333[[#This Row],[Subscribers^2]]*Table32333[[#This Row],[Subscribers]]</f>
        <v>512</v>
      </c>
      <c r="F270" s="7">
        <f>Table32333[[#This Row],[Watch time (in Minutes)]]/100</f>
        <v>34.732680000000002</v>
      </c>
      <c r="G270" s="7">
        <f>Table32333[[#This Row],[Watch time (in Minutes) Adjusted]]^2</f>
        <v>1206.3590599824001</v>
      </c>
      <c r="H270" s="7">
        <f>Table32333[[#This Row],[Watch time (in Minutes) Adjusted^2]]*Table32333[[#This Row],[Watch time (in Minutes) Adjusted]]</f>
        <v>41900.08319546951</v>
      </c>
      <c r="I270" s="7">
        <f>Table32333[[#This Row],[Click Rate]]/100</f>
        <v>3.1307640000000005</v>
      </c>
      <c r="J270" s="7">
        <f>Table32333[[#This Row],[Click Rate Adjusted]]^2</f>
        <v>9.8016832236960028</v>
      </c>
      <c r="K270" s="7">
        <f>Table32333[[#This Row],[Click Rate^2]]*Table32333[[#This Row],[Click Rate Adjusted]]</f>
        <v>30.686756976151397</v>
      </c>
      <c r="L270" s="7">
        <v>78</v>
      </c>
      <c r="M270" s="7">
        <f>Table32333[[#This Row],[Likes]]^2</f>
        <v>6084</v>
      </c>
      <c r="N270" s="7">
        <f>Table32333[[#This Row],[Likes^2]]*Table32333[[#This Row],[Likes]]</f>
        <v>474552</v>
      </c>
      <c r="O270" s="7">
        <v>3</v>
      </c>
      <c r="P270" s="7">
        <f>Table32333[[#This Row],[Dislikes]]^2</f>
        <v>9</v>
      </c>
      <c r="Q270" s="7">
        <f>Table32333[[#This Row],[Dislikes^2]]*Table32333[[#This Row],[Dislikes]]</f>
        <v>27</v>
      </c>
      <c r="R270" s="6">
        <v>3473.268</v>
      </c>
      <c r="S270" s="7">
        <v>313.07640000000004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S270" s="4"/>
      <c r="BT270" s="4"/>
      <c r="BU270" s="4"/>
      <c r="BV270" s="4"/>
      <c r="BW270" s="4"/>
      <c r="BY270" s="4"/>
      <c r="BZ270" s="4"/>
      <c r="CA270" s="4"/>
      <c r="CB270" s="4"/>
      <c r="CC270" s="4"/>
      <c r="CD270" s="4"/>
      <c r="CE270" s="4"/>
      <c r="CF270" s="4"/>
      <c r="CG270" s="4"/>
      <c r="CI270" s="4"/>
      <c r="CJ270" s="4"/>
      <c r="CK270" s="4"/>
    </row>
    <row r="271" spans="1:89" ht="15" customHeight="1" x14ac:dyDescent="0.2">
      <c r="A271" s="5">
        <v>270</v>
      </c>
      <c r="B271" s="7">
        <v>174</v>
      </c>
      <c r="C271" s="7">
        <v>4</v>
      </c>
      <c r="D271" s="7">
        <f>Table32333[[#This Row],[Subscribers]]^2</f>
        <v>16</v>
      </c>
      <c r="E271" s="7">
        <f>Table32333[[#This Row],[Subscribers^2]]*Table32333[[#This Row],[Subscribers]]</f>
        <v>64</v>
      </c>
      <c r="F271" s="7">
        <f>Table32333[[#This Row],[Watch time (in Minutes)]]/100</f>
        <v>7.630139999999999</v>
      </c>
      <c r="G271" s="7">
        <f>Table32333[[#This Row],[Watch time (in Minutes) Adjusted]]^2</f>
        <v>58.219036419599988</v>
      </c>
      <c r="H271" s="7">
        <f>Table32333[[#This Row],[Watch time (in Minutes) Adjusted^2]]*Table32333[[#This Row],[Watch time (in Minutes) Adjusted]]</f>
        <v>444.21939854664657</v>
      </c>
      <c r="I271" s="7">
        <f>Table32333[[#This Row],[Click Rate]]/100</f>
        <v>1.0691579999999998</v>
      </c>
      <c r="J271" s="7">
        <f>Table32333[[#This Row],[Click Rate Adjusted]]^2</f>
        <v>1.1430988289639996</v>
      </c>
      <c r="K271" s="7">
        <f>Table32333[[#This Row],[Click Rate^2]]*Table32333[[#This Row],[Click Rate Adjusted]]</f>
        <v>1.2221532577774916</v>
      </c>
      <c r="L271" s="7">
        <v>34</v>
      </c>
      <c r="M271" s="7">
        <f>Table32333[[#This Row],[Likes]]^2</f>
        <v>1156</v>
      </c>
      <c r="N271" s="7">
        <f>Table32333[[#This Row],[Likes^2]]*Table32333[[#This Row],[Likes]]</f>
        <v>39304</v>
      </c>
      <c r="O271" s="7">
        <v>0</v>
      </c>
      <c r="P271" s="7">
        <f>Table32333[[#This Row],[Dislikes]]^2</f>
        <v>0</v>
      </c>
      <c r="Q271" s="7">
        <f>Table32333[[#This Row],[Dislikes^2]]*Table32333[[#This Row],[Dislikes]]</f>
        <v>0</v>
      </c>
      <c r="R271" s="6">
        <v>763.0139999999999</v>
      </c>
      <c r="S271" s="7">
        <v>106.91579999999999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S271" s="4"/>
      <c r="BT271" s="4"/>
      <c r="BU271" s="4"/>
      <c r="BV271" s="4"/>
      <c r="BW271" s="4"/>
      <c r="BY271" s="4"/>
      <c r="BZ271" s="4"/>
      <c r="CA271" s="4"/>
      <c r="CB271" s="4"/>
      <c r="CC271" s="4"/>
      <c r="CD271" s="4"/>
      <c r="CE271" s="4"/>
      <c r="CF271" s="4"/>
      <c r="CG271" s="4"/>
      <c r="CI271" s="4"/>
      <c r="CJ271" s="4"/>
      <c r="CK271" s="4"/>
    </row>
    <row r="272" spans="1:89" ht="15" customHeight="1" x14ac:dyDescent="0.2">
      <c r="A272" s="5">
        <v>271</v>
      </c>
      <c r="B272" s="7">
        <v>168</v>
      </c>
      <c r="C272" s="7">
        <v>0</v>
      </c>
      <c r="D272" s="7">
        <f>Table32333[[#This Row],[Subscribers]]^2</f>
        <v>0</v>
      </c>
      <c r="E272" s="7">
        <f>Table32333[[#This Row],[Subscribers^2]]*Table32333[[#This Row],[Subscribers]]</f>
        <v>0</v>
      </c>
      <c r="F272" s="7">
        <f>Table32333[[#This Row],[Watch time (in Minutes)]]/100</f>
        <v>1.7319599999999999</v>
      </c>
      <c r="G272" s="7">
        <f>Table32333[[#This Row],[Watch time (in Minutes) Adjusted]]^2</f>
        <v>2.9996854415999996</v>
      </c>
      <c r="H272" s="7">
        <f>Table32333[[#This Row],[Watch time (in Minutes) Adjusted^2]]*Table32333[[#This Row],[Watch time (in Minutes) Adjusted]]</f>
        <v>5.1953351974335353</v>
      </c>
      <c r="I272" s="7">
        <f>Table32333[[#This Row],[Click Rate]]/100</f>
        <v>1.029112</v>
      </c>
      <c r="J272" s="7">
        <f>Table32333[[#This Row],[Click Rate Adjusted]]^2</f>
        <v>1.0590715085440001</v>
      </c>
      <c r="K272" s="7">
        <f>Table32333[[#This Row],[Click Rate^2]]*Table32333[[#This Row],[Click Rate Adjusted]]</f>
        <v>1.089903198300733</v>
      </c>
      <c r="L272" s="7">
        <v>41</v>
      </c>
      <c r="M272" s="7">
        <f>Table32333[[#This Row],[Likes]]^2</f>
        <v>1681</v>
      </c>
      <c r="N272" s="7">
        <f>Table32333[[#This Row],[Likes^2]]*Table32333[[#This Row],[Likes]]</f>
        <v>68921</v>
      </c>
      <c r="O272" s="7">
        <v>0</v>
      </c>
      <c r="P272" s="7">
        <f>Table32333[[#This Row],[Dislikes]]^2</f>
        <v>0</v>
      </c>
      <c r="Q272" s="7">
        <f>Table32333[[#This Row],[Dislikes^2]]*Table32333[[#This Row],[Dislikes]]</f>
        <v>0</v>
      </c>
      <c r="R272" s="6">
        <v>173.196</v>
      </c>
      <c r="S272" s="7">
        <v>102.91120000000001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S272" s="4"/>
      <c r="BT272" s="4"/>
      <c r="BU272" s="4"/>
      <c r="BV272" s="4"/>
      <c r="BW272" s="4"/>
      <c r="BY272" s="4"/>
      <c r="BZ272" s="4"/>
      <c r="CA272" s="4"/>
      <c r="CB272" s="4"/>
      <c r="CC272" s="4"/>
      <c r="CD272" s="4"/>
      <c r="CE272" s="4"/>
      <c r="CF272" s="4"/>
      <c r="CG272" s="4"/>
      <c r="CI272" s="4"/>
      <c r="CJ272" s="4"/>
      <c r="CK272" s="4"/>
    </row>
    <row r="273" spans="1:89" ht="15" customHeight="1" x14ac:dyDescent="0.2">
      <c r="A273" s="5">
        <v>272</v>
      </c>
      <c r="B273" s="7">
        <v>112</v>
      </c>
      <c r="C273" s="7">
        <v>0</v>
      </c>
      <c r="D273" s="7">
        <f>Table32333[[#This Row],[Subscribers]]^2</f>
        <v>0</v>
      </c>
      <c r="E273" s="7">
        <f>Table32333[[#This Row],[Subscribers^2]]*Table32333[[#This Row],[Subscribers]]</f>
        <v>0</v>
      </c>
      <c r="F273" s="7">
        <f>Table32333[[#This Row],[Watch time (in Minutes)]]/100</f>
        <v>1.42194</v>
      </c>
      <c r="G273" s="7">
        <f>Table32333[[#This Row],[Watch time (in Minutes) Adjusted]]^2</f>
        <v>2.0219133636</v>
      </c>
      <c r="H273" s="7">
        <f>Table32333[[#This Row],[Watch time (in Minutes) Adjusted^2]]*Table32333[[#This Row],[Watch time (in Minutes) Adjusted]]</f>
        <v>2.875039488237384</v>
      </c>
      <c r="I273" s="7">
        <f>Table32333[[#This Row],[Click Rate]]/100</f>
        <v>0.59997599999999995</v>
      </c>
      <c r="J273" s="7">
        <f>Table32333[[#This Row],[Click Rate Adjusted]]^2</f>
        <v>0.35997120057599996</v>
      </c>
      <c r="K273" s="7">
        <f>Table32333[[#This Row],[Click Rate^2]]*Table32333[[#This Row],[Click Rate Adjusted]]</f>
        <v>0.21597408103678614</v>
      </c>
      <c r="L273" s="7">
        <v>27</v>
      </c>
      <c r="M273" s="7">
        <f>Table32333[[#This Row],[Likes]]^2</f>
        <v>729</v>
      </c>
      <c r="N273" s="7">
        <f>Table32333[[#This Row],[Likes^2]]*Table32333[[#This Row],[Likes]]</f>
        <v>19683</v>
      </c>
      <c r="O273" s="7">
        <v>0</v>
      </c>
      <c r="P273" s="7">
        <f>Table32333[[#This Row],[Dislikes]]^2</f>
        <v>0</v>
      </c>
      <c r="Q273" s="7">
        <f>Table32333[[#This Row],[Dislikes^2]]*Table32333[[#This Row],[Dislikes]]</f>
        <v>0</v>
      </c>
      <c r="R273" s="6">
        <v>142.19399999999999</v>
      </c>
      <c r="S273" s="7">
        <v>59.997599999999991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S273" s="4"/>
      <c r="BT273" s="4"/>
      <c r="BU273" s="4"/>
      <c r="BV273" s="4"/>
      <c r="BW273" s="4"/>
      <c r="BY273" s="4"/>
      <c r="BZ273" s="4"/>
      <c r="CA273" s="4"/>
      <c r="CB273" s="4"/>
      <c r="CC273" s="4"/>
      <c r="CD273" s="4"/>
      <c r="CE273" s="4"/>
      <c r="CF273" s="4"/>
      <c r="CG273" s="4"/>
      <c r="CI273" s="4"/>
      <c r="CJ273" s="4"/>
      <c r="CK273" s="4"/>
    </row>
    <row r="274" spans="1:89" ht="15" customHeight="1" x14ac:dyDescent="0.2">
      <c r="A274" s="5">
        <v>273</v>
      </c>
      <c r="B274" s="7">
        <v>166</v>
      </c>
      <c r="C274" s="7">
        <v>-1</v>
      </c>
      <c r="D274" s="7">
        <f>Table32333[[#This Row],[Subscribers]]^2</f>
        <v>1</v>
      </c>
      <c r="E274" s="7">
        <f>Table32333[[#This Row],[Subscribers^2]]*Table32333[[#This Row],[Subscribers]]</f>
        <v>-1</v>
      </c>
      <c r="F274" s="7">
        <f>Table32333[[#This Row],[Watch time (in Minutes)]]/100</f>
        <v>13.47936</v>
      </c>
      <c r="G274" s="7">
        <f>Table32333[[#This Row],[Watch time (in Minutes) Adjusted]]^2</f>
        <v>181.69314600959999</v>
      </c>
      <c r="H274" s="7">
        <f>Table32333[[#This Row],[Watch time (in Minutes) Adjusted^2]]*Table32333[[#This Row],[Watch time (in Minutes) Adjusted]]</f>
        <v>2449.1073245959615</v>
      </c>
      <c r="I274" s="7">
        <f>Table32333[[#This Row],[Click Rate]]/100</f>
        <v>0.89994000000000018</v>
      </c>
      <c r="J274" s="7">
        <f>Table32333[[#This Row],[Click Rate Adjusted]]^2</f>
        <v>0.80989200360000035</v>
      </c>
      <c r="K274" s="7">
        <f>Table32333[[#This Row],[Click Rate^2]]*Table32333[[#This Row],[Click Rate Adjusted]]</f>
        <v>0.72885420971978443</v>
      </c>
      <c r="L274" s="7">
        <v>28</v>
      </c>
      <c r="M274" s="7">
        <f>Table32333[[#This Row],[Likes]]^2</f>
        <v>784</v>
      </c>
      <c r="N274" s="7">
        <f>Table32333[[#This Row],[Likes^2]]*Table32333[[#This Row],[Likes]]</f>
        <v>21952</v>
      </c>
      <c r="O274" s="7">
        <v>0</v>
      </c>
      <c r="P274" s="7">
        <f>Table32333[[#This Row],[Dislikes]]^2</f>
        <v>0</v>
      </c>
      <c r="Q274" s="7">
        <f>Table32333[[#This Row],[Dislikes^2]]*Table32333[[#This Row],[Dislikes]]</f>
        <v>0</v>
      </c>
      <c r="R274" s="6">
        <v>1347.9359999999999</v>
      </c>
      <c r="S274" s="7">
        <v>89.994000000000014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S274" s="4"/>
      <c r="BT274" s="4"/>
      <c r="BU274" s="4"/>
      <c r="BV274" s="4"/>
      <c r="BW274" s="4"/>
      <c r="BY274" s="4"/>
      <c r="BZ274" s="4"/>
      <c r="CA274" s="4"/>
      <c r="CB274" s="4"/>
      <c r="CC274" s="4"/>
      <c r="CD274" s="4"/>
      <c r="CE274" s="4"/>
      <c r="CF274" s="4"/>
      <c r="CG274" s="4"/>
      <c r="CI274" s="4"/>
      <c r="CJ274" s="4"/>
      <c r="CK274" s="4"/>
    </row>
    <row r="275" spans="1:89" ht="15" customHeight="1" x14ac:dyDescent="0.2">
      <c r="A275" s="5">
        <v>274</v>
      </c>
      <c r="B275" s="7">
        <v>164</v>
      </c>
      <c r="C275" s="7">
        <v>4</v>
      </c>
      <c r="D275" s="7">
        <f>Table32333[[#This Row],[Subscribers]]^2</f>
        <v>16</v>
      </c>
      <c r="E275" s="7">
        <f>Table32333[[#This Row],[Subscribers^2]]*Table32333[[#This Row],[Subscribers]]</f>
        <v>64</v>
      </c>
      <c r="F275" s="7">
        <f>Table32333[[#This Row],[Watch time (in Minutes)]]/100</f>
        <v>9.3823799999999995</v>
      </c>
      <c r="G275" s="7">
        <f>Table32333[[#This Row],[Watch time (in Minutes) Adjusted]]^2</f>
        <v>88.029054464399991</v>
      </c>
      <c r="H275" s="7">
        <f>Table32333[[#This Row],[Watch time (in Minutes) Adjusted^2]]*Table32333[[#This Row],[Watch time (in Minutes) Adjusted]]</f>
        <v>825.92204002569713</v>
      </c>
      <c r="I275" s="7">
        <f>Table32333[[#This Row],[Click Rate]]/100</f>
        <v>0.94920000000000004</v>
      </c>
      <c r="J275" s="7">
        <f>Table32333[[#This Row],[Click Rate Adjusted]]^2</f>
        <v>0.90098064000000011</v>
      </c>
      <c r="K275" s="7">
        <f>Table32333[[#This Row],[Click Rate^2]]*Table32333[[#This Row],[Click Rate Adjusted]]</f>
        <v>0.85521082348800015</v>
      </c>
      <c r="L275" s="7">
        <v>35</v>
      </c>
      <c r="M275" s="7">
        <f>Table32333[[#This Row],[Likes]]^2</f>
        <v>1225</v>
      </c>
      <c r="N275" s="7">
        <f>Table32333[[#This Row],[Likes^2]]*Table32333[[#This Row],[Likes]]</f>
        <v>42875</v>
      </c>
      <c r="O275" s="7">
        <v>0</v>
      </c>
      <c r="P275" s="7">
        <f>Table32333[[#This Row],[Dislikes]]^2</f>
        <v>0</v>
      </c>
      <c r="Q275" s="7">
        <f>Table32333[[#This Row],[Dislikes^2]]*Table32333[[#This Row],[Dislikes]]</f>
        <v>0</v>
      </c>
      <c r="R275" s="6">
        <v>938.23799999999994</v>
      </c>
      <c r="S275" s="7">
        <v>94.92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S275" s="4"/>
      <c r="BT275" s="4"/>
      <c r="BU275" s="4"/>
      <c r="BV275" s="4"/>
      <c r="BW275" s="4"/>
      <c r="BY275" s="4"/>
      <c r="BZ275" s="4"/>
      <c r="CA275" s="4"/>
      <c r="CB275" s="4"/>
      <c r="CC275" s="4"/>
      <c r="CD275" s="4"/>
      <c r="CE275" s="4"/>
      <c r="CF275" s="4"/>
      <c r="CG275" s="4"/>
      <c r="CI275" s="4"/>
      <c r="CJ275" s="4"/>
      <c r="CK275" s="4"/>
    </row>
    <row r="276" spans="1:89" ht="15" customHeight="1" x14ac:dyDescent="0.2">
      <c r="A276" s="5">
        <v>275</v>
      </c>
      <c r="B276" s="7">
        <v>120</v>
      </c>
      <c r="C276" s="7">
        <v>2</v>
      </c>
      <c r="D276" s="7">
        <f>Table32333[[#This Row],[Subscribers]]^2</f>
        <v>4</v>
      </c>
      <c r="E276" s="7">
        <f>Table32333[[#This Row],[Subscribers^2]]*Table32333[[#This Row],[Subscribers]]</f>
        <v>8</v>
      </c>
      <c r="F276" s="7">
        <f>Table32333[[#This Row],[Watch time (in Minutes)]]/100</f>
        <v>2.8665599999999993</v>
      </c>
      <c r="G276" s="7">
        <f>Table32333[[#This Row],[Watch time (in Minutes) Adjusted]]^2</f>
        <v>8.2171662335999969</v>
      </c>
      <c r="H276" s="7">
        <f>Table32333[[#This Row],[Watch time (in Minutes) Adjusted^2]]*Table32333[[#This Row],[Watch time (in Minutes) Adjusted]]</f>
        <v>23.555000038588403</v>
      </c>
      <c r="I276" s="7">
        <f>Table32333[[#This Row],[Click Rate]]/100</f>
        <v>0.630772</v>
      </c>
      <c r="J276" s="7">
        <f>Table32333[[#This Row],[Click Rate Adjusted]]^2</f>
        <v>0.397873315984</v>
      </c>
      <c r="K276" s="7">
        <f>Table32333[[#This Row],[Click Rate^2]]*Table32333[[#This Row],[Click Rate Adjusted]]</f>
        <v>0.25096734726985964</v>
      </c>
      <c r="L276" s="7">
        <v>31</v>
      </c>
      <c r="M276" s="7">
        <f>Table32333[[#This Row],[Likes]]^2</f>
        <v>961</v>
      </c>
      <c r="N276" s="7">
        <f>Table32333[[#This Row],[Likes^2]]*Table32333[[#This Row],[Likes]]</f>
        <v>29791</v>
      </c>
      <c r="O276" s="7">
        <v>0</v>
      </c>
      <c r="P276" s="7">
        <f>Table32333[[#This Row],[Dislikes]]^2</f>
        <v>0</v>
      </c>
      <c r="Q276" s="7">
        <f>Table32333[[#This Row],[Dislikes^2]]*Table32333[[#This Row],[Dislikes]]</f>
        <v>0</v>
      </c>
      <c r="R276" s="6">
        <v>286.65599999999995</v>
      </c>
      <c r="S276" s="7">
        <v>63.077199999999998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S276" s="4"/>
      <c r="BT276" s="4"/>
      <c r="BU276" s="4"/>
      <c r="BV276" s="4"/>
      <c r="BW276" s="4"/>
      <c r="BY276" s="4"/>
      <c r="BZ276" s="4"/>
      <c r="CA276" s="4"/>
      <c r="CB276" s="4"/>
      <c r="CC276" s="4"/>
      <c r="CD276" s="4"/>
      <c r="CE276" s="4"/>
      <c r="CF276" s="4"/>
      <c r="CG276" s="4"/>
      <c r="CI276" s="4"/>
      <c r="CJ276" s="4"/>
      <c r="CK276" s="4"/>
    </row>
    <row r="277" spans="1:89" ht="15" customHeight="1" x14ac:dyDescent="0.2">
      <c r="A277" s="5">
        <v>276</v>
      </c>
      <c r="B277" s="7">
        <v>223</v>
      </c>
      <c r="C277" s="7">
        <v>2</v>
      </c>
      <c r="D277" s="7">
        <f>Table32333[[#This Row],[Subscribers]]^2</f>
        <v>4</v>
      </c>
      <c r="E277" s="7">
        <f>Table32333[[#This Row],[Subscribers^2]]*Table32333[[#This Row],[Subscribers]]</f>
        <v>8</v>
      </c>
      <c r="F277" s="7">
        <f>Table32333[[#This Row],[Watch time (in Minutes)]]/100</f>
        <v>2.7544799999999996</v>
      </c>
      <c r="G277" s="7">
        <f>Table32333[[#This Row],[Watch time (in Minutes) Adjusted]]^2</f>
        <v>7.5871600703999977</v>
      </c>
      <c r="H277" s="7">
        <f>Table32333[[#This Row],[Watch time (in Minutes) Adjusted^2]]*Table32333[[#This Row],[Watch time (in Minutes) Adjusted]]</f>
        <v>20.898680670715382</v>
      </c>
      <c r="I277" s="7">
        <f>Table32333[[#This Row],[Click Rate]]/100</f>
        <v>1.421651</v>
      </c>
      <c r="J277" s="7">
        <f>Table32333[[#This Row],[Click Rate Adjusted]]^2</f>
        <v>2.021091565801</v>
      </c>
      <c r="K277" s="7">
        <f>Table32333[[#This Row],[Click Rate^2]]*Table32333[[#This Row],[Click Rate Adjusted]]</f>
        <v>2.8732868456125575</v>
      </c>
      <c r="L277" s="7">
        <v>43</v>
      </c>
      <c r="M277" s="7">
        <f>Table32333[[#This Row],[Likes]]^2</f>
        <v>1849</v>
      </c>
      <c r="N277" s="7">
        <f>Table32333[[#This Row],[Likes^2]]*Table32333[[#This Row],[Likes]]</f>
        <v>79507</v>
      </c>
      <c r="O277" s="7">
        <v>6</v>
      </c>
      <c r="P277" s="7">
        <f>Table32333[[#This Row],[Dislikes]]^2</f>
        <v>36</v>
      </c>
      <c r="Q277" s="7">
        <f>Table32333[[#This Row],[Dislikes^2]]*Table32333[[#This Row],[Dislikes]]</f>
        <v>216</v>
      </c>
      <c r="R277" s="6">
        <v>275.44799999999998</v>
      </c>
      <c r="S277" s="7">
        <v>142.1651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S277" s="4"/>
      <c r="BT277" s="4"/>
      <c r="BU277" s="4"/>
      <c r="BV277" s="4"/>
      <c r="BW277" s="4"/>
      <c r="BY277" s="4"/>
      <c r="BZ277" s="4"/>
      <c r="CA277" s="4"/>
      <c r="CB277" s="4"/>
      <c r="CC277" s="4"/>
      <c r="CD277" s="4"/>
      <c r="CE277" s="4"/>
      <c r="CF277" s="4"/>
      <c r="CG277" s="4"/>
      <c r="CI277" s="4"/>
      <c r="CJ277" s="4"/>
      <c r="CK277" s="4"/>
    </row>
    <row r="278" spans="1:89" ht="15" customHeight="1" x14ac:dyDescent="0.2">
      <c r="A278" s="5">
        <v>277</v>
      </c>
      <c r="B278" s="7">
        <v>154</v>
      </c>
      <c r="C278" s="7">
        <v>1</v>
      </c>
      <c r="D278" s="7">
        <f>Table32333[[#This Row],[Subscribers]]^2</f>
        <v>1</v>
      </c>
      <c r="E278" s="7">
        <f>Table32333[[#This Row],[Subscribers^2]]*Table32333[[#This Row],[Subscribers]]</f>
        <v>1</v>
      </c>
      <c r="F278" s="7">
        <f>Table32333[[#This Row],[Watch time (in Minutes)]]/100</f>
        <v>10.365240000000002</v>
      </c>
      <c r="G278" s="7">
        <f>Table32333[[#This Row],[Watch time (in Minutes) Adjusted]]^2</f>
        <v>107.43820025760003</v>
      </c>
      <c r="H278" s="7">
        <f>Table32333[[#This Row],[Watch time (in Minutes) Adjusted^2]]*Table32333[[#This Row],[Watch time (in Minutes) Adjusted]]</f>
        <v>1113.6227308380862</v>
      </c>
      <c r="I278" s="7">
        <f>Table32333[[#This Row],[Click Rate]]/100</f>
        <v>1.120255</v>
      </c>
      <c r="J278" s="7">
        <f>Table32333[[#This Row],[Click Rate Adjusted]]^2</f>
        <v>1.254971265025</v>
      </c>
      <c r="K278" s="7">
        <f>Table32333[[#This Row],[Click Rate^2]]*Table32333[[#This Row],[Click Rate Adjusted]]</f>
        <v>1.4058878345005814</v>
      </c>
      <c r="L278" s="7">
        <v>27</v>
      </c>
      <c r="M278" s="7">
        <f>Table32333[[#This Row],[Likes]]^2</f>
        <v>729</v>
      </c>
      <c r="N278" s="7">
        <f>Table32333[[#This Row],[Likes^2]]*Table32333[[#This Row],[Likes]]</f>
        <v>19683</v>
      </c>
      <c r="O278" s="7">
        <v>3</v>
      </c>
      <c r="P278" s="7">
        <f>Table32333[[#This Row],[Dislikes]]^2</f>
        <v>9</v>
      </c>
      <c r="Q278" s="7">
        <f>Table32333[[#This Row],[Dislikes^2]]*Table32333[[#This Row],[Dislikes]]</f>
        <v>27</v>
      </c>
      <c r="R278" s="6">
        <v>1036.5240000000001</v>
      </c>
      <c r="S278" s="7">
        <v>112.02549999999999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S278" s="4"/>
      <c r="BT278" s="4"/>
      <c r="BU278" s="4"/>
      <c r="BV278" s="4"/>
      <c r="BW278" s="4"/>
      <c r="BY278" s="4"/>
      <c r="BZ278" s="4"/>
      <c r="CA278" s="4"/>
      <c r="CB278" s="4"/>
      <c r="CC278" s="4"/>
      <c r="CD278" s="4"/>
      <c r="CE278" s="4"/>
      <c r="CF278" s="4"/>
      <c r="CG278" s="4"/>
      <c r="CI278" s="4"/>
      <c r="CJ278" s="4"/>
      <c r="CK278" s="4"/>
    </row>
    <row r="279" spans="1:89" ht="15" customHeight="1" x14ac:dyDescent="0.2">
      <c r="A279" s="5">
        <v>278</v>
      </c>
      <c r="B279" s="7">
        <v>121</v>
      </c>
      <c r="C279" s="7">
        <v>0</v>
      </c>
      <c r="D279" s="7">
        <f>Table32333[[#This Row],[Subscribers]]^2</f>
        <v>0</v>
      </c>
      <c r="E279" s="7">
        <f>Table32333[[#This Row],[Subscribers^2]]*Table32333[[#This Row],[Subscribers]]</f>
        <v>0</v>
      </c>
      <c r="F279" s="7">
        <f>Table32333[[#This Row],[Watch time (in Minutes)]]/100</f>
        <v>0.82518000000000002</v>
      </c>
      <c r="G279" s="7">
        <f>Table32333[[#This Row],[Watch time (in Minutes) Adjusted]]^2</f>
        <v>0.68092203240000004</v>
      </c>
      <c r="H279" s="7">
        <f>Table32333[[#This Row],[Watch time (in Minutes) Adjusted^2]]*Table32333[[#This Row],[Watch time (in Minutes) Adjusted]]</f>
        <v>0.56188324269583201</v>
      </c>
      <c r="I279" s="7">
        <f>Table32333[[#This Row],[Click Rate]]/100</f>
        <v>0.46040399999999998</v>
      </c>
      <c r="J279" s="7">
        <f>Table32333[[#This Row],[Click Rate Adjusted]]^2</f>
        <v>0.21197184321599999</v>
      </c>
      <c r="K279" s="7">
        <f>Table32333[[#This Row],[Click Rate^2]]*Table32333[[#This Row],[Click Rate Adjusted]]</f>
        <v>9.7592684504019256E-2</v>
      </c>
      <c r="L279" s="7">
        <v>36</v>
      </c>
      <c r="M279" s="7">
        <f>Table32333[[#This Row],[Likes]]^2</f>
        <v>1296</v>
      </c>
      <c r="N279" s="7">
        <f>Table32333[[#This Row],[Likes^2]]*Table32333[[#This Row],[Likes]]</f>
        <v>46656</v>
      </c>
      <c r="O279" s="7">
        <v>0</v>
      </c>
      <c r="P279" s="7">
        <f>Table32333[[#This Row],[Dislikes]]^2</f>
        <v>0</v>
      </c>
      <c r="Q279" s="7">
        <f>Table32333[[#This Row],[Dislikes^2]]*Table32333[[#This Row],[Dislikes]]</f>
        <v>0</v>
      </c>
      <c r="R279" s="6">
        <v>82.518000000000001</v>
      </c>
      <c r="S279" s="7">
        <v>46.040399999999998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S279" s="4"/>
      <c r="BT279" s="4"/>
      <c r="BU279" s="4"/>
      <c r="BV279" s="4"/>
      <c r="BW279" s="4"/>
      <c r="BY279" s="4"/>
      <c r="BZ279" s="4"/>
      <c r="CA279" s="4"/>
      <c r="CB279" s="4"/>
      <c r="CC279" s="4"/>
      <c r="CD279" s="4"/>
      <c r="CE279" s="4"/>
      <c r="CF279" s="4"/>
      <c r="CG279" s="4"/>
      <c r="CI279" s="4"/>
      <c r="CJ279" s="4"/>
      <c r="CK279" s="4"/>
    </row>
    <row r="280" spans="1:89" ht="15" customHeight="1" x14ac:dyDescent="0.2">
      <c r="A280" s="5">
        <v>279</v>
      </c>
      <c r="B280" s="7">
        <v>347</v>
      </c>
      <c r="C280" s="7">
        <v>4</v>
      </c>
      <c r="D280" s="7">
        <f>Table32333[[#This Row],[Subscribers]]^2</f>
        <v>16</v>
      </c>
      <c r="E280" s="7">
        <f>Table32333[[#This Row],[Subscribers^2]]*Table32333[[#This Row],[Subscribers]]</f>
        <v>64</v>
      </c>
      <c r="F280" s="7">
        <f>Table32333[[#This Row],[Watch time (in Minutes)]]/100</f>
        <v>33.978719999999996</v>
      </c>
      <c r="G280" s="7">
        <f>Table32333[[#This Row],[Watch time (in Minutes) Adjusted]]^2</f>
        <v>1154.5534128383997</v>
      </c>
      <c r="H280" s="7">
        <f>Table32333[[#This Row],[Watch time (in Minutes) Adjusted^2]]*Table32333[[#This Row],[Watch time (in Minutes) Adjusted]]</f>
        <v>39230.247139880383</v>
      </c>
      <c r="I280" s="7">
        <f>Table32333[[#This Row],[Click Rate]]/100</f>
        <v>2.0509230000000001</v>
      </c>
      <c r="J280" s="7">
        <f>Table32333[[#This Row],[Click Rate Adjusted]]^2</f>
        <v>4.2062851519290003</v>
      </c>
      <c r="K280" s="7">
        <f>Table32333[[#This Row],[Click Rate^2]]*Table32333[[#This Row],[Click Rate Adjusted]]</f>
        <v>8.6267669626496808</v>
      </c>
      <c r="L280" s="7">
        <v>50</v>
      </c>
      <c r="M280" s="7">
        <f>Table32333[[#This Row],[Likes]]^2</f>
        <v>2500</v>
      </c>
      <c r="N280" s="7">
        <f>Table32333[[#This Row],[Likes^2]]*Table32333[[#This Row],[Likes]]</f>
        <v>125000</v>
      </c>
      <c r="O280" s="7">
        <v>2</v>
      </c>
      <c r="P280" s="7">
        <f>Table32333[[#This Row],[Dislikes]]^2</f>
        <v>4</v>
      </c>
      <c r="Q280" s="7">
        <f>Table32333[[#This Row],[Dislikes^2]]*Table32333[[#This Row],[Dislikes]]</f>
        <v>8</v>
      </c>
      <c r="R280" s="6">
        <v>3397.8719999999994</v>
      </c>
      <c r="S280" s="7">
        <v>205.09230000000002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S280" s="4"/>
      <c r="BT280" s="4"/>
      <c r="BU280" s="4"/>
      <c r="BV280" s="4"/>
      <c r="BW280" s="4"/>
      <c r="BY280" s="4"/>
      <c r="BZ280" s="4"/>
      <c r="CA280" s="4"/>
      <c r="CB280" s="4"/>
      <c r="CC280" s="4"/>
      <c r="CD280" s="4"/>
      <c r="CE280" s="4"/>
      <c r="CF280" s="4"/>
      <c r="CG280" s="4"/>
      <c r="CI280" s="4"/>
      <c r="CJ280" s="4"/>
      <c r="CK280" s="4"/>
    </row>
    <row r="281" spans="1:89" ht="15" customHeight="1" x14ac:dyDescent="0.2">
      <c r="A281" s="5">
        <v>280</v>
      </c>
      <c r="B281" s="7">
        <v>161</v>
      </c>
      <c r="C281" s="7">
        <v>0</v>
      </c>
      <c r="D281" s="7">
        <f>Table32333[[#This Row],[Subscribers]]^2</f>
        <v>0</v>
      </c>
      <c r="E281" s="7">
        <f>Table32333[[#This Row],[Subscribers^2]]*Table32333[[#This Row],[Subscribers]]</f>
        <v>0</v>
      </c>
      <c r="F281" s="7">
        <f>Table32333[[#This Row],[Watch time (in Minutes)]]/100</f>
        <v>9.4509000000000007</v>
      </c>
      <c r="G281" s="7">
        <f>Table32333[[#This Row],[Watch time (in Minutes) Adjusted]]^2</f>
        <v>89.319510810000011</v>
      </c>
      <c r="H281" s="7">
        <f>Table32333[[#This Row],[Watch time (in Minutes) Adjusted^2]]*Table32333[[#This Row],[Watch time (in Minutes) Adjusted]]</f>
        <v>844.14976471422915</v>
      </c>
      <c r="I281" s="7">
        <f>Table32333[[#This Row],[Click Rate]]/100</f>
        <v>0.91959999999999997</v>
      </c>
      <c r="J281" s="7">
        <f>Table32333[[#This Row],[Click Rate Adjusted]]^2</f>
        <v>0.84566416</v>
      </c>
      <c r="K281" s="7">
        <f>Table32333[[#This Row],[Click Rate^2]]*Table32333[[#This Row],[Click Rate Adjusted]]</f>
        <v>0.77767276153599996</v>
      </c>
      <c r="L281" s="7">
        <v>33</v>
      </c>
      <c r="M281" s="7">
        <f>Table32333[[#This Row],[Likes]]^2</f>
        <v>1089</v>
      </c>
      <c r="N281" s="7">
        <f>Table32333[[#This Row],[Likes^2]]*Table32333[[#This Row],[Likes]]</f>
        <v>35937</v>
      </c>
      <c r="O281" s="7">
        <v>0</v>
      </c>
      <c r="P281" s="7">
        <f>Table32333[[#This Row],[Dislikes]]^2</f>
        <v>0</v>
      </c>
      <c r="Q281" s="7">
        <f>Table32333[[#This Row],[Dislikes^2]]*Table32333[[#This Row],[Dislikes]]</f>
        <v>0</v>
      </c>
      <c r="R281" s="6">
        <v>945.09000000000015</v>
      </c>
      <c r="S281" s="7">
        <v>91.96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S281" s="4"/>
      <c r="BT281" s="4"/>
      <c r="BU281" s="4"/>
      <c r="BV281" s="4"/>
      <c r="BW281" s="4"/>
      <c r="BY281" s="4"/>
      <c r="BZ281" s="4"/>
      <c r="CA281" s="4"/>
      <c r="CB281" s="4"/>
      <c r="CC281" s="4"/>
      <c r="CD281" s="4"/>
      <c r="CE281" s="4"/>
      <c r="CF281" s="4"/>
      <c r="CG281" s="4"/>
      <c r="CI281" s="4"/>
      <c r="CJ281" s="4"/>
      <c r="CK281" s="4"/>
    </row>
    <row r="282" spans="1:89" ht="15" customHeight="1" x14ac:dyDescent="0.2">
      <c r="A282" s="5">
        <v>281</v>
      </c>
      <c r="B282" s="7">
        <v>272</v>
      </c>
      <c r="C282" s="7">
        <v>1</v>
      </c>
      <c r="D282" s="7">
        <f>Table32333[[#This Row],[Subscribers]]^2</f>
        <v>1</v>
      </c>
      <c r="E282" s="7">
        <f>Table32333[[#This Row],[Subscribers^2]]*Table32333[[#This Row],[Subscribers]]</f>
        <v>1</v>
      </c>
      <c r="F282" s="7">
        <f>Table32333[[#This Row],[Watch time (in Minutes)]]/100</f>
        <v>29.561760000000003</v>
      </c>
      <c r="G282" s="7">
        <f>Table32333[[#This Row],[Watch time (in Minutes) Adjusted]]^2</f>
        <v>873.89765429760018</v>
      </c>
      <c r="H282" s="7">
        <f>Table32333[[#This Row],[Watch time (in Minutes) Adjusted^2]]*Table32333[[#This Row],[Watch time (in Minutes) Adjusted]]</f>
        <v>25833.952720908626</v>
      </c>
      <c r="I282" s="7">
        <f>Table32333[[#This Row],[Click Rate]]/100</f>
        <v>1.6788110000000001</v>
      </c>
      <c r="J282" s="7">
        <f>Table32333[[#This Row],[Click Rate Adjusted]]^2</f>
        <v>2.8184063737210003</v>
      </c>
      <c r="K282" s="7">
        <f>Table32333[[#This Row],[Click Rate^2]]*Table32333[[#This Row],[Click Rate Adjusted]]</f>
        <v>4.7315716226729263</v>
      </c>
      <c r="L282" s="7">
        <v>46</v>
      </c>
      <c r="M282" s="7">
        <f>Table32333[[#This Row],[Likes]]^2</f>
        <v>2116</v>
      </c>
      <c r="N282" s="7">
        <f>Table32333[[#This Row],[Likes^2]]*Table32333[[#This Row],[Likes]]</f>
        <v>97336</v>
      </c>
      <c r="O282" s="7">
        <v>2</v>
      </c>
      <c r="P282" s="7">
        <f>Table32333[[#This Row],[Dislikes]]^2</f>
        <v>4</v>
      </c>
      <c r="Q282" s="7">
        <f>Table32333[[#This Row],[Dislikes^2]]*Table32333[[#This Row],[Dislikes]]</f>
        <v>8</v>
      </c>
      <c r="R282" s="6">
        <v>2956.1760000000004</v>
      </c>
      <c r="S282" s="7">
        <v>167.8811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S282" s="4"/>
      <c r="BT282" s="4"/>
      <c r="BU282" s="4"/>
      <c r="BV282" s="4"/>
      <c r="BW282" s="4"/>
      <c r="BY282" s="4"/>
      <c r="BZ282" s="4"/>
      <c r="CA282" s="4"/>
      <c r="CB282" s="4"/>
      <c r="CC282" s="4"/>
      <c r="CD282" s="4"/>
      <c r="CE282" s="4"/>
      <c r="CF282" s="4"/>
      <c r="CG282" s="4"/>
      <c r="CI282" s="4"/>
      <c r="CJ282" s="4"/>
      <c r="CK282" s="4"/>
    </row>
    <row r="283" spans="1:89" ht="15" customHeight="1" x14ac:dyDescent="0.2">
      <c r="A283" s="5">
        <v>282</v>
      </c>
      <c r="B283" s="7">
        <v>230</v>
      </c>
      <c r="C283" s="7">
        <v>5</v>
      </c>
      <c r="D283" s="7">
        <f>Table32333[[#This Row],[Subscribers]]^2</f>
        <v>25</v>
      </c>
      <c r="E283" s="7">
        <f>Table32333[[#This Row],[Subscribers^2]]*Table32333[[#This Row],[Subscribers]]</f>
        <v>125</v>
      </c>
      <c r="F283" s="7">
        <f>Table32333[[#This Row],[Watch time (in Minutes)]]/100</f>
        <v>12.615</v>
      </c>
      <c r="G283" s="7">
        <f>Table32333[[#This Row],[Watch time (in Minutes) Adjusted]]^2</f>
        <v>159.13822500000001</v>
      </c>
      <c r="H283" s="7">
        <f>Table32333[[#This Row],[Watch time (in Minutes) Adjusted^2]]*Table32333[[#This Row],[Watch time (in Minutes) Adjusted]]</f>
        <v>2007.5287083750002</v>
      </c>
      <c r="I283" s="7">
        <f>Table32333[[#This Row],[Click Rate]]/100</f>
        <v>1.3895729999999997</v>
      </c>
      <c r="J283" s="7">
        <f>Table32333[[#This Row],[Click Rate Adjusted]]^2</f>
        <v>1.9309131223289993</v>
      </c>
      <c r="K283" s="7">
        <f>Table32333[[#This Row],[Click Rate^2]]*Table32333[[#This Row],[Click Rate Adjusted]]</f>
        <v>2.683144740134074</v>
      </c>
      <c r="L283" s="7">
        <v>54</v>
      </c>
      <c r="M283" s="7">
        <f>Table32333[[#This Row],[Likes]]^2</f>
        <v>2916</v>
      </c>
      <c r="N283" s="7">
        <f>Table32333[[#This Row],[Likes^2]]*Table32333[[#This Row],[Likes]]</f>
        <v>157464</v>
      </c>
      <c r="O283" s="7">
        <v>0</v>
      </c>
      <c r="P283" s="7">
        <f>Table32333[[#This Row],[Dislikes]]^2</f>
        <v>0</v>
      </c>
      <c r="Q283" s="7">
        <f>Table32333[[#This Row],[Dislikes^2]]*Table32333[[#This Row],[Dislikes]]</f>
        <v>0</v>
      </c>
      <c r="R283" s="6">
        <v>1261.5</v>
      </c>
      <c r="S283" s="7">
        <v>138.95729999999998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S283" s="4"/>
      <c r="BT283" s="4"/>
      <c r="BU283" s="4"/>
      <c r="BV283" s="4"/>
      <c r="BW283" s="4"/>
      <c r="BY283" s="4"/>
      <c r="BZ283" s="4"/>
      <c r="CA283" s="4"/>
      <c r="CB283" s="4"/>
      <c r="CC283" s="4"/>
      <c r="CD283" s="4"/>
      <c r="CE283" s="4"/>
      <c r="CF283" s="4"/>
      <c r="CG283" s="4"/>
      <c r="CI283" s="4"/>
      <c r="CJ283" s="4"/>
      <c r="CK283" s="4"/>
    </row>
    <row r="284" spans="1:89" ht="15" customHeight="1" x14ac:dyDescent="0.2">
      <c r="A284" s="5">
        <v>283</v>
      </c>
      <c r="B284" s="7">
        <v>182</v>
      </c>
      <c r="C284" s="7">
        <v>1</v>
      </c>
      <c r="D284" s="7">
        <f>Table32333[[#This Row],[Subscribers]]^2</f>
        <v>1</v>
      </c>
      <c r="E284" s="7">
        <f>Table32333[[#This Row],[Subscribers^2]]*Table32333[[#This Row],[Subscribers]]</f>
        <v>1</v>
      </c>
      <c r="F284" s="7">
        <f>Table32333[[#This Row],[Watch time (in Minutes)]]/100</f>
        <v>13.786860000000001</v>
      </c>
      <c r="G284" s="7">
        <f>Table32333[[#This Row],[Watch time (in Minutes) Adjusted]]^2</f>
        <v>190.07750865960003</v>
      </c>
      <c r="H284" s="7">
        <f>Table32333[[#This Row],[Watch time (in Minutes) Adjusted^2]]*Table32333[[#This Row],[Watch time (in Minutes) Adjusted]]</f>
        <v>2620.5720010386935</v>
      </c>
      <c r="I284" s="7">
        <f>Table32333[[#This Row],[Click Rate]]/100</f>
        <v>1.1683349999999999</v>
      </c>
      <c r="J284" s="7">
        <f>Table32333[[#This Row],[Click Rate Adjusted]]^2</f>
        <v>1.3650066722249998</v>
      </c>
      <c r="K284" s="7">
        <f>Table32333[[#This Row],[Click Rate^2]]*Table32333[[#This Row],[Click Rate Adjusted]]</f>
        <v>1.594785070393995</v>
      </c>
      <c r="L284" s="7">
        <v>36</v>
      </c>
      <c r="M284" s="7">
        <f>Table32333[[#This Row],[Likes]]^2</f>
        <v>1296</v>
      </c>
      <c r="N284" s="7">
        <f>Table32333[[#This Row],[Likes^2]]*Table32333[[#This Row],[Likes]]</f>
        <v>46656</v>
      </c>
      <c r="O284" s="7">
        <v>0</v>
      </c>
      <c r="P284" s="7">
        <f>Table32333[[#This Row],[Dislikes]]^2</f>
        <v>0</v>
      </c>
      <c r="Q284" s="7">
        <f>Table32333[[#This Row],[Dislikes^2]]*Table32333[[#This Row],[Dislikes]]</f>
        <v>0</v>
      </c>
      <c r="R284" s="6">
        <v>1378.6860000000001</v>
      </c>
      <c r="S284" s="7">
        <v>116.8335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S284" s="4"/>
      <c r="BT284" s="4"/>
      <c r="BU284" s="4"/>
      <c r="BV284" s="4"/>
      <c r="BW284" s="4"/>
      <c r="BY284" s="4"/>
      <c r="BZ284" s="4"/>
      <c r="CA284" s="4"/>
      <c r="CB284" s="4"/>
      <c r="CC284" s="4"/>
      <c r="CD284" s="4"/>
      <c r="CE284" s="4"/>
      <c r="CF284" s="4"/>
      <c r="CG284" s="4"/>
      <c r="CI284" s="4"/>
      <c r="CJ284" s="4"/>
      <c r="CK284" s="4"/>
    </row>
    <row r="285" spans="1:89" ht="15" customHeight="1" x14ac:dyDescent="0.2">
      <c r="A285" s="5">
        <v>284</v>
      </c>
      <c r="B285" s="7">
        <v>78</v>
      </c>
      <c r="C285" s="7">
        <v>0</v>
      </c>
      <c r="D285" s="7">
        <f>Table32333[[#This Row],[Subscribers]]^2</f>
        <v>0</v>
      </c>
      <c r="E285" s="7">
        <f>Table32333[[#This Row],[Subscribers^2]]*Table32333[[#This Row],[Subscribers]]</f>
        <v>0</v>
      </c>
      <c r="F285" s="7">
        <f>Table32333[[#This Row],[Watch time (in Minutes)]]/100</f>
        <v>2.5920000000000005</v>
      </c>
      <c r="G285" s="7">
        <f>Table32333[[#This Row],[Watch time (in Minutes) Adjusted]]^2</f>
        <v>6.7184640000000027</v>
      </c>
      <c r="H285" s="7">
        <f>Table32333[[#This Row],[Watch time (in Minutes) Adjusted^2]]*Table32333[[#This Row],[Watch time (in Minutes) Adjusted]]</f>
        <v>17.414258688000011</v>
      </c>
      <c r="I285" s="7">
        <f>Table32333[[#This Row],[Click Rate]]/100</f>
        <v>0.40068000000000004</v>
      </c>
      <c r="J285" s="7">
        <f>Table32333[[#This Row],[Click Rate Adjusted]]^2</f>
        <v>0.16054446240000003</v>
      </c>
      <c r="K285" s="7">
        <f>Table32333[[#This Row],[Click Rate^2]]*Table32333[[#This Row],[Click Rate Adjusted]]</f>
        <v>6.4326955194432017E-2</v>
      </c>
      <c r="L285" s="7">
        <v>21</v>
      </c>
      <c r="M285" s="7">
        <f>Table32333[[#This Row],[Likes]]^2</f>
        <v>441</v>
      </c>
      <c r="N285" s="7">
        <f>Table32333[[#This Row],[Likes^2]]*Table32333[[#This Row],[Likes]]</f>
        <v>9261</v>
      </c>
      <c r="O285" s="7">
        <v>0</v>
      </c>
      <c r="P285" s="7">
        <f>Table32333[[#This Row],[Dislikes]]^2</f>
        <v>0</v>
      </c>
      <c r="Q285" s="7">
        <f>Table32333[[#This Row],[Dislikes^2]]*Table32333[[#This Row],[Dislikes]]</f>
        <v>0</v>
      </c>
      <c r="R285" s="6">
        <v>259.20000000000005</v>
      </c>
      <c r="S285" s="7">
        <v>40.068000000000005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S285" s="4"/>
      <c r="BT285" s="4"/>
      <c r="BU285" s="4"/>
      <c r="BV285" s="4"/>
      <c r="BW285" s="4"/>
      <c r="BY285" s="4"/>
      <c r="BZ285" s="4"/>
      <c r="CA285" s="4"/>
      <c r="CB285" s="4"/>
      <c r="CC285" s="4"/>
      <c r="CD285" s="4"/>
      <c r="CE285" s="4"/>
      <c r="CF285" s="4"/>
      <c r="CG285" s="4"/>
      <c r="CI285" s="4"/>
      <c r="CJ285" s="4"/>
      <c r="CK285" s="4"/>
    </row>
    <row r="286" spans="1:89" ht="15" customHeight="1" x14ac:dyDescent="0.2">
      <c r="A286" s="5">
        <v>285</v>
      </c>
      <c r="B286" s="7">
        <v>256</v>
      </c>
      <c r="C286" s="7">
        <v>1</v>
      </c>
      <c r="D286" s="7">
        <f>Table32333[[#This Row],[Subscribers]]^2</f>
        <v>1</v>
      </c>
      <c r="E286" s="7">
        <f>Table32333[[#This Row],[Subscribers^2]]*Table32333[[#This Row],[Subscribers]]</f>
        <v>1</v>
      </c>
      <c r="F286" s="7">
        <f>Table32333[[#This Row],[Watch time (in Minutes)]]/100</f>
        <v>16.013339999999999</v>
      </c>
      <c r="G286" s="7">
        <f>Table32333[[#This Row],[Watch time (in Minutes) Adjusted]]^2</f>
        <v>256.42705795559999</v>
      </c>
      <c r="H286" s="7">
        <f>Table32333[[#This Row],[Watch time (in Minutes) Adjusted^2]]*Table32333[[#This Row],[Watch time (in Minutes) Adjusted]]</f>
        <v>4106.2536642427276</v>
      </c>
      <c r="I286" s="7">
        <f>Table32333[[#This Row],[Click Rate]]/100</f>
        <v>1.5503849999999999</v>
      </c>
      <c r="J286" s="7">
        <f>Table32333[[#This Row],[Click Rate Adjusted]]^2</f>
        <v>2.4036936482249995</v>
      </c>
      <c r="K286" s="7">
        <f>Table32333[[#This Row],[Click Rate^2]]*Table32333[[#This Row],[Click Rate Adjusted]]</f>
        <v>3.7266505768033156</v>
      </c>
      <c r="L286" s="7">
        <v>44</v>
      </c>
      <c r="M286" s="7">
        <f>Table32333[[#This Row],[Likes]]^2</f>
        <v>1936</v>
      </c>
      <c r="N286" s="7">
        <f>Table32333[[#This Row],[Likes^2]]*Table32333[[#This Row],[Likes]]</f>
        <v>85184</v>
      </c>
      <c r="O286" s="7">
        <v>1</v>
      </c>
      <c r="P286" s="7">
        <f>Table32333[[#This Row],[Dislikes]]^2</f>
        <v>1</v>
      </c>
      <c r="Q286" s="7">
        <f>Table32333[[#This Row],[Dislikes^2]]*Table32333[[#This Row],[Dislikes]]</f>
        <v>1</v>
      </c>
      <c r="R286" s="6">
        <v>1601.3340000000001</v>
      </c>
      <c r="S286" s="7">
        <v>155.0385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S286" s="4"/>
      <c r="BT286" s="4"/>
      <c r="BU286" s="4"/>
      <c r="BV286" s="4"/>
      <c r="BW286" s="4"/>
      <c r="BY286" s="4"/>
      <c r="BZ286" s="4"/>
      <c r="CA286" s="4"/>
      <c r="CB286" s="4"/>
      <c r="CC286" s="4"/>
      <c r="CD286" s="4"/>
      <c r="CE286" s="4"/>
      <c r="CF286" s="4"/>
      <c r="CG286" s="4"/>
      <c r="CI286" s="4"/>
      <c r="CJ286" s="4"/>
      <c r="CK286" s="4"/>
    </row>
    <row r="287" spans="1:89" ht="15" customHeight="1" x14ac:dyDescent="0.2">
      <c r="A287" s="5">
        <v>286</v>
      </c>
      <c r="B287" s="7">
        <v>186</v>
      </c>
      <c r="C287" s="7">
        <v>1</v>
      </c>
      <c r="D287" s="7">
        <f>Table32333[[#This Row],[Subscribers]]^2</f>
        <v>1</v>
      </c>
      <c r="E287" s="7">
        <f>Table32333[[#This Row],[Subscribers^2]]*Table32333[[#This Row],[Subscribers]]</f>
        <v>1</v>
      </c>
      <c r="F287" s="7">
        <f>Table32333[[#This Row],[Watch time (in Minutes)]]/100</f>
        <v>7.4454599999999997</v>
      </c>
      <c r="G287" s="7">
        <f>Table32333[[#This Row],[Watch time (in Minutes) Adjusted]]^2</f>
        <v>55.434874611599994</v>
      </c>
      <c r="H287" s="7">
        <f>Table32333[[#This Row],[Watch time (in Minutes) Adjusted^2]]*Table32333[[#This Row],[Watch time (in Minutes) Adjusted]]</f>
        <v>412.73814152568326</v>
      </c>
      <c r="I287" s="7">
        <f>Table32333[[#This Row],[Click Rate]]/100</f>
        <v>0.980514</v>
      </c>
      <c r="J287" s="7">
        <f>Table32333[[#This Row],[Click Rate Adjusted]]^2</f>
        <v>0.96140770419599997</v>
      </c>
      <c r="K287" s="7">
        <f>Table32333[[#This Row],[Click Rate^2]]*Table32333[[#This Row],[Click Rate Adjusted]]</f>
        <v>0.94267371367203667</v>
      </c>
      <c r="L287" s="7">
        <v>36</v>
      </c>
      <c r="M287" s="7">
        <f>Table32333[[#This Row],[Likes]]^2</f>
        <v>1296</v>
      </c>
      <c r="N287" s="7">
        <f>Table32333[[#This Row],[Likes^2]]*Table32333[[#This Row],[Likes]]</f>
        <v>46656</v>
      </c>
      <c r="O287" s="7">
        <v>0</v>
      </c>
      <c r="P287" s="7">
        <f>Table32333[[#This Row],[Dislikes]]^2</f>
        <v>0</v>
      </c>
      <c r="Q287" s="7">
        <f>Table32333[[#This Row],[Dislikes^2]]*Table32333[[#This Row],[Dislikes]]</f>
        <v>0</v>
      </c>
      <c r="R287" s="6">
        <v>744.54599999999994</v>
      </c>
      <c r="S287" s="7">
        <v>98.051400000000001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S287" s="4"/>
      <c r="BT287" s="4"/>
      <c r="BU287" s="4"/>
      <c r="BV287" s="4"/>
      <c r="BW287" s="4"/>
      <c r="BY287" s="4"/>
      <c r="BZ287" s="4"/>
      <c r="CA287" s="4"/>
      <c r="CB287" s="4"/>
      <c r="CC287" s="4"/>
      <c r="CD287" s="4"/>
      <c r="CE287" s="4"/>
      <c r="CF287" s="4"/>
      <c r="CG287" s="4"/>
      <c r="CI287" s="4"/>
      <c r="CJ287" s="4"/>
      <c r="CK287" s="4"/>
    </row>
    <row r="288" spans="1:89" ht="15" customHeight="1" x14ac:dyDescent="0.2">
      <c r="A288" s="5">
        <v>287</v>
      </c>
      <c r="B288" s="7">
        <v>73</v>
      </c>
      <c r="C288" s="7">
        <v>0</v>
      </c>
      <c r="D288" s="7">
        <f>Table32333[[#This Row],[Subscribers]]^2</f>
        <v>0</v>
      </c>
      <c r="E288" s="7">
        <f>Table32333[[#This Row],[Subscribers^2]]*Table32333[[#This Row],[Subscribers]]</f>
        <v>0</v>
      </c>
      <c r="F288" s="7">
        <f>Table32333[[#This Row],[Watch time (in Minutes)]]/100</f>
        <v>0.58692</v>
      </c>
      <c r="G288" s="7">
        <f>Table32333[[#This Row],[Watch time (in Minutes) Adjusted]]^2</f>
        <v>0.34447508640000002</v>
      </c>
      <c r="H288" s="7">
        <f>Table32333[[#This Row],[Watch time (in Minutes) Adjusted^2]]*Table32333[[#This Row],[Watch time (in Minutes) Adjusted]]</f>
        <v>0.20217931770988801</v>
      </c>
      <c r="I288" s="7">
        <f>Table32333[[#This Row],[Click Rate]]/100</f>
        <v>0.31968000000000002</v>
      </c>
      <c r="J288" s="7">
        <f>Table32333[[#This Row],[Click Rate Adjusted]]^2</f>
        <v>0.10219530240000001</v>
      </c>
      <c r="K288" s="7">
        <f>Table32333[[#This Row],[Click Rate^2]]*Table32333[[#This Row],[Click Rate Adjusted]]</f>
        <v>3.2669794271232004E-2</v>
      </c>
      <c r="L288" s="7">
        <v>20</v>
      </c>
      <c r="M288" s="7">
        <f>Table32333[[#This Row],[Likes]]^2</f>
        <v>400</v>
      </c>
      <c r="N288" s="7">
        <f>Table32333[[#This Row],[Likes^2]]*Table32333[[#This Row],[Likes]]</f>
        <v>8000</v>
      </c>
      <c r="O288" s="7">
        <v>0</v>
      </c>
      <c r="P288" s="7">
        <f>Table32333[[#This Row],[Dislikes]]^2</f>
        <v>0</v>
      </c>
      <c r="Q288" s="7">
        <f>Table32333[[#This Row],[Dislikes^2]]*Table32333[[#This Row],[Dislikes]]</f>
        <v>0</v>
      </c>
      <c r="R288" s="6">
        <v>58.692</v>
      </c>
      <c r="S288" s="7">
        <v>31.968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S288" s="4"/>
      <c r="BT288" s="4"/>
      <c r="BU288" s="4"/>
      <c r="BV288" s="4"/>
      <c r="BW288" s="4"/>
      <c r="BY288" s="4"/>
      <c r="BZ288" s="4"/>
      <c r="CA288" s="4"/>
      <c r="CB288" s="4"/>
      <c r="CC288" s="4"/>
      <c r="CD288" s="4"/>
      <c r="CE288" s="4"/>
      <c r="CF288" s="4"/>
      <c r="CG288" s="4"/>
      <c r="CI288" s="4"/>
      <c r="CJ288" s="4"/>
      <c r="CK288" s="4"/>
    </row>
    <row r="289" spans="1:89" ht="15" customHeight="1" x14ac:dyDescent="0.2">
      <c r="A289" s="5">
        <v>288</v>
      </c>
      <c r="B289" s="7">
        <v>218</v>
      </c>
      <c r="C289" s="7">
        <v>3</v>
      </c>
      <c r="D289" s="7">
        <f>Table32333[[#This Row],[Subscribers]]^2</f>
        <v>9</v>
      </c>
      <c r="E289" s="7">
        <f>Table32333[[#This Row],[Subscribers^2]]*Table32333[[#This Row],[Subscribers]]</f>
        <v>27</v>
      </c>
      <c r="F289" s="7">
        <f>Table32333[[#This Row],[Watch time (in Minutes)]]/100</f>
        <v>15.714779999999998</v>
      </c>
      <c r="G289" s="7">
        <f>Table32333[[#This Row],[Watch time (in Minutes) Adjusted]]^2</f>
        <v>246.95431044839992</v>
      </c>
      <c r="H289" s="7">
        <f>Table32333[[#This Row],[Watch time (in Minutes) Adjusted^2]]*Table32333[[#This Row],[Watch time (in Minutes) Adjusted]]</f>
        <v>3880.8326587483057</v>
      </c>
      <c r="I289" s="7">
        <f>Table32333[[#This Row],[Click Rate]]/100</f>
        <v>1.3598810000000001</v>
      </c>
      <c r="J289" s="7">
        <f>Table32333[[#This Row],[Click Rate Adjusted]]^2</f>
        <v>1.8492763341610003</v>
      </c>
      <c r="K289" s="7">
        <f>Table32333[[#This Row],[Click Rate^2]]*Table32333[[#This Row],[Click Rate Adjusted]]</f>
        <v>2.5147957505751957</v>
      </c>
      <c r="L289" s="7">
        <v>48</v>
      </c>
      <c r="M289" s="7">
        <f>Table32333[[#This Row],[Likes]]^2</f>
        <v>2304</v>
      </c>
      <c r="N289" s="7">
        <f>Table32333[[#This Row],[Likes^2]]*Table32333[[#This Row],[Likes]]</f>
        <v>110592</v>
      </c>
      <c r="O289" s="7">
        <v>0</v>
      </c>
      <c r="P289" s="7">
        <f>Table32333[[#This Row],[Dislikes]]^2</f>
        <v>0</v>
      </c>
      <c r="Q289" s="7">
        <f>Table32333[[#This Row],[Dislikes^2]]*Table32333[[#This Row],[Dislikes]]</f>
        <v>0</v>
      </c>
      <c r="R289" s="6">
        <v>1571.4779999999998</v>
      </c>
      <c r="S289" s="7">
        <v>135.9881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S289" s="4"/>
      <c r="BT289" s="4"/>
      <c r="BU289" s="4"/>
      <c r="BV289" s="4"/>
      <c r="BW289" s="4"/>
      <c r="BY289" s="4"/>
      <c r="BZ289" s="4"/>
      <c r="CA289" s="4"/>
      <c r="CB289" s="4"/>
      <c r="CC289" s="4"/>
      <c r="CD289" s="4"/>
      <c r="CE289" s="4"/>
      <c r="CF289" s="4"/>
      <c r="CG289" s="4"/>
      <c r="CI289" s="4"/>
      <c r="CJ289" s="4"/>
      <c r="CK289" s="4"/>
    </row>
    <row r="290" spans="1:89" ht="15" customHeight="1" x14ac:dyDescent="0.2">
      <c r="A290" s="5">
        <v>289</v>
      </c>
      <c r="B290" s="7">
        <v>173</v>
      </c>
      <c r="C290" s="7">
        <v>1</v>
      </c>
      <c r="D290" s="7">
        <f>Table32333[[#This Row],[Subscribers]]^2</f>
        <v>1</v>
      </c>
      <c r="E290" s="7">
        <f>Table32333[[#This Row],[Subscribers^2]]*Table32333[[#This Row],[Subscribers]]</f>
        <v>1</v>
      </c>
      <c r="F290" s="7">
        <f>Table32333[[#This Row],[Watch time (in Minutes)]]/100</f>
        <v>8.2373399999999997</v>
      </c>
      <c r="G290" s="7">
        <f>Table32333[[#This Row],[Watch time (in Minutes) Adjusted]]^2</f>
        <v>67.853770275599999</v>
      </c>
      <c r="H290" s="7">
        <f>Table32333[[#This Row],[Watch time (in Minutes) Adjusted^2]]*Table32333[[#This Row],[Watch time (in Minutes) Adjusted]]</f>
        <v>558.93457604201092</v>
      </c>
      <c r="I290" s="7">
        <f>Table32333[[#This Row],[Click Rate]]/100</f>
        <v>0.99899999999999989</v>
      </c>
      <c r="J290" s="7">
        <f>Table32333[[#This Row],[Click Rate Adjusted]]^2</f>
        <v>0.9980009999999998</v>
      </c>
      <c r="K290" s="7">
        <f>Table32333[[#This Row],[Click Rate^2]]*Table32333[[#This Row],[Click Rate Adjusted]]</f>
        <v>0.99700299899999967</v>
      </c>
      <c r="L290" s="7">
        <v>31</v>
      </c>
      <c r="M290" s="7">
        <f>Table32333[[#This Row],[Likes]]^2</f>
        <v>961</v>
      </c>
      <c r="N290" s="7">
        <f>Table32333[[#This Row],[Likes^2]]*Table32333[[#This Row],[Likes]]</f>
        <v>29791</v>
      </c>
      <c r="O290" s="7">
        <v>0</v>
      </c>
      <c r="P290" s="7">
        <f>Table32333[[#This Row],[Dislikes]]^2</f>
        <v>0</v>
      </c>
      <c r="Q290" s="7">
        <f>Table32333[[#This Row],[Dislikes^2]]*Table32333[[#This Row],[Dislikes]]</f>
        <v>0</v>
      </c>
      <c r="R290" s="6">
        <v>823.73399999999992</v>
      </c>
      <c r="S290" s="7">
        <v>99.899999999999991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S290" s="4"/>
      <c r="BT290" s="4"/>
      <c r="BU290" s="4"/>
      <c r="BV290" s="4"/>
      <c r="BW290" s="4"/>
      <c r="BY290" s="4"/>
      <c r="BZ290" s="4"/>
      <c r="CA290" s="4"/>
      <c r="CB290" s="4"/>
      <c r="CC290" s="4"/>
      <c r="CD290" s="4"/>
      <c r="CE290" s="4"/>
      <c r="CF290" s="4"/>
      <c r="CG290" s="4"/>
      <c r="CI290" s="4"/>
      <c r="CJ290" s="4"/>
      <c r="CK290" s="4"/>
    </row>
    <row r="291" spans="1:89" ht="15" customHeight="1" x14ac:dyDescent="0.2">
      <c r="A291" s="5">
        <v>290</v>
      </c>
      <c r="B291" s="7">
        <v>128</v>
      </c>
      <c r="C291" s="7">
        <v>1</v>
      </c>
      <c r="D291" s="7">
        <f>Table32333[[#This Row],[Subscribers]]^2</f>
        <v>1</v>
      </c>
      <c r="E291" s="7">
        <f>Table32333[[#This Row],[Subscribers^2]]*Table32333[[#This Row],[Subscribers]]</f>
        <v>1</v>
      </c>
      <c r="F291" s="7">
        <f>Table32333[[#This Row],[Watch time (in Minutes)]]/100</f>
        <v>10.671780000000002</v>
      </c>
      <c r="G291" s="7">
        <f>Table32333[[#This Row],[Watch time (in Minutes) Adjusted]]^2</f>
        <v>113.88688836840004</v>
      </c>
      <c r="H291" s="7">
        <f>Table32333[[#This Row],[Watch time (in Minutes) Adjusted^2]]*Table32333[[#This Row],[Watch time (in Minutes) Adjusted]]</f>
        <v>1215.3758175521243</v>
      </c>
      <c r="I291" s="7">
        <f>Table32333[[#This Row],[Click Rate]]/100</f>
        <v>0.86070599999999997</v>
      </c>
      <c r="J291" s="7">
        <f>Table32333[[#This Row],[Click Rate Adjusted]]^2</f>
        <v>0.74081481843599994</v>
      </c>
      <c r="K291" s="7">
        <f>Table32333[[#This Row],[Click Rate^2]]*Table32333[[#This Row],[Click Rate Adjusted]]</f>
        <v>0.63762375911677571</v>
      </c>
      <c r="L291" s="7">
        <v>31</v>
      </c>
      <c r="M291" s="7">
        <f>Table32333[[#This Row],[Likes]]^2</f>
        <v>961</v>
      </c>
      <c r="N291" s="7">
        <f>Table32333[[#This Row],[Likes^2]]*Table32333[[#This Row],[Likes]]</f>
        <v>29791</v>
      </c>
      <c r="O291" s="7">
        <v>0</v>
      </c>
      <c r="P291" s="7">
        <f>Table32333[[#This Row],[Dislikes]]^2</f>
        <v>0</v>
      </c>
      <c r="Q291" s="7">
        <f>Table32333[[#This Row],[Dislikes^2]]*Table32333[[#This Row],[Dislikes]]</f>
        <v>0</v>
      </c>
      <c r="R291" s="6">
        <v>1067.1780000000001</v>
      </c>
      <c r="S291" s="7">
        <v>86.070599999999999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S291" s="4"/>
      <c r="BT291" s="4"/>
      <c r="BU291" s="4"/>
      <c r="BV291" s="4"/>
      <c r="BW291" s="4"/>
      <c r="BY291" s="4"/>
      <c r="BZ291" s="4"/>
      <c r="CA291" s="4"/>
      <c r="CB291" s="4"/>
      <c r="CC291" s="4"/>
      <c r="CD291" s="4"/>
      <c r="CE291" s="4"/>
      <c r="CF291" s="4"/>
      <c r="CG291" s="4"/>
      <c r="CI291" s="4"/>
      <c r="CJ291" s="4"/>
      <c r="CK291" s="4"/>
    </row>
    <row r="292" spans="1:89" ht="15" customHeight="1" x14ac:dyDescent="0.2">
      <c r="A292" s="5">
        <v>291</v>
      </c>
      <c r="B292" s="7">
        <v>183</v>
      </c>
      <c r="C292" s="7">
        <v>1</v>
      </c>
      <c r="D292" s="7">
        <f>Table32333[[#This Row],[Subscribers]]^2</f>
        <v>1</v>
      </c>
      <c r="E292" s="7">
        <f>Table32333[[#This Row],[Subscribers^2]]*Table32333[[#This Row],[Subscribers]]</f>
        <v>1</v>
      </c>
      <c r="F292" s="7">
        <f>Table32333[[#This Row],[Watch time (in Minutes)]]/100</f>
        <v>13.918800000000001</v>
      </c>
      <c r="G292" s="7">
        <f>Table32333[[#This Row],[Watch time (in Minutes) Adjusted]]^2</f>
        <v>193.73299344000003</v>
      </c>
      <c r="H292" s="7">
        <f>Table32333[[#This Row],[Watch time (in Minutes) Adjusted^2]]*Table32333[[#This Row],[Watch time (in Minutes) Adjusted]]</f>
        <v>2696.5307890926724</v>
      </c>
      <c r="I292" s="7">
        <f>Table32333[[#This Row],[Click Rate]]/100</f>
        <v>1.2984699999999998</v>
      </c>
      <c r="J292" s="7">
        <f>Table32333[[#This Row],[Click Rate Adjusted]]^2</f>
        <v>1.6860243408999995</v>
      </c>
      <c r="K292" s="7">
        <f>Table32333[[#This Row],[Click Rate^2]]*Table32333[[#This Row],[Click Rate Adjusted]]</f>
        <v>2.1892520259284218</v>
      </c>
      <c r="L292" s="7">
        <v>33</v>
      </c>
      <c r="M292" s="7">
        <f>Table32333[[#This Row],[Likes]]^2</f>
        <v>1089</v>
      </c>
      <c r="N292" s="7">
        <f>Table32333[[#This Row],[Likes^2]]*Table32333[[#This Row],[Likes]]</f>
        <v>35937</v>
      </c>
      <c r="O292" s="7">
        <v>1</v>
      </c>
      <c r="P292" s="7">
        <f>Table32333[[#This Row],[Dislikes]]^2</f>
        <v>1</v>
      </c>
      <c r="Q292" s="7">
        <f>Table32333[[#This Row],[Dislikes^2]]*Table32333[[#This Row],[Dislikes]]</f>
        <v>1</v>
      </c>
      <c r="R292" s="6">
        <v>1391.88</v>
      </c>
      <c r="S292" s="7">
        <v>129.84699999999998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S292" s="4"/>
      <c r="BT292" s="4"/>
      <c r="BU292" s="4"/>
      <c r="BV292" s="4"/>
      <c r="BW292" s="4"/>
      <c r="BY292" s="4"/>
      <c r="BZ292" s="4"/>
      <c r="CA292" s="4"/>
      <c r="CB292" s="4"/>
      <c r="CC292" s="4"/>
      <c r="CD292" s="4"/>
      <c r="CE292" s="4"/>
      <c r="CF292" s="4"/>
      <c r="CG292" s="4"/>
      <c r="CI292" s="4"/>
      <c r="CJ292" s="4"/>
      <c r="CK292" s="4"/>
    </row>
    <row r="293" spans="1:89" ht="15" customHeight="1" x14ac:dyDescent="0.2">
      <c r="A293" s="5">
        <v>292</v>
      </c>
      <c r="B293" s="7">
        <v>149</v>
      </c>
      <c r="C293" s="7">
        <v>0</v>
      </c>
      <c r="D293" s="7">
        <f>Table32333[[#This Row],[Subscribers]]^2</f>
        <v>0</v>
      </c>
      <c r="E293" s="7">
        <f>Table32333[[#This Row],[Subscribers^2]]*Table32333[[#This Row],[Subscribers]]</f>
        <v>0</v>
      </c>
      <c r="F293" s="7">
        <f>Table32333[[#This Row],[Watch time (in Minutes)]]/100</f>
        <v>7.4741400000000011</v>
      </c>
      <c r="G293" s="7">
        <f>Table32333[[#This Row],[Watch time (in Minutes) Adjusted]]^2</f>
        <v>55.862768739600014</v>
      </c>
      <c r="H293" s="7">
        <f>Table32333[[#This Row],[Watch time (in Minutes) Adjusted^2]]*Table32333[[#This Row],[Watch time (in Minutes) Adjusted]]</f>
        <v>417.52615434739414</v>
      </c>
      <c r="I293" s="7">
        <f>Table32333[[#This Row],[Click Rate]]/100</f>
        <v>0.86916199999999999</v>
      </c>
      <c r="J293" s="7">
        <f>Table32333[[#This Row],[Click Rate Adjusted]]^2</f>
        <v>0.75544258224399996</v>
      </c>
      <c r="K293" s="7">
        <f>Table32333[[#This Row],[Click Rate^2]]*Table32333[[#This Row],[Click Rate Adjusted]]</f>
        <v>0.65660198566835948</v>
      </c>
      <c r="L293" s="7">
        <v>29</v>
      </c>
      <c r="M293" s="7">
        <f>Table32333[[#This Row],[Likes]]^2</f>
        <v>841</v>
      </c>
      <c r="N293" s="7">
        <f>Table32333[[#This Row],[Likes^2]]*Table32333[[#This Row],[Likes]]</f>
        <v>24389</v>
      </c>
      <c r="O293" s="7">
        <v>1</v>
      </c>
      <c r="P293" s="7">
        <f>Table32333[[#This Row],[Dislikes]]^2</f>
        <v>1</v>
      </c>
      <c r="Q293" s="7">
        <f>Table32333[[#This Row],[Dislikes^2]]*Table32333[[#This Row],[Dislikes]]</f>
        <v>1</v>
      </c>
      <c r="R293" s="6">
        <v>747.4140000000001</v>
      </c>
      <c r="S293" s="7">
        <v>86.916200000000003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S293" s="4"/>
      <c r="BT293" s="4"/>
      <c r="BU293" s="4"/>
      <c r="BV293" s="4"/>
      <c r="BW293" s="4"/>
      <c r="BY293" s="4"/>
      <c r="BZ293" s="4"/>
      <c r="CA293" s="4"/>
      <c r="CB293" s="4"/>
      <c r="CC293" s="4"/>
      <c r="CD293" s="4"/>
      <c r="CE293" s="4"/>
      <c r="CF293" s="4"/>
      <c r="CG293" s="4"/>
      <c r="CI293" s="4"/>
      <c r="CJ293" s="4"/>
      <c r="CK293" s="4"/>
    </row>
    <row r="294" spans="1:89" ht="15" customHeight="1" x14ac:dyDescent="0.2">
      <c r="A294" s="5">
        <v>293</v>
      </c>
      <c r="B294" s="7">
        <v>119</v>
      </c>
      <c r="C294" s="7">
        <v>0</v>
      </c>
      <c r="D294" s="7">
        <f>Table32333[[#This Row],[Subscribers]]^2</f>
        <v>0</v>
      </c>
      <c r="E294" s="7">
        <f>Table32333[[#This Row],[Subscribers^2]]*Table32333[[#This Row],[Subscribers]]</f>
        <v>0</v>
      </c>
      <c r="F294" s="7">
        <f>Table32333[[#This Row],[Watch time (in Minutes)]]/100</f>
        <v>4.4155200000000008</v>
      </c>
      <c r="G294" s="7">
        <f>Table32333[[#This Row],[Watch time (in Minutes) Adjusted]]^2</f>
        <v>19.496816870400007</v>
      </c>
      <c r="H294" s="7">
        <f>Table32333[[#This Row],[Watch time (in Minutes) Adjusted^2]]*Table32333[[#This Row],[Watch time (in Minutes) Adjusted]]</f>
        <v>86.088584827588662</v>
      </c>
      <c r="I294" s="7">
        <f>Table32333[[#This Row],[Click Rate]]/100</f>
        <v>0.92887200000000003</v>
      </c>
      <c r="J294" s="7">
        <f>Table32333[[#This Row],[Click Rate Adjusted]]^2</f>
        <v>0.86280319238400005</v>
      </c>
      <c r="K294" s="7">
        <f>Table32333[[#This Row],[Click Rate^2]]*Table32333[[#This Row],[Click Rate Adjusted]]</f>
        <v>0.80143372691611092</v>
      </c>
      <c r="L294" s="7">
        <v>27</v>
      </c>
      <c r="M294" s="7">
        <f>Table32333[[#This Row],[Likes]]^2</f>
        <v>729</v>
      </c>
      <c r="N294" s="7">
        <f>Table32333[[#This Row],[Likes^2]]*Table32333[[#This Row],[Likes]]</f>
        <v>19683</v>
      </c>
      <c r="O294" s="7">
        <v>0</v>
      </c>
      <c r="P294" s="7">
        <f>Table32333[[#This Row],[Dislikes]]^2</f>
        <v>0</v>
      </c>
      <c r="Q294" s="7">
        <f>Table32333[[#This Row],[Dislikes^2]]*Table32333[[#This Row],[Dislikes]]</f>
        <v>0</v>
      </c>
      <c r="R294" s="6">
        <v>441.55200000000008</v>
      </c>
      <c r="S294" s="7">
        <v>92.887200000000007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S294" s="4"/>
      <c r="BT294" s="4"/>
      <c r="BU294" s="4"/>
      <c r="BV294" s="4"/>
      <c r="BW294" s="4"/>
      <c r="BY294" s="4"/>
      <c r="BZ294" s="4"/>
      <c r="CA294" s="4"/>
      <c r="CB294" s="4"/>
      <c r="CC294" s="4"/>
      <c r="CD294" s="4"/>
      <c r="CE294" s="4"/>
      <c r="CF294" s="4"/>
      <c r="CG294" s="4"/>
      <c r="CI294" s="4"/>
      <c r="CJ294" s="4"/>
      <c r="CK294" s="4"/>
    </row>
    <row r="295" spans="1:89" ht="15" customHeight="1" x14ac:dyDescent="0.2">
      <c r="A295" s="5">
        <v>294</v>
      </c>
      <c r="B295" s="7">
        <v>161</v>
      </c>
      <c r="C295" s="7">
        <v>2</v>
      </c>
      <c r="D295" s="7">
        <f>Table32333[[#This Row],[Subscribers]]^2</f>
        <v>4</v>
      </c>
      <c r="E295" s="7">
        <f>Table32333[[#This Row],[Subscribers^2]]*Table32333[[#This Row],[Subscribers]]</f>
        <v>8</v>
      </c>
      <c r="F295" s="7">
        <f>Table32333[[#This Row],[Watch time (in Minutes)]]/100</f>
        <v>7.3115399999999999</v>
      </c>
      <c r="G295" s="7">
        <f>Table32333[[#This Row],[Watch time (in Minutes) Adjusted]]^2</f>
        <v>53.458617171599997</v>
      </c>
      <c r="H295" s="7">
        <f>Table32333[[#This Row],[Watch time (in Minutes) Adjusted^2]]*Table32333[[#This Row],[Watch time (in Minutes) Adjusted]]</f>
        <v>390.86481779484023</v>
      </c>
      <c r="I295" s="7">
        <f>Table32333[[#This Row],[Click Rate]]/100</f>
        <v>1.2011860000000001</v>
      </c>
      <c r="J295" s="7">
        <f>Table32333[[#This Row],[Click Rate Adjusted]]^2</f>
        <v>1.4428478065960002</v>
      </c>
      <c r="K295" s="7">
        <f>Table32333[[#This Row],[Click Rate^2]]*Table32333[[#This Row],[Click Rate Adjusted]]</f>
        <v>1.7331285854138232</v>
      </c>
      <c r="L295" s="7">
        <v>30</v>
      </c>
      <c r="M295" s="7">
        <f>Table32333[[#This Row],[Likes]]^2</f>
        <v>900</v>
      </c>
      <c r="N295" s="7">
        <f>Table32333[[#This Row],[Likes^2]]*Table32333[[#This Row],[Likes]]</f>
        <v>27000</v>
      </c>
      <c r="O295" s="7">
        <v>1</v>
      </c>
      <c r="P295" s="7">
        <f>Table32333[[#This Row],[Dislikes]]^2</f>
        <v>1</v>
      </c>
      <c r="Q295" s="7">
        <f>Table32333[[#This Row],[Dislikes^2]]*Table32333[[#This Row],[Dislikes]]</f>
        <v>1</v>
      </c>
      <c r="R295" s="6">
        <v>731.154</v>
      </c>
      <c r="S295" s="7">
        <v>120.11860000000001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S295" s="4"/>
      <c r="BT295" s="4"/>
      <c r="BU295" s="4"/>
      <c r="BV295" s="4"/>
      <c r="BW295" s="4"/>
      <c r="BY295" s="4"/>
      <c r="BZ295" s="4"/>
      <c r="CA295" s="4"/>
      <c r="CB295" s="4"/>
      <c r="CC295" s="4"/>
      <c r="CD295" s="4"/>
      <c r="CE295" s="4"/>
      <c r="CF295" s="4"/>
      <c r="CG295" s="4"/>
      <c r="CI295" s="4"/>
      <c r="CJ295" s="4"/>
      <c r="CK295" s="4"/>
    </row>
    <row r="296" spans="1:89" ht="15" customHeight="1" x14ac:dyDescent="0.2">
      <c r="A296" s="5">
        <v>295</v>
      </c>
      <c r="B296" s="7">
        <v>150</v>
      </c>
      <c r="C296" s="7">
        <v>0</v>
      </c>
      <c r="D296" s="7">
        <f>Table32333[[#This Row],[Subscribers]]^2</f>
        <v>0</v>
      </c>
      <c r="E296" s="7">
        <f>Table32333[[#This Row],[Subscribers^2]]*Table32333[[#This Row],[Subscribers]]</f>
        <v>0</v>
      </c>
      <c r="F296" s="7">
        <f>Table32333[[#This Row],[Watch time (in Minutes)]]/100</f>
        <v>8.8334400000000013</v>
      </c>
      <c r="G296" s="7">
        <f>Table32333[[#This Row],[Watch time (in Minutes) Adjusted]]^2</f>
        <v>78.029662233600021</v>
      </c>
      <c r="H296" s="7">
        <f>Table32333[[#This Row],[Watch time (in Minutes) Adjusted^2]]*Table32333[[#This Row],[Watch time (in Minutes) Adjusted]]</f>
        <v>689.27033956077184</v>
      </c>
      <c r="I296" s="7">
        <f>Table32333[[#This Row],[Click Rate]]/100</f>
        <v>1.1690700000000001</v>
      </c>
      <c r="J296" s="7">
        <f>Table32333[[#This Row],[Click Rate Adjusted]]^2</f>
        <v>1.3667246649000002</v>
      </c>
      <c r="K296" s="7">
        <f>Table32333[[#This Row],[Click Rate^2]]*Table32333[[#This Row],[Click Rate Adjusted]]</f>
        <v>1.5977968039946433</v>
      </c>
      <c r="L296" s="7">
        <v>27</v>
      </c>
      <c r="M296" s="7">
        <f>Table32333[[#This Row],[Likes]]^2</f>
        <v>729</v>
      </c>
      <c r="N296" s="7">
        <f>Table32333[[#This Row],[Likes^2]]*Table32333[[#This Row],[Likes]]</f>
        <v>19683</v>
      </c>
      <c r="O296" s="7">
        <v>0</v>
      </c>
      <c r="P296" s="7">
        <f>Table32333[[#This Row],[Dislikes]]^2</f>
        <v>0</v>
      </c>
      <c r="Q296" s="7">
        <f>Table32333[[#This Row],[Dislikes^2]]*Table32333[[#This Row],[Dislikes]]</f>
        <v>0</v>
      </c>
      <c r="R296" s="6">
        <v>883.34400000000005</v>
      </c>
      <c r="S296" s="7">
        <v>116.90700000000001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S296" s="4"/>
      <c r="BT296" s="4"/>
      <c r="BU296" s="4"/>
      <c r="BV296" s="4"/>
      <c r="BW296" s="4"/>
      <c r="BY296" s="4"/>
      <c r="BZ296" s="4"/>
      <c r="CA296" s="4"/>
      <c r="CB296" s="4"/>
      <c r="CC296" s="4"/>
      <c r="CD296" s="4"/>
      <c r="CE296" s="4"/>
      <c r="CF296" s="4"/>
      <c r="CG296" s="4"/>
      <c r="CI296" s="4"/>
      <c r="CJ296" s="4"/>
      <c r="CK296" s="4"/>
    </row>
    <row r="297" spans="1:89" ht="15" customHeight="1" x14ac:dyDescent="0.2">
      <c r="A297" s="5">
        <v>296</v>
      </c>
      <c r="B297" s="7">
        <v>154</v>
      </c>
      <c r="C297" s="7">
        <v>2</v>
      </c>
      <c r="D297" s="7">
        <f>Table32333[[#This Row],[Subscribers]]^2</f>
        <v>4</v>
      </c>
      <c r="E297" s="7">
        <f>Table32333[[#This Row],[Subscribers^2]]*Table32333[[#This Row],[Subscribers]]</f>
        <v>8</v>
      </c>
      <c r="F297" s="7">
        <f>Table32333[[#This Row],[Watch time (in Minutes)]]/100</f>
        <v>3.1876800000000003</v>
      </c>
      <c r="G297" s="7">
        <f>Table32333[[#This Row],[Watch time (in Minutes) Adjusted]]^2</f>
        <v>10.161303782400001</v>
      </c>
      <c r="H297" s="7">
        <f>Table32333[[#This Row],[Watch time (in Minutes) Adjusted^2]]*Table32333[[#This Row],[Watch time (in Minutes) Adjusted]]</f>
        <v>32.390984841080837</v>
      </c>
      <c r="I297" s="7">
        <f>Table32333[[#This Row],[Click Rate]]/100</f>
        <v>0.84962999999999989</v>
      </c>
      <c r="J297" s="7">
        <f>Table32333[[#This Row],[Click Rate Adjusted]]^2</f>
        <v>0.72187113689999982</v>
      </c>
      <c r="K297" s="7">
        <f>Table32333[[#This Row],[Click Rate^2]]*Table32333[[#This Row],[Click Rate Adjusted]]</f>
        <v>0.61332337404434678</v>
      </c>
      <c r="L297" s="7">
        <v>31</v>
      </c>
      <c r="M297" s="7">
        <f>Table32333[[#This Row],[Likes]]^2</f>
        <v>961</v>
      </c>
      <c r="N297" s="7">
        <f>Table32333[[#This Row],[Likes^2]]*Table32333[[#This Row],[Likes]]</f>
        <v>29791</v>
      </c>
      <c r="O297" s="7">
        <v>1</v>
      </c>
      <c r="P297" s="7">
        <f>Table32333[[#This Row],[Dislikes]]^2</f>
        <v>1</v>
      </c>
      <c r="Q297" s="7">
        <f>Table32333[[#This Row],[Dislikes^2]]*Table32333[[#This Row],[Dislikes]]</f>
        <v>1</v>
      </c>
      <c r="R297" s="6">
        <v>318.76800000000003</v>
      </c>
      <c r="S297" s="7">
        <v>84.962999999999994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S297" s="4"/>
      <c r="BT297" s="4"/>
      <c r="BU297" s="4"/>
      <c r="BV297" s="4"/>
      <c r="BW297" s="4"/>
      <c r="BY297" s="4"/>
      <c r="BZ297" s="4"/>
      <c r="CA297" s="4"/>
      <c r="CB297" s="4"/>
      <c r="CC297" s="4"/>
      <c r="CD297" s="4"/>
      <c r="CE297" s="4"/>
      <c r="CF297" s="4"/>
      <c r="CG297" s="4"/>
      <c r="CI297" s="4"/>
      <c r="CJ297" s="4"/>
      <c r="CK297" s="4"/>
    </row>
    <row r="298" spans="1:89" ht="15" customHeight="1" x14ac:dyDescent="0.2">
      <c r="A298" s="5">
        <v>297</v>
      </c>
      <c r="B298" s="7">
        <v>156</v>
      </c>
      <c r="C298" s="7">
        <v>2</v>
      </c>
      <c r="D298" s="7">
        <f>Table32333[[#This Row],[Subscribers]]^2</f>
        <v>4</v>
      </c>
      <c r="E298" s="7">
        <f>Table32333[[#This Row],[Subscribers^2]]*Table32333[[#This Row],[Subscribers]]</f>
        <v>8</v>
      </c>
      <c r="F298" s="7">
        <f>Table32333[[#This Row],[Watch time (in Minutes)]]/100</f>
        <v>6.1430400000000001</v>
      </c>
      <c r="G298" s="7">
        <f>Table32333[[#This Row],[Watch time (in Minutes) Adjusted]]^2</f>
        <v>37.736940441599998</v>
      </c>
      <c r="H298" s="7">
        <f>Table32333[[#This Row],[Watch time (in Minutes) Adjusted^2]]*Table32333[[#This Row],[Watch time (in Minutes) Adjusted]]</f>
        <v>231.81953461036645</v>
      </c>
      <c r="I298" s="7">
        <f>Table32333[[#This Row],[Click Rate]]/100</f>
        <v>0.800288</v>
      </c>
      <c r="J298" s="7">
        <f>Table32333[[#This Row],[Click Rate Adjusted]]^2</f>
        <v>0.64046088294400005</v>
      </c>
      <c r="K298" s="7">
        <f>Table32333[[#This Row],[Click Rate^2]]*Table32333[[#This Row],[Click Rate Adjusted]]</f>
        <v>0.51255315908948795</v>
      </c>
      <c r="L298" s="7">
        <v>30</v>
      </c>
      <c r="M298" s="7">
        <f>Table32333[[#This Row],[Likes]]^2</f>
        <v>900</v>
      </c>
      <c r="N298" s="7">
        <f>Table32333[[#This Row],[Likes^2]]*Table32333[[#This Row],[Likes]]</f>
        <v>27000</v>
      </c>
      <c r="O298" s="7">
        <v>0</v>
      </c>
      <c r="P298" s="7">
        <f>Table32333[[#This Row],[Dislikes]]^2</f>
        <v>0</v>
      </c>
      <c r="Q298" s="7">
        <f>Table32333[[#This Row],[Dislikes^2]]*Table32333[[#This Row],[Dislikes]]</f>
        <v>0</v>
      </c>
      <c r="R298" s="6">
        <v>614.30399999999997</v>
      </c>
      <c r="S298" s="7">
        <v>80.028800000000004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S298" s="4"/>
      <c r="BT298" s="4"/>
      <c r="BU298" s="4"/>
      <c r="BV298" s="4"/>
      <c r="BW298" s="4"/>
      <c r="BY298" s="4"/>
      <c r="BZ298" s="4"/>
      <c r="CA298" s="4"/>
      <c r="CB298" s="4"/>
      <c r="CC298" s="4"/>
      <c r="CD298" s="4"/>
      <c r="CE298" s="4"/>
      <c r="CF298" s="4"/>
      <c r="CG298" s="4"/>
      <c r="CI298" s="4"/>
      <c r="CJ298" s="4"/>
      <c r="CK298" s="4"/>
    </row>
    <row r="299" spans="1:89" ht="15" customHeight="1" x14ac:dyDescent="0.2">
      <c r="A299" s="5">
        <v>298</v>
      </c>
      <c r="B299" s="7">
        <v>76</v>
      </c>
      <c r="C299" s="7">
        <v>1</v>
      </c>
      <c r="D299" s="7">
        <f>Table32333[[#This Row],[Subscribers]]^2</f>
        <v>1</v>
      </c>
      <c r="E299" s="7">
        <f>Table32333[[#This Row],[Subscribers^2]]*Table32333[[#This Row],[Subscribers]]</f>
        <v>1</v>
      </c>
      <c r="F299" s="7">
        <f>Table32333[[#This Row],[Watch time (in Minutes)]]/100</f>
        <v>3.1339800000000002</v>
      </c>
      <c r="G299" s="7">
        <f>Table32333[[#This Row],[Watch time (in Minutes) Adjusted]]^2</f>
        <v>9.8218306404000018</v>
      </c>
      <c r="H299" s="7">
        <f>Table32333[[#This Row],[Watch time (in Minutes) Adjusted^2]]*Table32333[[#This Row],[Watch time (in Minutes) Adjusted]]</f>
        <v>30.781420790400798</v>
      </c>
      <c r="I299" s="7">
        <f>Table32333[[#This Row],[Click Rate]]/100</f>
        <v>0.58016000000000001</v>
      </c>
      <c r="J299" s="7">
        <f>Table32333[[#This Row],[Click Rate Adjusted]]^2</f>
        <v>0.33658562559999999</v>
      </c>
      <c r="K299" s="7">
        <f>Table32333[[#This Row],[Click Rate^2]]*Table32333[[#This Row],[Click Rate Adjusted]]</f>
        <v>0.19527351654809599</v>
      </c>
      <c r="L299" s="7">
        <v>25</v>
      </c>
      <c r="M299" s="7">
        <f>Table32333[[#This Row],[Likes]]^2</f>
        <v>625</v>
      </c>
      <c r="N299" s="7">
        <f>Table32333[[#This Row],[Likes^2]]*Table32333[[#This Row],[Likes]]</f>
        <v>15625</v>
      </c>
      <c r="O299" s="7">
        <v>0</v>
      </c>
      <c r="P299" s="7">
        <f>Table32333[[#This Row],[Dislikes]]^2</f>
        <v>0</v>
      </c>
      <c r="Q299" s="7">
        <f>Table32333[[#This Row],[Dislikes^2]]*Table32333[[#This Row],[Dislikes]]</f>
        <v>0</v>
      </c>
      <c r="R299" s="6">
        <v>313.39800000000002</v>
      </c>
      <c r="S299" s="7">
        <v>58.016000000000005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S299" s="4"/>
      <c r="BT299" s="4"/>
      <c r="BU299" s="4"/>
      <c r="BV299" s="4"/>
      <c r="BW299" s="4"/>
      <c r="BY299" s="4"/>
      <c r="BZ299" s="4"/>
      <c r="CA299" s="4"/>
      <c r="CB299" s="4"/>
      <c r="CC299" s="4"/>
      <c r="CD299" s="4"/>
      <c r="CE299" s="4"/>
      <c r="CF299" s="4"/>
      <c r="CG299" s="4"/>
      <c r="CI299" s="4"/>
      <c r="CJ299" s="4"/>
      <c r="CK299" s="4"/>
    </row>
    <row r="300" spans="1:89" ht="15" customHeight="1" x14ac:dyDescent="0.2">
      <c r="A300" s="5">
        <v>299</v>
      </c>
      <c r="B300" s="7">
        <v>56</v>
      </c>
      <c r="C300" s="7">
        <v>0</v>
      </c>
      <c r="D300" s="7">
        <f>Table32333[[#This Row],[Subscribers]]^2</f>
        <v>0</v>
      </c>
      <c r="E300" s="7">
        <f>Table32333[[#This Row],[Subscribers^2]]*Table32333[[#This Row],[Subscribers]]</f>
        <v>0</v>
      </c>
      <c r="F300" s="7">
        <f>Table32333[[#This Row],[Watch time (in Minutes)]]/100</f>
        <v>0.32051999999999997</v>
      </c>
      <c r="G300" s="7">
        <f>Table32333[[#This Row],[Watch time (in Minutes) Adjusted]]^2</f>
        <v>0.10273307039999999</v>
      </c>
      <c r="H300" s="7">
        <f>Table32333[[#This Row],[Watch time (in Minutes) Adjusted^2]]*Table32333[[#This Row],[Watch time (in Minutes) Adjusted]]</f>
        <v>3.2928003724607996E-2</v>
      </c>
      <c r="I300" s="7">
        <f>Table32333[[#This Row],[Click Rate]]/100</f>
        <v>0.19955800000000001</v>
      </c>
      <c r="J300" s="7">
        <f>Table32333[[#This Row],[Click Rate Adjusted]]^2</f>
        <v>3.9823395364000008E-2</v>
      </c>
      <c r="K300" s="7">
        <f>Table32333[[#This Row],[Click Rate^2]]*Table32333[[#This Row],[Click Rate Adjusted]]</f>
        <v>7.947077132049115E-3</v>
      </c>
      <c r="L300" s="7">
        <v>11</v>
      </c>
      <c r="M300" s="7">
        <f>Table32333[[#This Row],[Likes]]^2</f>
        <v>121</v>
      </c>
      <c r="N300" s="7">
        <f>Table32333[[#This Row],[Likes^2]]*Table32333[[#This Row],[Likes]]</f>
        <v>1331</v>
      </c>
      <c r="O300" s="7">
        <v>0</v>
      </c>
      <c r="P300" s="7">
        <f>Table32333[[#This Row],[Dislikes]]^2</f>
        <v>0</v>
      </c>
      <c r="Q300" s="7">
        <f>Table32333[[#This Row],[Dislikes^2]]*Table32333[[#This Row],[Dislikes]]</f>
        <v>0</v>
      </c>
      <c r="R300" s="6">
        <v>32.052</v>
      </c>
      <c r="S300" s="7">
        <v>19.9558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S300" s="4"/>
      <c r="BT300" s="4"/>
      <c r="BU300" s="4"/>
      <c r="BV300" s="4"/>
      <c r="BW300" s="4"/>
      <c r="BY300" s="4"/>
      <c r="BZ300" s="4"/>
      <c r="CA300" s="4"/>
      <c r="CB300" s="4"/>
      <c r="CC300" s="4"/>
      <c r="CD300" s="4"/>
      <c r="CE300" s="4"/>
      <c r="CF300" s="4"/>
      <c r="CG300" s="4"/>
      <c r="CI300" s="4"/>
      <c r="CJ300" s="4"/>
      <c r="CK300" s="4"/>
    </row>
    <row r="301" spans="1:89" ht="15" customHeight="1" x14ac:dyDescent="0.2">
      <c r="A301" s="5">
        <v>300</v>
      </c>
      <c r="B301" s="7">
        <v>112</v>
      </c>
      <c r="C301" s="7">
        <v>0</v>
      </c>
      <c r="D301" s="7">
        <f>Table32333[[#This Row],[Subscribers]]^2</f>
        <v>0</v>
      </c>
      <c r="E301" s="7">
        <f>Table32333[[#This Row],[Subscribers^2]]*Table32333[[#This Row],[Subscribers]]</f>
        <v>0</v>
      </c>
      <c r="F301" s="7">
        <f>Table32333[[#This Row],[Watch time (in Minutes)]]/100</f>
        <v>3.6501000000000001</v>
      </c>
      <c r="G301" s="7">
        <f>Table32333[[#This Row],[Watch time (in Minutes) Adjusted]]^2</f>
        <v>13.323230010000001</v>
      </c>
      <c r="H301" s="7">
        <f>Table32333[[#This Row],[Watch time (in Minutes) Adjusted^2]]*Table32333[[#This Row],[Watch time (in Minutes) Adjusted]]</f>
        <v>48.631121859501008</v>
      </c>
      <c r="I301" s="7">
        <f>Table32333[[#This Row],[Click Rate]]/100</f>
        <v>0.55981599999999998</v>
      </c>
      <c r="J301" s="7">
        <f>Table32333[[#This Row],[Click Rate Adjusted]]^2</f>
        <v>0.313393953856</v>
      </c>
      <c r="K301" s="7">
        <f>Table32333[[#This Row],[Click Rate^2]]*Table32333[[#This Row],[Click Rate Adjusted]]</f>
        <v>0.17544294967185048</v>
      </c>
      <c r="L301" s="7">
        <v>33</v>
      </c>
      <c r="M301" s="7">
        <f>Table32333[[#This Row],[Likes]]^2</f>
        <v>1089</v>
      </c>
      <c r="N301" s="7">
        <f>Table32333[[#This Row],[Likes^2]]*Table32333[[#This Row],[Likes]]</f>
        <v>35937</v>
      </c>
      <c r="O301" s="7">
        <v>0</v>
      </c>
      <c r="P301" s="7">
        <f>Table32333[[#This Row],[Dislikes]]^2</f>
        <v>0</v>
      </c>
      <c r="Q301" s="7">
        <f>Table32333[[#This Row],[Dislikes^2]]*Table32333[[#This Row],[Dislikes]]</f>
        <v>0</v>
      </c>
      <c r="R301" s="6">
        <v>365.01</v>
      </c>
      <c r="S301" s="7">
        <v>55.981599999999993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S301" s="4"/>
      <c r="BT301" s="4"/>
      <c r="BU301" s="4"/>
      <c r="BV301" s="4"/>
      <c r="BW301" s="4"/>
      <c r="BY301" s="4"/>
      <c r="BZ301" s="4"/>
      <c r="CA301" s="4"/>
      <c r="CB301" s="4"/>
      <c r="CC301" s="4"/>
      <c r="CD301" s="4"/>
      <c r="CE301" s="4"/>
      <c r="CF301" s="4"/>
      <c r="CG301" s="4"/>
      <c r="CI301" s="4"/>
      <c r="CJ301" s="4"/>
      <c r="CK301" s="4"/>
    </row>
    <row r="302" spans="1:89" ht="15" customHeight="1" x14ac:dyDescent="0.2">
      <c r="A302" s="5">
        <v>301</v>
      </c>
      <c r="B302" s="7">
        <v>208</v>
      </c>
      <c r="C302" s="7">
        <v>1</v>
      </c>
      <c r="D302" s="7">
        <f>Table32333[[#This Row],[Subscribers]]^2</f>
        <v>1</v>
      </c>
      <c r="E302" s="7">
        <f>Table32333[[#This Row],[Subscribers^2]]*Table32333[[#This Row],[Subscribers]]</f>
        <v>1</v>
      </c>
      <c r="F302" s="7">
        <f>Table32333[[#This Row],[Watch time (in Minutes)]]/100</f>
        <v>7.1480399999999999</v>
      </c>
      <c r="G302" s="7">
        <f>Table32333[[#This Row],[Watch time (in Minutes) Adjusted]]^2</f>
        <v>51.094475841600001</v>
      </c>
      <c r="H302" s="7">
        <f>Table32333[[#This Row],[Watch time (in Minutes) Adjusted^2]]*Table32333[[#This Row],[Watch time (in Minutes) Adjusted]]</f>
        <v>365.22535709479047</v>
      </c>
      <c r="I302" s="7">
        <f>Table32333[[#This Row],[Click Rate]]/100</f>
        <v>1.3791750000000003</v>
      </c>
      <c r="J302" s="7">
        <f>Table32333[[#This Row],[Click Rate Adjusted]]^2</f>
        <v>1.9021236806250008</v>
      </c>
      <c r="K302" s="7">
        <f>Table32333[[#This Row],[Click Rate^2]]*Table32333[[#This Row],[Click Rate Adjusted]]</f>
        <v>2.6233614272259862</v>
      </c>
      <c r="L302" s="7">
        <v>45</v>
      </c>
      <c r="M302" s="7">
        <f>Table32333[[#This Row],[Likes]]^2</f>
        <v>2025</v>
      </c>
      <c r="N302" s="7">
        <f>Table32333[[#This Row],[Likes^2]]*Table32333[[#This Row],[Likes]]</f>
        <v>91125</v>
      </c>
      <c r="O302" s="7">
        <v>0</v>
      </c>
      <c r="P302" s="7">
        <f>Table32333[[#This Row],[Dislikes]]^2</f>
        <v>0</v>
      </c>
      <c r="Q302" s="7">
        <f>Table32333[[#This Row],[Dislikes^2]]*Table32333[[#This Row],[Dislikes]]</f>
        <v>0</v>
      </c>
      <c r="R302" s="6">
        <v>714.80399999999997</v>
      </c>
      <c r="S302" s="7">
        <v>137.91750000000002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S302" s="4"/>
      <c r="BT302" s="4"/>
      <c r="BU302" s="4"/>
      <c r="BV302" s="4"/>
      <c r="BW302" s="4"/>
      <c r="BY302" s="4"/>
      <c r="BZ302" s="4"/>
      <c r="CA302" s="4"/>
      <c r="CB302" s="4"/>
      <c r="CC302" s="4"/>
      <c r="CD302" s="4"/>
      <c r="CE302" s="4"/>
      <c r="CF302" s="4"/>
      <c r="CG302" s="4"/>
      <c r="CI302" s="4"/>
      <c r="CJ302" s="4"/>
      <c r="CK302" s="4"/>
    </row>
    <row r="303" spans="1:89" ht="15" customHeight="1" x14ac:dyDescent="0.2">
      <c r="A303" s="5">
        <v>302</v>
      </c>
      <c r="B303" s="7">
        <v>472</v>
      </c>
      <c r="C303" s="7">
        <v>8</v>
      </c>
      <c r="D303" s="7">
        <f>Table32333[[#This Row],[Subscribers]]^2</f>
        <v>64</v>
      </c>
      <c r="E303" s="7">
        <f>Table32333[[#This Row],[Subscribers^2]]*Table32333[[#This Row],[Subscribers]]</f>
        <v>512</v>
      </c>
      <c r="F303" s="7">
        <f>Table32333[[#This Row],[Watch time (in Minutes)]]/100</f>
        <v>29.657940000000004</v>
      </c>
      <c r="G303" s="7">
        <f>Table32333[[#This Row],[Watch time (in Minutes) Adjusted]]^2</f>
        <v>879.59340504360023</v>
      </c>
      <c r="H303" s="7">
        <f>Table32333[[#This Row],[Watch time (in Minutes) Adjusted^2]]*Table32333[[#This Row],[Watch time (in Minutes) Adjusted]]</f>
        <v>26086.928431178796</v>
      </c>
      <c r="I303" s="7">
        <f>Table32333[[#This Row],[Click Rate]]/100</f>
        <v>2.969868</v>
      </c>
      <c r="J303" s="7">
        <f>Table32333[[#This Row],[Click Rate Adjusted]]^2</f>
        <v>8.8201159374239992</v>
      </c>
      <c r="K303" s="7">
        <f>Table32333[[#This Row],[Click Rate^2]]*Table32333[[#This Row],[Click Rate Adjusted]]</f>
        <v>26.194580078845537</v>
      </c>
      <c r="L303" s="7">
        <v>84</v>
      </c>
      <c r="M303" s="7">
        <f>Table32333[[#This Row],[Likes]]^2</f>
        <v>7056</v>
      </c>
      <c r="N303" s="7">
        <f>Table32333[[#This Row],[Likes^2]]*Table32333[[#This Row],[Likes]]</f>
        <v>592704</v>
      </c>
      <c r="O303" s="7">
        <v>0</v>
      </c>
      <c r="P303" s="7">
        <f>Table32333[[#This Row],[Dislikes]]^2</f>
        <v>0</v>
      </c>
      <c r="Q303" s="7">
        <f>Table32333[[#This Row],[Dislikes^2]]*Table32333[[#This Row],[Dislikes]]</f>
        <v>0</v>
      </c>
      <c r="R303" s="6">
        <v>2965.7940000000003</v>
      </c>
      <c r="S303" s="7">
        <v>296.98680000000002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S303" s="4"/>
      <c r="BT303" s="4"/>
      <c r="BU303" s="4"/>
      <c r="BV303" s="4"/>
      <c r="BW303" s="4"/>
      <c r="BY303" s="4"/>
      <c r="BZ303" s="4"/>
      <c r="CA303" s="4"/>
      <c r="CB303" s="4"/>
      <c r="CC303" s="4"/>
      <c r="CD303" s="4"/>
      <c r="CE303" s="4"/>
      <c r="CF303" s="4"/>
      <c r="CG303" s="4"/>
      <c r="CI303" s="4"/>
      <c r="CJ303" s="4"/>
      <c r="CK303" s="4"/>
    </row>
    <row r="304" spans="1:89" ht="15" customHeight="1" x14ac:dyDescent="0.2">
      <c r="A304" s="5">
        <v>303</v>
      </c>
      <c r="B304" s="7">
        <v>181</v>
      </c>
      <c r="C304" s="7">
        <v>12</v>
      </c>
      <c r="D304" s="7">
        <f>Table32333[[#This Row],[Subscribers]]^2</f>
        <v>144</v>
      </c>
      <c r="E304" s="7">
        <f>Table32333[[#This Row],[Subscribers^2]]*Table32333[[#This Row],[Subscribers]]</f>
        <v>1728</v>
      </c>
      <c r="F304" s="7">
        <f>Table32333[[#This Row],[Watch time (in Minutes)]]/100</f>
        <v>8.6609400000000001</v>
      </c>
      <c r="G304" s="7">
        <f>Table32333[[#This Row],[Watch time (in Minutes) Adjusted]]^2</f>
        <v>75.011881683599995</v>
      </c>
      <c r="H304" s="7">
        <f>Table32333[[#This Row],[Watch time (in Minutes) Adjusted^2]]*Table32333[[#This Row],[Watch time (in Minutes) Adjusted]]</f>
        <v>649.67340654875852</v>
      </c>
      <c r="I304" s="7">
        <f>Table32333[[#This Row],[Click Rate]]/100</f>
        <v>1.1217920000000001</v>
      </c>
      <c r="J304" s="7">
        <f>Table32333[[#This Row],[Click Rate Adjusted]]^2</f>
        <v>1.2584172912640004</v>
      </c>
      <c r="K304" s="7">
        <f>Table32333[[#This Row],[Click Rate^2]]*Table32333[[#This Row],[Click Rate Adjusted]]</f>
        <v>1.4116824500016256</v>
      </c>
      <c r="L304" s="7">
        <v>47</v>
      </c>
      <c r="M304" s="7">
        <f>Table32333[[#This Row],[Likes]]^2</f>
        <v>2209</v>
      </c>
      <c r="N304" s="7">
        <f>Table32333[[#This Row],[Likes^2]]*Table32333[[#This Row],[Likes]]</f>
        <v>103823</v>
      </c>
      <c r="O304" s="7">
        <v>0</v>
      </c>
      <c r="P304" s="7">
        <f>Table32333[[#This Row],[Dislikes]]^2</f>
        <v>0</v>
      </c>
      <c r="Q304" s="7">
        <f>Table32333[[#This Row],[Dislikes^2]]*Table32333[[#This Row],[Dislikes]]</f>
        <v>0</v>
      </c>
      <c r="R304" s="6">
        <v>866.09400000000005</v>
      </c>
      <c r="S304" s="7">
        <v>112.17920000000001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S304" s="4"/>
      <c r="BT304" s="4"/>
      <c r="BU304" s="4"/>
      <c r="BV304" s="4"/>
      <c r="BW304" s="4"/>
      <c r="BY304" s="4"/>
      <c r="BZ304" s="4"/>
      <c r="CA304" s="4"/>
      <c r="CB304" s="4"/>
      <c r="CC304" s="4"/>
      <c r="CD304" s="4"/>
      <c r="CE304" s="4"/>
      <c r="CF304" s="4"/>
      <c r="CG304" s="4"/>
      <c r="CI304" s="4"/>
      <c r="CJ304" s="4"/>
      <c r="CK304" s="4"/>
    </row>
    <row r="305" spans="1:89" ht="15" customHeight="1" x14ac:dyDescent="0.2">
      <c r="A305" s="5">
        <v>304</v>
      </c>
      <c r="B305" s="7">
        <v>201</v>
      </c>
      <c r="C305" s="7">
        <v>1</v>
      </c>
      <c r="D305" s="7">
        <f>Table32333[[#This Row],[Subscribers]]^2</f>
        <v>1</v>
      </c>
      <c r="E305" s="7">
        <f>Table32333[[#This Row],[Subscribers^2]]*Table32333[[#This Row],[Subscribers]]</f>
        <v>1</v>
      </c>
      <c r="F305" s="7">
        <f>Table32333[[#This Row],[Watch time (in Minutes)]]/100</f>
        <v>22.205820000000003</v>
      </c>
      <c r="G305" s="7">
        <f>Table32333[[#This Row],[Watch time (in Minutes) Adjusted]]^2</f>
        <v>493.09844187240014</v>
      </c>
      <c r="H305" s="7">
        <f>Table32333[[#This Row],[Watch time (in Minutes) Adjusted^2]]*Table32333[[#This Row],[Watch time (in Minutes) Adjusted]]</f>
        <v>10949.655242498982</v>
      </c>
      <c r="I305" s="7">
        <f>Table32333[[#This Row],[Click Rate]]/100</f>
        <v>1.370096</v>
      </c>
      <c r="J305" s="7">
        <f>Table32333[[#This Row],[Click Rate Adjusted]]^2</f>
        <v>1.8771630492159999</v>
      </c>
      <c r="K305" s="7">
        <f>Table32333[[#This Row],[Click Rate^2]]*Table32333[[#This Row],[Click Rate Adjusted]]</f>
        <v>2.5718935850786444</v>
      </c>
      <c r="L305" s="7">
        <v>48</v>
      </c>
      <c r="M305" s="7">
        <f>Table32333[[#This Row],[Likes]]^2</f>
        <v>2304</v>
      </c>
      <c r="N305" s="7">
        <f>Table32333[[#This Row],[Likes^2]]*Table32333[[#This Row],[Likes]]</f>
        <v>110592</v>
      </c>
      <c r="O305" s="7">
        <v>0</v>
      </c>
      <c r="P305" s="7">
        <f>Table32333[[#This Row],[Dislikes]]^2</f>
        <v>0</v>
      </c>
      <c r="Q305" s="7">
        <f>Table32333[[#This Row],[Dislikes^2]]*Table32333[[#This Row],[Dislikes]]</f>
        <v>0</v>
      </c>
      <c r="R305" s="6">
        <v>2220.5820000000003</v>
      </c>
      <c r="S305" s="7">
        <v>137.00960000000001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S305" s="4"/>
      <c r="BT305" s="4"/>
      <c r="BU305" s="4"/>
      <c r="BV305" s="4"/>
      <c r="BW305" s="4"/>
      <c r="BY305" s="4"/>
      <c r="BZ305" s="4"/>
      <c r="CA305" s="4"/>
      <c r="CB305" s="4"/>
      <c r="CC305" s="4"/>
      <c r="CD305" s="4"/>
      <c r="CE305" s="4"/>
      <c r="CF305" s="4"/>
      <c r="CG305" s="4"/>
      <c r="CI305" s="4"/>
      <c r="CJ305" s="4"/>
      <c r="CK305" s="4"/>
    </row>
    <row r="306" spans="1:89" ht="15" customHeight="1" x14ac:dyDescent="0.2">
      <c r="A306" s="5">
        <v>305</v>
      </c>
      <c r="B306" s="7">
        <v>151</v>
      </c>
      <c r="C306" s="7">
        <v>1</v>
      </c>
      <c r="D306" s="7">
        <f>Table32333[[#This Row],[Subscribers]]^2</f>
        <v>1</v>
      </c>
      <c r="E306" s="7">
        <f>Table32333[[#This Row],[Subscribers^2]]*Table32333[[#This Row],[Subscribers]]</f>
        <v>1</v>
      </c>
      <c r="F306" s="7">
        <f>Table32333[[#This Row],[Watch time (in Minutes)]]/100</f>
        <v>3.76206</v>
      </c>
      <c r="G306" s="7">
        <f>Table32333[[#This Row],[Watch time (in Minutes) Adjusted]]^2</f>
        <v>14.1530954436</v>
      </c>
      <c r="H306" s="7">
        <f>Table32333[[#This Row],[Watch time (in Minutes) Adjusted^2]]*Table32333[[#This Row],[Watch time (in Minutes) Adjusted]]</f>
        <v>53.244794244549816</v>
      </c>
      <c r="I306" s="7">
        <f>Table32333[[#This Row],[Click Rate]]/100</f>
        <v>0.88955999999999991</v>
      </c>
      <c r="J306" s="7">
        <f>Table32333[[#This Row],[Click Rate Adjusted]]^2</f>
        <v>0.79131699359999985</v>
      </c>
      <c r="K306" s="7">
        <f>Table32333[[#This Row],[Click Rate^2]]*Table32333[[#This Row],[Click Rate Adjusted]]</f>
        <v>0.70392394482681575</v>
      </c>
      <c r="L306" s="7">
        <v>41</v>
      </c>
      <c r="M306" s="7">
        <f>Table32333[[#This Row],[Likes]]^2</f>
        <v>1681</v>
      </c>
      <c r="N306" s="7">
        <f>Table32333[[#This Row],[Likes^2]]*Table32333[[#This Row],[Likes]]</f>
        <v>68921</v>
      </c>
      <c r="O306" s="7">
        <v>0</v>
      </c>
      <c r="P306" s="7">
        <f>Table32333[[#This Row],[Dislikes]]^2</f>
        <v>0</v>
      </c>
      <c r="Q306" s="7">
        <f>Table32333[[#This Row],[Dislikes^2]]*Table32333[[#This Row],[Dislikes]]</f>
        <v>0</v>
      </c>
      <c r="R306" s="6">
        <v>376.20600000000002</v>
      </c>
      <c r="S306" s="7">
        <v>88.955999999999989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S306" s="4"/>
      <c r="BT306" s="4"/>
      <c r="BU306" s="4"/>
      <c r="BV306" s="4"/>
      <c r="BW306" s="4"/>
      <c r="BY306" s="4"/>
      <c r="BZ306" s="4"/>
      <c r="CA306" s="4"/>
      <c r="CB306" s="4"/>
      <c r="CC306" s="4"/>
      <c r="CD306" s="4"/>
      <c r="CE306" s="4"/>
      <c r="CF306" s="4"/>
      <c r="CG306" s="4"/>
      <c r="CI306" s="4"/>
      <c r="CJ306" s="4"/>
      <c r="CK306" s="4"/>
    </row>
    <row r="307" spans="1:89" ht="15" customHeight="1" x14ac:dyDescent="0.2">
      <c r="A307" s="5">
        <v>306</v>
      </c>
      <c r="B307" s="7">
        <v>109</v>
      </c>
      <c r="C307" s="7">
        <v>0</v>
      </c>
      <c r="D307" s="7">
        <f>Table32333[[#This Row],[Subscribers]]^2</f>
        <v>0</v>
      </c>
      <c r="E307" s="7">
        <f>Table32333[[#This Row],[Subscribers^2]]*Table32333[[#This Row],[Subscribers]]</f>
        <v>0</v>
      </c>
      <c r="F307" s="7">
        <f>Table32333[[#This Row],[Watch time (in Minutes)]]/100</f>
        <v>8.06508</v>
      </c>
      <c r="G307" s="7">
        <f>Table32333[[#This Row],[Watch time (in Minutes) Adjusted]]^2</f>
        <v>65.0455154064</v>
      </c>
      <c r="H307" s="7">
        <f>Table32333[[#This Row],[Watch time (in Minutes) Adjusted^2]]*Table32333[[#This Row],[Watch time (in Minutes) Adjusted]]</f>
        <v>524.59728539384855</v>
      </c>
      <c r="I307" s="7">
        <f>Table32333[[#This Row],[Click Rate]]/100</f>
        <v>0.60033099999999995</v>
      </c>
      <c r="J307" s="7">
        <f>Table32333[[#This Row],[Click Rate Adjusted]]^2</f>
        <v>0.36039730956099991</v>
      </c>
      <c r="K307" s="7">
        <f>Table32333[[#This Row],[Click Rate^2]]*Table32333[[#This Row],[Click Rate Adjusted]]</f>
        <v>0.21635767724606461</v>
      </c>
      <c r="L307" s="7">
        <v>38</v>
      </c>
      <c r="M307" s="7">
        <f>Table32333[[#This Row],[Likes]]^2</f>
        <v>1444</v>
      </c>
      <c r="N307" s="7">
        <f>Table32333[[#This Row],[Likes^2]]*Table32333[[#This Row],[Likes]]</f>
        <v>54872</v>
      </c>
      <c r="O307" s="7">
        <v>0</v>
      </c>
      <c r="P307" s="7">
        <f>Table32333[[#This Row],[Dislikes]]^2</f>
        <v>0</v>
      </c>
      <c r="Q307" s="7">
        <f>Table32333[[#This Row],[Dislikes^2]]*Table32333[[#This Row],[Dislikes]]</f>
        <v>0</v>
      </c>
      <c r="R307" s="6">
        <v>806.50800000000004</v>
      </c>
      <c r="S307" s="7">
        <v>60.033099999999997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S307" s="4"/>
      <c r="BT307" s="4"/>
      <c r="BU307" s="4"/>
      <c r="BV307" s="4"/>
      <c r="BW307" s="4"/>
      <c r="BY307" s="4"/>
      <c r="BZ307" s="4"/>
      <c r="CA307" s="4"/>
      <c r="CB307" s="4"/>
      <c r="CC307" s="4"/>
      <c r="CD307" s="4"/>
      <c r="CE307" s="4"/>
      <c r="CF307" s="4"/>
      <c r="CG307" s="4"/>
      <c r="CI307" s="4"/>
      <c r="CJ307" s="4"/>
      <c r="CK307" s="4"/>
    </row>
    <row r="308" spans="1:89" ht="15" customHeight="1" x14ac:dyDescent="0.2">
      <c r="A308" s="5">
        <v>307</v>
      </c>
      <c r="B308" s="7">
        <v>85</v>
      </c>
      <c r="C308" s="7">
        <v>0</v>
      </c>
      <c r="D308" s="7">
        <f>Table32333[[#This Row],[Subscribers]]^2</f>
        <v>0</v>
      </c>
      <c r="E308" s="7">
        <f>Table32333[[#This Row],[Subscribers^2]]*Table32333[[#This Row],[Subscribers]]</f>
        <v>0</v>
      </c>
      <c r="F308" s="7">
        <f>Table32333[[#This Row],[Watch time (in Minutes)]]/100</f>
        <v>0.92945999999999995</v>
      </c>
      <c r="G308" s="7">
        <f>Table32333[[#This Row],[Watch time (in Minutes) Adjusted]]^2</f>
        <v>0.86389589159999991</v>
      </c>
      <c r="H308" s="7">
        <f>Table32333[[#This Row],[Watch time (in Minutes) Adjusted^2]]*Table32333[[#This Row],[Watch time (in Minutes) Adjusted]]</f>
        <v>0.80295667540653592</v>
      </c>
      <c r="I308" s="7">
        <f>Table32333[[#This Row],[Click Rate]]/100</f>
        <v>0.49070499999999995</v>
      </c>
      <c r="J308" s="7">
        <f>Table32333[[#This Row],[Click Rate Adjusted]]^2</f>
        <v>0.24079139702499994</v>
      </c>
      <c r="K308" s="7">
        <f>Table32333[[#This Row],[Click Rate^2]]*Table32333[[#This Row],[Click Rate Adjusted]]</f>
        <v>0.11815754247715259</v>
      </c>
      <c r="L308" s="7">
        <v>25</v>
      </c>
      <c r="M308" s="7">
        <f>Table32333[[#This Row],[Likes]]^2</f>
        <v>625</v>
      </c>
      <c r="N308" s="7">
        <f>Table32333[[#This Row],[Likes^2]]*Table32333[[#This Row],[Likes]]</f>
        <v>15625</v>
      </c>
      <c r="O308" s="7">
        <v>0</v>
      </c>
      <c r="P308" s="7">
        <f>Table32333[[#This Row],[Dislikes]]^2</f>
        <v>0</v>
      </c>
      <c r="Q308" s="7">
        <f>Table32333[[#This Row],[Dislikes^2]]*Table32333[[#This Row],[Dislikes]]</f>
        <v>0</v>
      </c>
      <c r="R308" s="6">
        <v>92.945999999999998</v>
      </c>
      <c r="S308" s="7">
        <v>49.070499999999996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S308" s="4"/>
      <c r="BT308" s="4"/>
      <c r="BU308" s="4"/>
      <c r="BV308" s="4"/>
      <c r="BW308" s="4"/>
      <c r="BY308" s="4"/>
      <c r="BZ308" s="4"/>
      <c r="CA308" s="4"/>
      <c r="CB308" s="4"/>
      <c r="CC308" s="4"/>
      <c r="CD308" s="4"/>
      <c r="CE308" s="4"/>
      <c r="CF308" s="4"/>
      <c r="CG308" s="4"/>
      <c r="CI308" s="4"/>
      <c r="CJ308" s="4"/>
      <c r="CK308" s="4"/>
    </row>
    <row r="309" spans="1:89" ht="15" customHeight="1" x14ac:dyDescent="0.2">
      <c r="A309" s="5">
        <v>308</v>
      </c>
      <c r="B309" s="7">
        <v>139</v>
      </c>
      <c r="C309" s="7">
        <v>0</v>
      </c>
      <c r="D309" s="7">
        <f>Table32333[[#This Row],[Subscribers]]^2</f>
        <v>0</v>
      </c>
      <c r="E309" s="7">
        <f>Table32333[[#This Row],[Subscribers^2]]*Table32333[[#This Row],[Subscribers]]</f>
        <v>0</v>
      </c>
      <c r="F309" s="7">
        <f>Table32333[[#This Row],[Watch time (in Minutes)]]/100</f>
        <v>11.95626</v>
      </c>
      <c r="G309" s="7">
        <f>Table32333[[#This Row],[Watch time (in Minutes) Adjusted]]^2</f>
        <v>142.9521531876</v>
      </c>
      <c r="H309" s="7">
        <f>Table32333[[#This Row],[Watch time (in Minutes) Adjusted^2]]*Table32333[[#This Row],[Watch time (in Minutes) Adjusted]]</f>
        <v>1709.1731110707744</v>
      </c>
      <c r="I309" s="7">
        <f>Table32333[[#This Row],[Click Rate]]/100</f>
        <v>0.87126599999999998</v>
      </c>
      <c r="J309" s="7">
        <f>Table32333[[#This Row],[Click Rate Adjusted]]^2</f>
        <v>0.75910444275599998</v>
      </c>
      <c r="K309" s="7">
        <f>Table32333[[#This Row],[Click Rate^2]]*Table32333[[#This Row],[Click Rate Adjusted]]</f>
        <v>0.66138189142224901</v>
      </c>
      <c r="L309" s="7">
        <v>37</v>
      </c>
      <c r="M309" s="7">
        <f>Table32333[[#This Row],[Likes]]^2</f>
        <v>1369</v>
      </c>
      <c r="N309" s="7">
        <f>Table32333[[#This Row],[Likes^2]]*Table32333[[#This Row],[Likes]]</f>
        <v>50653</v>
      </c>
      <c r="O309" s="7">
        <v>0</v>
      </c>
      <c r="P309" s="7">
        <f>Table32333[[#This Row],[Dislikes]]^2</f>
        <v>0</v>
      </c>
      <c r="Q309" s="7">
        <f>Table32333[[#This Row],[Dislikes^2]]*Table32333[[#This Row],[Dislikes]]</f>
        <v>0</v>
      </c>
      <c r="R309" s="6">
        <v>1195.626</v>
      </c>
      <c r="S309" s="7">
        <v>87.126599999999996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S309" s="4"/>
      <c r="BT309" s="4"/>
      <c r="BU309" s="4"/>
      <c r="BV309" s="4"/>
      <c r="BW309" s="4"/>
      <c r="BY309" s="4"/>
      <c r="BZ309" s="4"/>
      <c r="CA309" s="4"/>
      <c r="CB309" s="4"/>
      <c r="CC309" s="4"/>
      <c r="CD309" s="4"/>
      <c r="CE309" s="4"/>
      <c r="CF309" s="4"/>
      <c r="CG309" s="4"/>
      <c r="CI309" s="4"/>
      <c r="CJ309" s="4"/>
      <c r="CK309" s="4"/>
    </row>
    <row r="310" spans="1:89" ht="15" customHeight="1" x14ac:dyDescent="0.2">
      <c r="A310" s="5">
        <v>309</v>
      </c>
      <c r="B310" s="7">
        <v>207</v>
      </c>
      <c r="C310" s="7">
        <v>2</v>
      </c>
      <c r="D310" s="7">
        <f>Table32333[[#This Row],[Subscribers]]^2</f>
        <v>4</v>
      </c>
      <c r="E310" s="7">
        <f>Table32333[[#This Row],[Subscribers^2]]*Table32333[[#This Row],[Subscribers]]</f>
        <v>8</v>
      </c>
      <c r="F310" s="7">
        <f>Table32333[[#This Row],[Watch time (in Minutes)]]/100</f>
        <v>17.113620000000001</v>
      </c>
      <c r="G310" s="7">
        <f>Table32333[[#This Row],[Watch time (in Minutes) Adjusted]]^2</f>
        <v>292.87598950440002</v>
      </c>
      <c r="H310" s="7">
        <f>Table32333[[#This Row],[Watch time (in Minutes) Adjusted^2]]*Table32333[[#This Row],[Watch time (in Minutes) Adjusted]]</f>
        <v>5012.1683915022904</v>
      </c>
      <c r="I310" s="7">
        <f>Table32333[[#This Row],[Click Rate]]/100</f>
        <v>1.0785</v>
      </c>
      <c r="J310" s="7">
        <f>Table32333[[#This Row],[Click Rate Adjusted]]^2</f>
        <v>1.1631622500000001</v>
      </c>
      <c r="K310" s="7">
        <f>Table32333[[#This Row],[Click Rate^2]]*Table32333[[#This Row],[Click Rate Adjusted]]</f>
        <v>1.254470486625</v>
      </c>
      <c r="L310" s="7">
        <v>54</v>
      </c>
      <c r="M310" s="7">
        <f>Table32333[[#This Row],[Likes]]^2</f>
        <v>2916</v>
      </c>
      <c r="N310" s="7">
        <f>Table32333[[#This Row],[Likes^2]]*Table32333[[#This Row],[Likes]]</f>
        <v>157464</v>
      </c>
      <c r="O310" s="7">
        <v>1</v>
      </c>
      <c r="P310" s="7">
        <f>Table32333[[#This Row],[Dislikes]]^2</f>
        <v>1</v>
      </c>
      <c r="Q310" s="7">
        <f>Table32333[[#This Row],[Dislikes^2]]*Table32333[[#This Row],[Dislikes]]</f>
        <v>1</v>
      </c>
      <c r="R310" s="6">
        <v>1711.3620000000001</v>
      </c>
      <c r="S310" s="7">
        <v>107.85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S310" s="4"/>
      <c r="BT310" s="4"/>
      <c r="BU310" s="4"/>
      <c r="BV310" s="4"/>
      <c r="BW310" s="4"/>
      <c r="BY310" s="4"/>
      <c r="BZ310" s="4"/>
      <c r="CA310" s="4"/>
      <c r="CB310" s="4"/>
      <c r="CC310" s="4"/>
      <c r="CD310" s="4"/>
      <c r="CE310" s="4"/>
      <c r="CF310" s="4"/>
      <c r="CG310" s="4"/>
      <c r="CI310" s="4"/>
      <c r="CJ310" s="4"/>
      <c r="CK310" s="4"/>
    </row>
    <row r="311" spans="1:89" ht="15" customHeight="1" x14ac:dyDescent="0.2">
      <c r="A311" s="5">
        <v>310</v>
      </c>
      <c r="B311" s="7">
        <v>150</v>
      </c>
      <c r="C311" s="7">
        <v>0</v>
      </c>
      <c r="D311" s="7">
        <f>Table32333[[#This Row],[Subscribers]]^2</f>
        <v>0</v>
      </c>
      <c r="E311" s="7">
        <f>Table32333[[#This Row],[Subscribers^2]]*Table32333[[#This Row],[Subscribers]]</f>
        <v>0</v>
      </c>
      <c r="F311" s="7">
        <f>Table32333[[#This Row],[Watch time (in Minutes)]]/100</f>
        <v>11.20584</v>
      </c>
      <c r="G311" s="7">
        <f>Table32333[[#This Row],[Watch time (in Minutes) Adjusted]]^2</f>
        <v>125.5708501056</v>
      </c>
      <c r="H311" s="7">
        <f>Table32333[[#This Row],[Watch time (in Minutes) Adjusted^2]]*Table32333[[#This Row],[Watch time (in Minutes) Adjusted]]</f>
        <v>1407.1268549473368</v>
      </c>
      <c r="I311" s="7">
        <f>Table32333[[#This Row],[Click Rate]]/100</f>
        <v>0.97920000000000007</v>
      </c>
      <c r="J311" s="7">
        <f>Table32333[[#This Row],[Click Rate Adjusted]]^2</f>
        <v>0.95883264000000012</v>
      </c>
      <c r="K311" s="7">
        <f>Table32333[[#This Row],[Click Rate^2]]*Table32333[[#This Row],[Click Rate Adjusted]]</f>
        <v>0.93888892108800015</v>
      </c>
      <c r="L311" s="7">
        <v>29</v>
      </c>
      <c r="M311" s="7">
        <f>Table32333[[#This Row],[Likes]]^2</f>
        <v>841</v>
      </c>
      <c r="N311" s="7">
        <f>Table32333[[#This Row],[Likes^2]]*Table32333[[#This Row],[Likes]]</f>
        <v>24389</v>
      </c>
      <c r="O311" s="7">
        <v>1</v>
      </c>
      <c r="P311" s="7">
        <f>Table32333[[#This Row],[Dislikes]]^2</f>
        <v>1</v>
      </c>
      <c r="Q311" s="7">
        <f>Table32333[[#This Row],[Dislikes^2]]*Table32333[[#This Row],[Dislikes]]</f>
        <v>1</v>
      </c>
      <c r="R311" s="6">
        <v>1120.5840000000001</v>
      </c>
      <c r="S311" s="7">
        <v>97.92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S311" s="4"/>
      <c r="BT311" s="4"/>
      <c r="BU311" s="4"/>
      <c r="BV311" s="4"/>
      <c r="BW311" s="4"/>
      <c r="BY311" s="4"/>
      <c r="BZ311" s="4"/>
      <c r="CA311" s="4"/>
      <c r="CB311" s="4"/>
      <c r="CC311" s="4"/>
      <c r="CD311" s="4"/>
      <c r="CE311" s="4"/>
      <c r="CF311" s="4"/>
      <c r="CG311" s="4"/>
      <c r="CI311" s="4"/>
      <c r="CJ311" s="4"/>
      <c r="CK311" s="4"/>
    </row>
    <row r="312" spans="1:89" ht="15" customHeight="1" x14ac:dyDescent="0.2">
      <c r="A312" s="5">
        <v>311</v>
      </c>
      <c r="B312" s="7">
        <v>75</v>
      </c>
      <c r="C312" s="7">
        <v>1</v>
      </c>
      <c r="D312" s="7">
        <f>Table32333[[#This Row],[Subscribers]]^2</f>
        <v>1</v>
      </c>
      <c r="E312" s="7">
        <f>Table32333[[#This Row],[Subscribers^2]]*Table32333[[#This Row],[Subscribers]]</f>
        <v>1</v>
      </c>
      <c r="F312" s="7">
        <f>Table32333[[#This Row],[Watch time (in Minutes)]]/100</f>
        <v>1.6090799999999998</v>
      </c>
      <c r="G312" s="7">
        <f>Table32333[[#This Row],[Watch time (in Minutes) Adjusted]]^2</f>
        <v>2.5891384463999993</v>
      </c>
      <c r="H312" s="7">
        <f>Table32333[[#This Row],[Watch time (in Minutes) Adjusted^2]]*Table32333[[#This Row],[Watch time (in Minutes) Adjusted]]</f>
        <v>4.1661308913333102</v>
      </c>
      <c r="I312" s="7">
        <f>Table32333[[#This Row],[Click Rate]]/100</f>
        <v>0.34911599999999993</v>
      </c>
      <c r="J312" s="7">
        <f>Table32333[[#This Row],[Click Rate Adjusted]]^2</f>
        <v>0.12188198145599995</v>
      </c>
      <c r="K312" s="7">
        <f>Table32333[[#This Row],[Click Rate^2]]*Table32333[[#This Row],[Click Rate Adjusted]]</f>
        <v>4.2550949837992867E-2</v>
      </c>
      <c r="L312" s="7">
        <v>24</v>
      </c>
      <c r="M312" s="7">
        <f>Table32333[[#This Row],[Likes]]^2</f>
        <v>576</v>
      </c>
      <c r="N312" s="7">
        <f>Table32333[[#This Row],[Likes^2]]*Table32333[[#This Row],[Likes]]</f>
        <v>13824</v>
      </c>
      <c r="O312" s="7">
        <v>0</v>
      </c>
      <c r="P312" s="7">
        <f>Table32333[[#This Row],[Dislikes]]^2</f>
        <v>0</v>
      </c>
      <c r="Q312" s="7">
        <f>Table32333[[#This Row],[Dislikes^2]]*Table32333[[#This Row],[Dislikes]]</f>
        <v>0</v>
      </c>
      <c r="R312" s="6">
        <v>160.90799999999999</v>
      </c>
      <c r="S312" s="7">
        <v>34.911599999999993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S312" s="4"/>
      <c r="BT312" s="4"/>
      <c r="BU312" s="4"/>
      <c r="BV312" s="4"/>
      <c r="BW312" s="4"/>
      <c r="BY312" s="4"/>
      <c r="BZ312" s="4"/>
      <c r="CA312" s="4"/>
      <c r="CB312" s="4"/>
      <c r="CC312" s="4"/>
      <c r="CD312" s="4"/>
      <c r="CE312" s="4"/>
      <c r="CF312" s="4"/>
      <c r="CG312" s="4"/>
      <c r="CI312" s="4"/>
      <c r="CJ312" s="4"/>
      <c r="CK312" s="4"/>
    </row>
    <row r="313" spans="1:89" ht="15" customHeight="1" x14ac:dyDescent="0.2">
      <c r="A313" s="5">
        <v>312</v>
      </c>
      <c r="B313" s="7">
        <v>156</v>
      </c>
      <c r="C313" s="7">
        <v>0</v>
      </c>
      <c r="D313" s="7">
        <f>Table32333[[#This Row],[Subscribers]]^2</f>
        <v>0</v>
      </c>
      <c r="E313" s="7">
        <f>Table32333[[#This Row],[Subscribers^2]]*Table32333[[#This Row],[Subscribers]]</f>
        <v>0</v>
      </c>
      <c r="F313" s="7">
        <f>Table32333[[#This Row],[Watch time (in Minutes)]]/100</f>
        <v>0.25553999999999999</v>
      </c>
      <c r="G313" s="7">
        <f>Table32333[[#This Row],[Watch time (in Minutes) Adjusted]]^2</f>
        <v>6.5300691599999988E-2</v>
      </c>
      <c r="H313" s="7">
        <f>Table32333[[#This Row],[Watch time (in Minutes) Adjusted^2]]*Table32333[[#This Row],[Watch time (in Minutes) Adjusted]]</f>
        <v>1.6686938731463995E-2</v>
      </c>
      <c r="I313" s="7">
        <f>Table32333[[#This Row],[Click Rate]]/100</f>
        <v>0.76915999999999995</v>
      </c>
      <c r="J313" s="7">
        <f>Table32333[[#This Row],[Click Rate Adjusted]]^2</f>
        <v>0.59160710559999996</v>
      </c>
      <c r="K313" s="7">
        <f>Table32333[[#This Row],[Click Rate^2]]*Table32333[[#This Row],[Click Rate Adjusted]]</f>
        <v>0.45504052134329592</v>
      </c>
      <c r="L313" s="7">
        <v>37</v>
      </c>
      <c r="M313" s="7">
        <f>Table32333[[#This Row],[Likes]]^2</f>
        <v>1369</v>
      </c>
      <c r="N313" s="7">
        <f>Table32333[[#This Row],[Likes^2]]*Table32333[[#This Row],[Likes]]</f>
        <v>50653</v>
      </c>
      <c r="O313" s="7">
        <v>0</v>
      </c>
      <c r="P313" s="7">
        <f>Table32333[[#This Row],[Dislikes]]^2</f>
        <v>0</v>
      </c>
      <c r="Q313" s="7">
        <f>Table32333[[#This Row],[Dislikes^2]]*Table32333[[#This Row],[Dislikes]]</f>
        <v>0</v>
      </c>
      <c r="R313" s="6">
        <v>25.553999999999998</v>
      </c>
      <c r="S313" s="7">
        <v>76.915999999999997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S313" s="4"/>
      <c r="BT313" s="4"/>
      <c r="BU313" s="4"/>
      <c r="BV313" s="4"/>
      <c r="BW313" s="4"/>
      <c r="BY313" s="4"/>
      <c r="BZ313" s="4"/>
      <c r="CA313" s="4"/>
      <c r="CB313" s="4"/>
      <c r="CC313" s="4"/>
      <c r="CD313" s="4"/>
      <c r="CE313" s="4"/>
      <c r="CF313" s="4"/>
      <c r="CG313" s="4"/>
      <c r="CI313" s="4"/>
      <c r="CJ313" s="4"/>
      <c r="CK313" s="4"/>
    </row>
    <row r="314" spans="1:89" ht="15" customHeight="1" x14ac:dyDescent="0.2">
      <c r="A314" s="5">
        <v>313</v>
      </c>
      <c r="B314" s="7">
        <v>47</v>
      </c>
      <c r="C314" s="7">
        <v>-1</v>
      </c>
      <c r="D314" s="7">
        <f>Table32333[[#This Row],[Subscribers]]^2</f>
        <v>1</v>
      </c>
      <c r="E314" s="7">
        <f>Table32333[[#This Row],[Subscribers^2]]*Table32333[[#This Row],[Subscribers]]</f>
        <v>-1</v>
      </c>
      <c r="F314" s="7">
        <f>Table32333[[#This Row],[Watch time (in Minutes)]]/100</f>
        <v>0.49337999999999999</v>
      </c>
      <c r="G314" s="7">
        <f>Table32333[[#This Row],[Watch time (in Minutes) Adjusted]]^2</f>
        <v>0.24342382439999999</v>
      </c>
      <c r="H314" s="7">
        <f>Table32333[[#This Row],[Watch time (in Minutes) Adjusted^2]]*Table32333[[#This Row],[Watch time (in Minutes) Adjusted]]</f>
        <v>0.12010044648247199</v>
      </c>
      <c r="I314" s="7">
        <f>Table32333[[#This Row],[Click Rate]]/100</f>
        <v>0.23061700000000002</v>
      </c>
      <c r="J314" s="7">
        <f>Table32333[[#This Row],[Click Rate Adjusted]]^2</f>
        <v>5.3184200689000011E-2</v>
      </c>
      <c r="K314" s="7">
        <f>Table32333[[#This Row],[Click Rate^2]]*Table32333[[#This Row],[Click Rate Adjusted]]</f>
        <v>1.2265180810295116E-2</v>
      </c>
      <c r="L314" s="7">
        <v>17</v>
      </c>
      <c r="M314" s="7">
        <f>Table32333[[#This Row],[Likes]]^2</f>
        <v>289</v>
      </c>
      <c r="N314" s="7">
        <f>Table32333[[#This Row],[Likes^2]]*Table32333[[#This Row],[Likes]]</f>
        <v>4913</v>
      </c>
      <c r="O314" s="7">
        <v>0</v>
      </c>
      <c r="P314" s="7">
        <f>Table32333[[#This Row],[Dislikes]]^2</f>
        <v>0</v>
      </c>
      <c r="Q314" s="7">
        <f>Table32333[[#This Row],[Dislikes^2]]*Table32333[[#This Row],[Dislikes]]</f>
        <v>0</v>
      </c>
      <c r="R314" s="6">
        <v>49.338000000000001</v>
      </c>
      <c r="S314" s="7">
        <v>23.061700000000002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S314" s="4"/>
      <c r="BT314" s="4"/>
      <c r="BU314" s="4"/>
      <c r="BV314" s="4"/>
      <c r="BW314" s="4"/>
      <c r="BY314" s="4"/>
      <c r="BZ314" s="4"/>
      <c r="CA314" s="4"/>
      <c r="CB314" s="4"/>
      <c r="CC314" s="4"/>
      <c r="CD314" s="4"/>
      <c r="CE314" s="4"/>
      <c r="CF314" s="4"/>
      <c r="CG314" s="4"/>
      <c r="CI314" s="4"/>
      <c r="CJ314" s="4"/>
      <c r="CK314" s="4"/>
    </row>
    <row r="315" spans="1:89" ht="15" customHeight="1" x14ac:dyDescent="0.2">
      <c r="A315" s="5">
        <v>314</v>
      </c>
      <c r="B315" s="7">
        <v>292</v>
      </c>
      <c r="C315" s="7">
        <v>9</v>
      </c>
      <c r="D315" s="7">
        <f>Table32333[[#This Row],[Subscribers]]^2</f>
        <v>81</v>
      </c>
      <c r="E315" s="7">
        <f>Table32333[[#This Row],[Subscribers^2]]*Table32333[[#This Row],[Subscribers]]</f>
        <v>729</v>
      </c>
      <c r="F315" s="7">
        <f>Table32333[[#This Row],[Watch time (in Minutes)]]/100</f>
        <v>17.038259999999994</v>
      </c>
      <c r="G315" s="7">
        <f>Table32333[[#This Row],[Watch time (in Minutes) Adjusted]]^2</f>
        <v>290.30230382759981</v>
      </c>
      <c r="H315" s="7">
        <f>Table32333[[#This Row],[Watch time (in Minutes) Adjusted^2]]*Table32333[[#This Row],[Watch time (in Minutes) Adjusted]]</f>
        <v>4946.2461312136393</v>
      </c>
      <c r="I315" s="7">
        <f>Table32333[[#This Row],[Click Rate]]/100</f>
        <v>1.769871</v>
      </c>
      <c r="J315" s="7">
        <f>Table32333[[#This Row],[Click Rate Adjusted]]^2</f>
        <v>3.1324433566409997</v>
      </c>
      <c r="K315" s="7">
        <f>Table32333[[#This Row],[Click Rate^2]]*Table32333[[#This Row],[Click Rate Adjusted]]</f>
        <v>5.544020656061563</v>
      </c>
      <c r="L315" s="7">
        <v>51</v>
      </c>
      <c r="M315" s="7">
        <f>Table32333[[#This Row],[Likes]]^2</f>
        <v>2601</v>
      </c>
      <c r="N315" s="7">
        <f>Table32333[[#This Row],[Likes^2]]*Table32333[[#This Row],[Likes]]</f>
        <v>132651</v>
      </c>
      <c r="O315" s="7">
        <v>0</v>
      </c>
      <c r="P315" s="7">
        <f>Table32333[[#This Row],[Dislikes]]^2</f>
        <v>0</v>
      </c>
      <c r="Q315" s="7">
        <f>Table32333[[#This Row],[Dislikes^2]]*Table32333[[#This Row],[Dislikes]]</f>
        <v>0</v>
      </c>
      <c r="R315" s="6">
        <v>1703.8259999999996</v>
      </c>
      <c r="S315" s="7">
        <v>176.9871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S315" s="4"/>
      <c r="BT315" s="4"/>
      <c r="BU315" s="4"/>
      <c r="BV315" s="4"/>
      <c r="BW315" s="4"/>
      <c r="BY315" s="4"/>
      <c r="BZ315" s="4"/>
      <c r="CA315" s="4"/>
      <c r="CB315" s="4"/>
      <c r="CC315" s="4"/>
      <c r="CD315" s="4"/>
      <c r="CE315" s="4"/>
      <c r="CF315" s="4"/>
      <c r="CG315" s="4"/>
      <c r="CI315" s="4"/>
      <c r="CJ315" s="4"/>
      <c r="CK315" s="4"/>
    </row>
    <row r="316" spans="1:89" ht="15" customHeight="1" x14ac:dyDescent="0.2">
      <c r="A316" s="5">
        <v>315</v>
      </c>
      <c r="B316" s="7">
        <v>233</v>
      </c>
      <c r="C316" s="7">
        <v>4</v>
      </c>
      <c r="D316" s="7">
        <f>Table32333[[#This Row],[Subscribers]]^2</f>
        <v>16</v>
      </c>
      <c r="E316" s="7">
        <f>Table32333[[#This Row],[Subscribers^2]]*Table32333[[#This Row],[Subscribers]]</f>
        <v>64</v>
      </c>
      <c r="F316" s="7">
        <f>Table32333[[#This Row],[Watch time (in Minutes)]]/100</f>
        <v>15.05406</v>
      </c>
      <c r="G316" s="7">
        <f>Table32333[[#This Row],[Watch time (in Minutes) Adjusted]]^2</f>
        <v>226.62472248359998</v>
      </c>
      <c r="H316" s="7">
        <f>Table32333[[#This Row],[Watch time (in Minutes) Adjusted^2]]*Table32333[[#This Row],[Watch time (in Minutes) Adjusted]]</f>
        <v>3411.6221697514629</v>
      </c>
      <c r="I316" s="7">
        <f>Table32333[[#This Row],[Click Rate]]/100</f>
        <v>1.350438</v>
      </c>
      <c r="J316" s="7">
        <f>Table32333[[#This Row],[Click Rate Adjusted]]^2</f>
        <v>1.8236827918440002</v>
      </c>
      <c r="K316" s="7">
        <f>Table32333[[#This Row],[Click Rate^2]]*Table32333[[#This Row],[Click Rate Adjusted]]</f>
        <v>2.4627705420522279</v>
      </c>
      <c r="L316" s="7">
        <v>46</v>
      </c>
      <c r="M316" s="7">
        <f>Table32333[[#This Row],[Likes]]^2</f>
        <v>2116</v>
      </c>
      <c r="N316" s="7">
        <f>Table32333[[#This Row],[Likes^2]]*Table32333[[#This Row],[Likes]]</f>
        <v>97336</v>
      </c>
      <c r="O316" s="7">
        <v>0</v>
      </c>
      <c r="P316" s="7">
        <f>Table32333[[#This Row],[Dislikes]]^2</f>
        <v>0</v>
      </c>
      <c r="Q316" s="7">
        <f>Table32333[[#This Row],[Dislikes^2]]*Table32333[[#This Row],[Dislikes]]</f>
        <v>0</v>
      </c>
      <c r="R316" s="6">
        <v>1505.4059999999999</v>
      </c>
      <c r="S316" s="7">
        <v>135.0438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S316" s="4"/>
      <c r="BT316" s="4"/>
      <c r="BU316" s="4"/>
      <c r="BV316" s="4"/>
      <c r="BW316" s="4"/>
      <c r="BY316" s="4"/>
      <c r="BZ316" s="4"/>
      <c r="CA316" s="4"/>
      <c r="CB316" s="4"/>
      <c r="CC316" s="4"/>
      <c r="CD316" s="4"/>
      <c r="CE316" s="4"/>
      <c r="CF316" s="4"/>
      <c r="CG316" s="4"/>
      <c r="CI316" s="4"/>
      <c r="CJ316" s="4"/>
      <c r="CK316" s="4"/>
    </row>
    <row r="317" spans="1:89" ht="15" customHeight="1" x14ac:dyDescent="0.2">
      <c r="A317" s="5">
        <v>316</v>
      </c>
      <c r="B317" s="7">
        <v>360</v>
      </c>
      <c r="C317" s="7">
        <v>2</v>
      </c>
      <c r="D317" s="7">
        <f>Table32333[[#This Row],[Subscribers]]^2</f>
        <v>4</v>
      </c>
      <c r="E317" s="7">
        <f>Table32333[[#This Row],[Subscribers^2]]*Table32333[[#This Row],[Subscribers]]</f>
        <v>8</v>
      </c>
      <c r="F317" s="7">
        <f>Table32333[[#This Row],[Watch time (in Minutes)]]/100</f>
        <v>28.79382</v>
      </c>
      <c r="G317" s="7">
        <f>Table32333[[#This Row],[Watch time (in Minutes) Adjusted]]^2</f>
        <v>829.08407019239996</v>
      </c>
      <c r="H317" s="7">
        <f>Table32333[[#This Row],[Watch time (in Minutes) Adjusted^2]]*Table32333[[#This Row],[Watch time (in Minutes) Adjusted]]</f>
        <v>23872.497481987331</v>
      </c>
      <c r="I317" s="7">
        <f>Table32333[[#This Row],[Click Rate]]/100</f>
        <v>2.3013240000000001</v>
      </c>
      <c r="J317" s="7">
        <f>Table32333[[#This Row],[Click Rate Adjusted]]^2</f>
        <v>5.2960921529760006</v>
      </c>
      <c r="K317" s="7">
        <f>Table32333[[#This Row],[Click Rate^2]]*Table32333[[#This Row],[Click Rate Adjusted]]</f>
        <v>12.188023977855343</v>
      </c>
      <c r="L317" s="7">
        <v>76</v>
      </c>
      <c r="M317" s="7">
        <f>Table32333[[#This Row],[Likes]]^2</f>
        <v>5776</v>
      </c>
      <c r="N317" s="7">
        <f>Table32333[[#This Row],[Likes^2]]*Table32333[[#This Row],[Likes]]</f>
        <v>438976</v>
      </c>
      <c r="O317" s="7">
        <v>0</v>
      </c>
      <c r="P317" s="7">
        <f>Table32333[[#This Row],[Dislikes]]^2</f>
        <v>0</v>
      </c>
      <c r="Q317" s="7">
        <f>Table32333[[#This Row],[Dislikes^2]]*Table32333[[#This Row],[Dislikes]]</f>
        <v>0</v>
      </c>
      <c r="R317" s="6">
        <v>2879.3820000000001</v>
      </c>
      <c r="S317" s="7">
        <v>230.13240000000002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S317" s="4"/>
      <c r="BT317" s="4"/>
      <c r="BU317" s="4"/>
      <c r="BV317" s="4"/>
      <c r="BW317" s="4"/>
      <c r="BY317" s="4"/>
      <c r="BZ317" s="4"/>
      <c r="CA317" s="4"/>
      <c r="CB317" s="4"/>
      <c r="CC317" s="4"/>
      <c r="CD317" s="4"/>
      <c r="CE317" s="4"/>
      <c r="CF317" s="4"/>
      <c r="CG317" s="4"/>
      <c r="CI317" s="4"/>
      <c r="CJ317" s="4"/>
      <c r="CK317" s="4"/>
    </row>
    <row r="318" spans="1:89" ht="15" customHeight="1" x14ac:dyDescent="0.2">
      <c r="A318" s="5">
        <v>317</v>
      </c>
      <c r="B318" s="7">
        <v>194</v>
      </c>
      <c r="C318" s="7">
        <v>1</v>
      </c>
      <c r="D318" s="7">
        <f>Table32333[[#This Row],[Subscribers]]^2</f>
        <v>1</v>
      </c>
      <c r="E318" s="7">
        <f>Table32333[[#This Row],[Subscribers^2]]*Table32333[[#This Row],[Subscribers]]</f>
        <v>1</v>
      </c>
      <c r="F318" s="7">
        <f>Table32333[[#This Row],[Watch time (in Minutes)]]/100</f>
        <v>11.754359999999998</v>
      </c>
      <c r="G318" s="7">
        <f>Table32333[[#This Row],[Watch time (in Minutes) Adjusted]]^2</f>
        <v>138.16497900959996</v>
      </c>
      <c r="H318" s="7">
        <f>Table32333[[#This Row],[Watch time (in Minutes) Adjusted^2]]*Table32333[[#This Row],[Watch time (in Minutes) Adjusted]]</f>
        <v>1624.0409026712812</v>
      </c>
      <c r="I318" s="7">
        <f>Table32333[[#This Row],[Click Rate]]/100</f>
        <v>1.1116440000000001</v>
      </c>
      <c r="J318" s="7">
        <f>Table32333[[#This Row],[Click Rate Adjusted]]^2</f>
        <v>1.2357523827360002</v>
      </c>
      <c r="K318" s="7">
        <f>Table32333[[#This Row],[Click Rate^2]]*Table32333[[#This Row],[Click Rate Adjusted]]</f>
        <v>1.3737167217541784</v>
      </c>
      <c r="L318" s="7">
        <v>33</v>
      </c>
      <c r="M318" s="7">
        <f>Table32333[[#This Row],[Likes]]^2</f>
        <v>1089</v>
      </c>
      <c r="N318" s="7">
        <f>Table32333[[#This Row],[Likes^2]]*Table32333[[#This Row],[Likes]]</f>
        <v>35937</v>
      </c>
      <c r="O318" s="7">
        <v>0</v>
      </c>
      <c r="P318" s="7">
        <f>Table32333[[#This Row],[Dislikes]]^2</f>
        <v>0</v>
      </c>
      <c r="Q318" s="7">
        <f>Table32333[[#This Row],[Dislikes^2]]*Table32333[[#This Row],[Dislikes]]</f>
        <v>0</v>
      </c>
      <c r="R318" s="6">
        <v>1175.4359999999999</v>
      </c>
      <c r="S318" s="7">
        <v>111.16440000000001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S318" s="4"/>
      <c r="BT318" s="4"/>
      <c r="BU318" s="4"/>
      <c r="BV318" s="4"/>
      <c r="BW318" s="4"/>
      <c r="BY318" s="4"/>
      <c r="BZ318" s="4"/>
      <c r="CA318" s="4"/>
      <c r="CB318" s="4"/>
      <c r="CC318" s="4"/>
      <c r="CD318" s="4"/>
      <c r="CE318" s="4"/>
      <c r="CF318" s="4"/>
      <c r="CG318" s="4"/>
      <c r="CI318" s="4"/>
      <c r="CJ318" s="4"/>
      <c r="CK318" s="4"/>
    </row>
    <row r="319" spans="1:89" ht="15" customHeight="1" x14ac:dyDescent="0.2">
      <c r="A319" s="5">
        <v>318</v>
      </c>
      <c r="B319" s="7">
        <v>196</v>
      </c>
      <c r="C319" s="7">
        <v>1</v>
      </c>
      <c r="D319" s="7">
        <f>Table32333[[#This Row],[Subscribers]]^2</f>
        <v>1</v>
      </c>
      <c r="E319" s="7">
        <f>Table32333[[#This Row],[Subscribers^2]]*Table32333[[#This Row],[Subscribers]]</f>
        <v>1</v>
      </c>
      <c r="F319" s="7">
        <f>Table32333[[#This Row],[Watch time (in Minutes)]]/100</f>
        <v>10.981199999999999</v>
      </c>
      <c r="G319" s="7">
        <f>Table32333[[#This Row],[Watch time (in Minutes) Adjusted]]^2</f>
        <v>120.58675343999998</v>
      </c>
      <c r="H319" s="7">
        <f>Table32333[[#This Row],[Watch time (in Minutes) Adjusted^2]]*Table32333[[#This Row],[Watch time (in Minutes) Adjusted]]</f>
        <v>1324.1872568753276</v>
      </c>
      <c r="I319" s="7">
        <f>Table32333[[#This Row],[Click Rate]]/100</f>
        <v>1.1006819999999999</v>
      </c>
      <c r="J319" s="7">
        <f>Table32333[[#This Row],[Click Rate Adjusted]]^2</f>
        <v>1.2115008651239998</v>
      </c>
      <c r="K319" s="7">
        <f>Table32333[[#This Row],[Click Rate^2]]*Table32333[[#This Row],[Click Rate Adjusted]]</f>
        <v>1.3334771952264142</v>
      </c>
      <c r="L319" s="7">
        <v>36</v>
      </c>
      <c r="M319" s="7">
        <f>Table32333[[#This Row],[Likes]]^2</f>
        <v>1296</v>
      </c>
      <c r="N319" s="7">
        <f>Table32333[[#This Row],[Likes^2]]*Table32333[[#This Row],[Likes]]</f>
        <v>46656</v>
      </c>
      <c r="O319" s="7">
        <v>0</v>
      </c>
      <c r="P319" s="7">
        <f>Table32333[[#This Row],[Dislikes]]^2</f>
        <v>0</v>
      </c>
      <c r="Q319" s="7">
        <f>Table32333[[#This Row],[Dislikes^2]]*Table32333[[#This Row],[Dislikes]]</f>
        <v>0</v>
      </c>
      <c r="R319" s="6">
        <v>1098.1199999999999</v>
      </c>
      <c r="S319" s="7">
        <v>110.06819999999999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S319" s="4"/>
      <c r="BT319" s="4"/>
      <c r="BU319" s="4"/>
      <c r="BV319" s="4"/>
      <c r="BW319" s="4"/>
      <c r="BY319" s="4"/>
      <c r="BZ319" s="4"/>
      <c r="CA319" s="4"/>
      <c r="CB319" s="4"/>
      <c r="CC319" s="4"/>
      <c r="CD319" s="4"/>
      <c r="CE319" s="4"/>
      <c r="CF319" s="4"/>
      <c r="CG319" s="4"/>
      <c r="CI319" s="4"/>
      <c r="CJ319" s="4"/>
      <c r="CK319" s="4"/>
    </row>
    <row r="320" spans="1:89" ht="15" customHeight="1" x14ac:dyDescent="0.2">
      <c r="A320" s="5">
        <v>319</v>
      </c>
      <c r="B320" s="7">
        <v>363</v>
      </c>
      <c r="C320" s="7">
        <v>2</v>
      </c>
      <c r="D320" s="7">
        <f>Table32333[[#This Row],[Subscribers]]^2</f>
        <v>4</v>
      </c>
      <c r="E320" s="7">
        <f>Table32333[[#This Row],[Subscribers^2]]*Table32333[[#This Row],[Subscribers]]</f>
        <v>8</v>
      </c>
      <c r="F320" s="7">
        <f>Table32333[[#This Row],[Watch time (in Minutes)]]/100</f>
        <v>18.74184</v>
      </c>
      <c r="G320" s="7">
        <f>Table32333[[#This Row],[Watch time (in Minutes) Adjusted]]^2</f>
        <v>351.25656658560001</v>
      </c>
      <c r="H320" s="7">
        <f>Table32333[[#This Row],[Watch time (in Minutes) Adjusted^2]]*Table32333[[#This Row],[Watch time (in Minutes) Adjusted]]</f>
        <v>6583.1943698966616</v>
      </c>
      <c r="I320" s="7">
        <f>Table32333[[#This Row],[Click Rate]]/100</f>
        <v>2.40828</v>
      </c>
      <c r="J320" s="7">
        <f>Table32333[[#This Row],[Click Rate Adjusted]]^2</f>
        <v>5.7998125584000002</v>
      </c>
      <c r="K320" s="7">
        <f>Table32333[[#This Row],[Click Rate^2]]*Table32333[[#This Row],[Click Rate Adjusted]]</f>
        <v>13.967572588143552</v>
      </c>
      <c r="L320" s="7">
        <v>75</v>
      </c>
      <c r="M320" s="7">
        <f>Table32333[[#This Row],[Likes]]^2</f>
        <v>5625</v>
      </c>
      <c r="N320" s="7">
        <f>Table32333[[#This Row],[Likes^2]]*Table32333[[#This Row],[Likes]]</f>
        <v>421875</v>
      </c>
      <c r="O320" s="7">
        <v>0</v>
      </c>
      <c r="P320" s="7">
        <f>Table32333[[#This Row],[Dislikes]]^2</f>
        <v>0</v>
      </c>
      <c r="Q320" s="7">
        <f>Table32333[[#This Row],[Dislikes^2]]*Table32333[[#This Row],[Dislikes]]</f>
        <v>0</v>
      </c>
      <c r="R320" s="6">
        <v>1874.184</v>
      </c>
      <c r="S320" s="7">
        <v>240.828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S320" s="4"/>
      <c r="BT320" s="4"/>
      <c r="BU320" s="4"/>
      <c r="BV320" s="4"/>
      <c r="BW320" s="4"/>
      <c r="BY320" s="4"/>
      <c r="BZ320" s="4"/>
      <c r="CA320" s="4"/>
      <c r="CB320" s="4"/>
      <c r="CC320" s="4"/>
      <c r="CD320" s="4"/>
      <c r="CE320" s="4"/>
      <c r="CF320" s="4"/>
      <c r="CG320" s="4"/>
      <c r="CI320" s="4"/>
      <c r="CJ320" s="4"/>
      <c r="CK320" s="4"/>
    </row>
    <row r="321" spans="1:89" ht="15" customHeight="1" x14ac:dyDescent="0.2">
      <c r="A321" s="5">
        <v>320</v>
      </c>
      <c r="B321" s="7">
        <v>152</v>
      </c>
      <c r="C321" s="7">
        <v>0</v>
      </c>
      <c r="D321" s="7">
        <f>Table32333[[#This Row],[Subscribers]]^2</f>
        <v>0</v>
      </c>
      <c r="E321" s="7">
        <f>Table32333[[#This Row],[Subscribers^2]]*Table32333[[#This Row],[Subscribers]]</f>
        <v>0</v>
      </c>
      <c r="F321" s="7">
        <f>Table32333[[#This Row],[Watch time (in Minutes)]]/100</f>
        <v>8.0769000000000002</v>
      </c>
      <c r="G321" s="7">
        <f>Table32333[[#This Row],[Watch time (in Minutes) Adjusted]]^2</f>
        <v>65.236313609999996</v>
      </c>
      <c r="H321" s="7">
        <f>Table32333[[#This Row],[Watch time (in Minutes) Adjusted^2]]*Table32333[[#This Row],[Watch time (in Minutes) Adjusted]]</f>
        <v>526.90718139660896</v>
      </c>
      <c r="I321" s="7">
        <f>Table32333[[#This Row],[Click Rate]]/100</f>
        <v>0.76092800000000016</v>
      </c>
      <c r="J321" s="7">
        <f>Table32333[[#This Row],[Click Rate Adjusted]]^2</f>
        <v>0.57901142118400029</v>
      </c>
      <c r="K321" s="7">
        <f>Table32333[[#This Row],[Click Rate^2]]*Table32333[[#This Row],[Click Rate Adjusted]]</f>
        <v>0.44058600269869908</v>
      </c>
      <c r="L321" s="7">
        <v>34</v>
      </c>
      <c r="M321" s="7">
        <f>Table32333[[#This Row],[Likes]]^2</f>
        <v>1156</v>
      </c>
      <c r="N321" s="7">
        <f>Table32333[[#This Row],[Likes^2]]*Table32333[[#This Row],[Likes]]</f>
        <v>39304</v>
      </c>
      <c r="O321" s="7">
        <v>0</v>
      </c>
      <c r="P321" s="7">
        <f>Table32333[[#This Row],[Dislikes]]^2</f>
        <v>0</v>
      </c>
      <c r="Q321" s="7">
        <f>Table32333[[#This Row],[Dislikes^2]]*Table32333[[#This Row],[Dislikes]]</f>
        <v>0</v>
      </c>
      <c r="R321" s="6">
        <v>807.68999999999994</v>
      </c>
      <c r="S321" s="7">
        <v>76.092800000000011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S321" s="4"/>
      <c r="BT321" s="4"/>
      <c r="BU321" s="4"/>
      <c r="BV321" s="4"/>
      <c r="BW321" s="4"/>
      <c r="BY321" s="4"/>
      <c r="BZ321" s="4"/>
      <c r="CA321" s="4"/>
      <c r="CB321" s="4"/>
      <c r="CC321" s="4"/>
      <c r="CD321" s="4"/>
      <c r="CE321" s="4"/>
      <c r="CF321" s="4"/>
      <c r="CG321" s="4"/>
      <c r="CI321" s="4"/>
      <c r="CJ321" s="4"/>
      <c r="CK321" s="4"/>
    </row>
    <row r="322" spans="1:89" ht="15" customHeight="1" x14ac:dyDescent="0.2">
      <c r="A322" s="5">
        <v>321</v>
      </c>
      <c r="B322" s="7">
        <v>325</v>
      </c>
      <c r="C322" s="7">
        <v>-1</v>
      </c>
      <c r="D322" s="7">
        <f>Table32333[[#This Row],[Subscribers]]^2</f>
        <v>1</v>
      </c>
      <c r="E322" s="7">
        <f>Table32333[[#This Row],[Subscribers^2]]*Table32333[[#This Row],[Subscribers]]</f>
        <v>-1</v>
      </c>
      <c r="F322" s="7">
        <f>Table32333[[#This Row],[Watch time (in Minutes)]]/100</f>
        <v>2.47722</v>
      </c>
      <c r="G322" s="7">
        <f>Table32333[[#This Row],[Watch time (in Minutes) Adjusted]]^2</f>
        <v>6.1366189283999999</v>
      </c>
      <c r="H322" s="7">
        <f>Table32333[[#This Row],[Watch time (in Minutes) Adjusted^2]]*Table32333[[#This Row],[Watch time (in Minutes) Adjusted]]</f>
        <v>15.201755141811047</v>
      </c>
      <c r="I322" s="7">
        <f>Table32333[[#This Row],[Click Rate]]/100</f>
        <v>1.8311499999999998</v>
      </c>
      <c r="J322" s="7">
        <f>Table32333[[#This Row],[Click Rate Adjusted]]^2</f>
        <v>3.3531103224999992</v>
      </c>
      <c r="K322" s="7">
        <f>Table32333[[#This Row],[Click Rate^2]]*Table32333[[#This Row],[Click Rate Adjusted]]</f>
        <v>6.1400479670458727</v>
      </c>
      <c r="L322" s="7">
        <v>84</v>
      </c>
      <c r="M322" s="7">
        <f>Table32333[[#This Row],[Likes]]^2</f>
        <v>7056</v>
      </c>
      <c r="N322" s="7">
        <f>Table32333[[#This Row],[Likes^2]]*Table32333[[#This Row],[Likes]]</f>
        <v>592704</v>
      </c>
      <c r="O322" s="7">
        <v>0</v>
      </c>
      <c r="P322" s="7">
        <f>Table32333[[#This Row],[Dislikes]]^2</f>
        <v>0</v>
      </c>
      <c r="Q322" s="7">
        <f>Table32333[[#This Row],[Dislikes^2]]*Table32333[[#This Row],[Dislikes]]</f>
        <v>0</v>
      </c>
      <c r="R322" s="6">
        <v>247.72200000000001</v>
      </c>
      <c r="S322" s="7">
        <v>183.11499999999998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S322" s="4"/>
      <c r="BT322" s="4"/>
      <c r="BU322" s="4"/>
      <c r="BV322" s="4"/>
      <c r="BW322" s="4"/>
      <c r="BY322" s="4"/>
      <c r="BZ322" s="4"/>
      <c r="CA322" s="4"/>
      <c r="CB322" s="4"/>
      <c r="CC322" s="4"/>
      <c r="CD322" s="4"/>
      <c r="CE322" s="4"/>
      <c r="CF322" s="4"/>
      <c r="CG322" s="4"/>
      <c r="CI322" s="4"/>
      <c r="CJ322" s="4"/>
      <c r="CK322" s="4"/>
    </row>
    <row r="323" spans="1:89" ht="15" customHeight="1" x14ac:dyDescent="0.2">
      <c r="A323" s="5">
        <v>322</v>
      </c>
      <c r="B323" s="7">
        <v>284</v>
      </c>
      <c r="C323" s="7">
        <v>-1</v>
      </c>
      <c r="D323" s="7">
        <f>Table32333[[#This Row],[Subscribers]]^2</f>
        <v>1</v>
      </c>
      <c r="E323" s="7">
        <f>Table32333[[#This Row],[Subscribers^2]]*Table32333[[#This Row],[Subscribers]]</f>
        <v>-1</v>
      </c>
      <c r="F323" s="7">
        <f>Table32333[[#This Row],[Watch time (in Minutes)]]/100</f>
        <v>21.988739999999996</v>
      </c>
      <c r="G323" s="7">
        <f>Table32333[[#This Row],[Watch time (in Minutes) Adjusted]]^2</f>
        <v>483.50468678759984</v>
      </c>
      <c r="H323" s="7">
        <f>Table32333[[#This Row],[Watch time (in Minutes) Adjusted^2]]*Table32333[[#This Row],[Watch time (in Minutes) Adjusted]]</f>
        <v>10631.658846553966</v>
      </c>
      <c r="I323" s="7">
        <f>Table32333[[#This Row],[Click Rate]]/100</f>
        <v>1.4594500000000001</v>
      </c>
      <c r="J323" s="7">
        <f>Table32333[[#This Row],[Click Rate Adjusted]]^2</f>
        <v>2.1299943025000005</v>
      </c>
      <c r="K323" s="7">
        <f>Table32333[[#This Row],[Click Rate^2]]*Table32333[[#This Row],[Click Rate Adjusted]]</f>
        <v>3.1086201847836259</v>
      </c>
      <c r="L323" s="7">
        <v>65</v>
      </c>
      <c r="M323" s="7">
        <f>Table32333[[#This Row],[Likes]]^2</f>
        <v>4225</v>
      </c>
      <c r="N323" s="7">
        <f>Table32333[[#This Row],[Likes^2]]*Table32333[[#This Row],[Likes]]</f>
        <v>274625</v>
      </c>
      <c r="O323" s="7">
        <v>1</v>
      </c>
      <c r="P323" s="7">
        <f>Table32333[[#This Row],[Dislikes]]^2</f>
        <v>1</v>
      </c>
      <c r="Q323" s="7">
        <f>Table32333[[#This Row],[Dislikes^2]]*Table32333[[#This Row],[Dislikes]]</f>
        <v>1</v>
      </c>
      <c r="R323" s="6">
        <v>2198.8739999999998</v>
      </c>
      <c r="S323" s="7">
        <v>145.94500000000002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S323" s="4"/>
      <c r="BT323" s="4"/>
      <c r="BU323" s="4"/>
      <c r="BV323" s="4"/>
      <c r="BW323" s="4"/>
      <c r="BY323" s="4"/>
      <c r="BZ323" s="4"/>
      <c r="CA323" s="4"/>
      <c r="CB323" s="4"/>
      <c r="CC323" s="4"/>
      <c r="CD323" s="4"/>
      <c r="CE323" s="4"/>
      <c r="CF323" s="4"/>
      <c r="CG323" s="4"/>
      <c r="CI323" s="4"/>
      <c r="CJ323" s="4"/>
      <c r="CK323" s="4"/>
    </row>
    <row r="324" spans="1:89" ht="15" customHeight="1" x14ac:dyDescent="0.2">
      <c r="A324" s="5">
        <v>323</v>
      </c>
      <c r="B324" s="7">
        <v>90</v>
      </c>
      <c r="C324" s="7">
        <v>0</v>
      </c>
      <c r="D324" s="7">
        <f>Table32333[[#This Row],[Subscribers]]^2</f>
        <v>0</v>
      </c>
      <c r="E324" s="7">
        <f>Table32333[[#This Row],[Subscribers^2]]*Table32333[[#This Row],[Subscribers]]</f>
        <v>0</v>
      </c>
      <c r="F324" s="7">
        <f>Table32333[[#This Row],[Watch time (in Minutes)]]/100</f>
        <v>0.73697999999999997</v>
      </c>
      <c r="G324" s="7">
        <f>Table32333[[#This Row],[Watch time (in Minutes) Adjusted]]^2</f>
        <v>0.54313952039999991</v>
      </c>
      <c r="H324" s="7">
        <f>Table32333[[#This Row],[Watch time (in Minutes) Adjusted^2]]*Table32333[[#This Row],[Watch time (in Minutes) Adjusted]]</f>
        <v>0.40028296374439193</v>
      </c>
      <c r="I324" s="7">
        <f>Table32333[[#This Row],[Click Rate]]/100</f>
        <v>0.32943899999999993</v>
      </c>
      <c r="J324" s="7">
        <f>Table32333[[#This Row],[Click Rate Adjusted]]^2</f>
        <v>0.10853005472099995</v>
      </c>
      <c r="K324" s="7">
        <f>Table32333[[#This Row],[Click Rate^2]]*Table32333[[#This Row],[Click Rate Adjusted]]</f>
        <v>3.5754032697231493E-2</v>
      </c>
      <c r="L324" s="7">
        <v>23</v>
      </c>
      <c r="M324" s="7">
        <f>Table32333[[#This Row],[Likes]]^2</f>
        <v>529</v>
      </c>
      <c r="N324" s="7">
        <f>Table32333[[#This Row],[Likes^2]]*Table32333[[#This Row],[Likes]]</f>
        <v>12167</v>
      </c>
      <c r="O324" s="7">
        <v>0</v>
      </c>
      <c r="P324" s="7">
        <f>Table32333[[#This Row],[Dislikes]]^2</f>
        <v>0</v>
      </c>
      <c r="Q324" s="7">
        <f>Table32333[[#This Row],[Dislikes^2]]*Table32333[[#This Row],[Dislikes]]</f>
        <v>0</v>
      </c>
      <c r="R324" s="6">
        <v>73.697999999999993</v>
      </c>
      <c r="S324" s="7">
        <v>32.943899999999992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S324" s="4"/>
      <c r="BT324" s="4"/>
      <c r="BU324" s="4"/>
      <c r="BV324" s="4"/>
      <c r="BW324" s="4"/>
      <c r="BY324" s="4"/>
      <c r="BZ324" s="4"/>
      <c r="CA324" s="4"/>
      <c r="CB324" s="4"/>
      <c r="CC324" s="4"/>
      <c r="CD324" s="4"/>
      <c r="CE324" s="4"/>
      <c r="CF324" s="4"/>
      <c r="CG324" s="4"/>
      <c r="CI324" s="4"/>
      <c r="CJ324" s="4"/>
      <c r="CK324" s="4"/>
    </row>
    <row r="325" spans="1:89" ht="15" customHeight="1" x14ac:dyDescent="0.2">
      <c r="A325" s="5">
        <v>324</v>
      </c>
      <c r="B325" s="7">
        <v>177</v>
      </c>
      <c r="C325" s="7">
        <v>1</v>
      </c>
      <c r="D325" s="7">
        <f>Table32333[[#This Row],[Subscribers]]^2</f>
        <v>1</v>
      </c>
      <c r="E325" s="7">
        <f>Table32333[[#This Row],[Subscribers^2]]*Table32333[[#This Row],[Subscribers]]</f>
        <v>1</v>
      </c>
      <c r="F325" s="7">
        <f>Table32333[[#This Row],[Watch time (in Minutes)]]/100</f>
        <v>7.2204000000000006</v>
      </c>
      <c r="G325" s="7">
        <f>Table32333[[#This Row],[Watch time (in Minutes) Adjusted]]^2</f>
        <v>52.13417616000001</v>
      </c>
      <c r="H325" s="7">
        <f>Table32333[[#This Row],[Watch time (in Minutes) Adjusted^2]]*Table32333[[#This Row],[Watch time (in Minutes) Adjusted]]</f>
        <v>376.42960554566412</v>
      </c>
      <c r="I325" s="7">
        <f>Table32333[[#This Row],[Click Rate]]/100</f>
        <v>0.95003999999999988</v>
      </c>
      <c r="J325" s="7">
        <f>Table32333[[#This Row],[Click Rate Adjusted]]^2</f>
        <v>0.90257600159999973</v>
      </c>
      <c r="K325" s="7">
        <f>Table32333[[#This Row],[Click Rate^2]]*Table32333[[#This Row],[Click Rate Adjusted]]</f>
        <v>0.85748330456006361</v>
      </c>
      <c r="L325" s="7">
        <v>32</v>
      </c>
      <c r="M325" s="7">
        <f>Table32333[[#This Row],[Likes]]^2</f>
        <v>1024</v>
      </c>
      <c r="N325" s="7">
        <f>Table32333[[#This Row],[Likes^2]]*Table32333[[#This Row],[Likes]]</f>
        <v>32768</v>
      </c>
      <c r="O325" s="7">
        <v>0</v>
      </c>
      <c r="P325" s="7">
        <f>Table32333[[#This Row],[Dislikes]]^2</f>
        <v>0</v>
      </c>
      <c r="Q325" s="7">
        <f>Table32333[[#This Row],[Dislikes^2]]*Table32333[[#This Row],[Dislikes]]</f>
        <v>0</v>
      </c>
      <c r="R325" s="6">
        <v>722.04000000000008</v>
      </c>
      <c r="S325" s="7">
        <v>95.003999999999991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S325" s="4"/>
      <c r="BT325" s="4"/>
      <c r="BU325" s="4"/>
      <c r="BV325" s="4"/>
      <c r="BW325" s="4"/>
      <c r="BY325" s="4"/>
      <c r="BZ325" s="4"/>
      <c r="CA325" s="4"/>
      <c r="CB325" s="4"/>
      <c r="CC325" s="4"/>
      <c r="CD325" s="4"/>
      <c r="CE325" s="4"/>
      <c r="CF325" s="4"/>
      <c r="CG325" s="4"/>
      <c r="CI325" s="4"/>
      <c r="CJ325" s="4"/>
      <c r="CK325" s="4"/>
    </row>
    <row r="326" spans="1:89" ht="15" customHeight="1" x14ac:dyDescent="0.2">
      <c r="A326" s="5">
        <v>325</v>
      </c>
      <c r="B326" s="7">
        <v>167</v>
      </c>
      <c r="C326" s="7">
        <v>1</v>
      </c>
      <c r="D326" s="7">
        <f>Table32333[[#This Row],[Subscribers]]^2</f>
        <v>1</v>
      </c>
      <c r="E326" s="7">
        <f>Table32333[[#This Row],[Subscribers^2]]*Table32333[[#This Row],[Subscribers]]</f>
        <v>1</v>
      </c>
      <c r="F326" s="7">
        <f>Table32333[[#This Row],[Watch time (in Minutes)]]/100</f>
        <v>15.608699999999999</v>
      </c>
      <c r="G326" s="7">
        <f>Table32333[[#This Row],[Watch time (in Minutes) Adjusted]]^2</f>
        <v>243.63151568999996</v>
      </c>
      <c r="H326" s="7">
        <f>Table32333[[#This Row],[Watch time (in Minutes) Adjusted^2]]*Table32333[[#This Row],[Watch time (in Minutes) Adjusted]]</f>
        <v>3802.7712389505023</v>
      </c>
      <c r="I326" s="7">
        <f>Table32333[[#This Row],[Click Rate]]/100</f>
        <v>0.96950000000000003</v>
      </c>
      <c r="J326" s="7">
        <f>Table32333[[#This Row],[Click Rate Adjusted]]^2</f>
        <v>0.93993025000000008</v>
      </c>
      <c r="K326" s="7">
        <f>Table32333[[#This Row],[Click Rate^2]]*Table32333[[#This Row],[Click Rate Adjusted]]</f>
        <v>0.91126237737500015</v>
      </c>
      <c r="L326" s="7">
        <v>36</v>
      </c>
      <c r="M326" s="7">
        <f>Table32333[[#This Row],[Likes]]^2</f>
        <v>1296</v>
      </c>
      <c r="N326" s="7">
        <f>Table32333[[#This Row],[Likes^2]]*Table32333[[#This Row],[Likes]]</f>
        <v>46656</v>
      </c>
      <c r="O326" s="7">
        <v>0</v>
      </c>
      <c r="P326" s="7">
        <f>Table32333[[#This Row],[Dislikes]]^2</f>
        <v>0</v>
      </c>
      <c r="Q326" s="7">
        <f>Table32333[[#This Row],[Dislikes^2]]*Table32333[[#This Row],[Dislikes]]</f>
        <v>0</v>
      </c>
      <c r="R326" s="6">
        <v>1560.87</v>
      </c>
      <c r="S326" s="7">
        <v>96.95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S326" s="4"/>
      <c r="BT326" s="4"/>
      <c r="BU326" s="4"/>
      <c r="BV326" s="4"/>
      <c r="BW326" s="4"/>
      <c r="BY326" s="4"/>
      <c r="BZ326" s="4"/>
      <c r="CA326" s="4"/>
      <c r="CB326" s="4"/>
      <c r="CC326" s="4"/>
      <c r="CD326" s="4"/>
      <c r="CE326" s="4"/>
      <c r="CF326" s="4"/>
      <c r="CG326" s="4"/>
      <c r="CI326" s="4"/>
      <c r="CJ326" s="4"/>
      <c r="CK326" s="4"/>
    </row>
    <row r="327" spans="1:89" ht="15" customHeight="1" x14ac:dyDescent="0.2">
      <c r="A327" s="5">
        <v>326</v>
      </c>
      <c r="B327" s="7">
        <v>242</v>
      </c>
      <c r="C327" s="7">
        <v>4</v>
      </c>
      <c r="D327" s="7">
        <f>Table32333[[#This Row],[Subscribers]]^2</f>
        <v>16</v>
      </c>
      <c r="E327" s="7">
        <f>Table32333[[#This Row],[Subscribers^2]]*Table32333[[#This Row],[Subscribers]]</f>
        <v>64</v>
      </c>
      <c r="F327" s="7">
        <f>Table32333[[#This Row],[Watch time (in Minutes)]]/100</f>
        <v>16.748700000000003</v>
      </c>
      <c r="G327" s="7">
        <f>Table32333[[#This Row],[Watch time (in Minutes) Adjusted]]^2</f>
        <v>280.51895169000011</v>
      </c>
      <c r="H327" s="7">
        <f>Table32333[[#This Row],[Watch time (in Minutes) Adjusted^2]]*Table32333[[#This Row],[Watch time (in Minutes) Adjusted]]</f>
        <v>4698.3277661703059</v>
      </c>
      <c r="I327" s="7">
        <f>Table32333[[#This Row],[Click Rate]]/100</f>
        <v>1.36896</v>
      </c>
      <c r="J327" s="7">
        <f>Table32333[[#This Row],[Click Rate Adjusted]]^2</f>
        <v>1.8740514815999998</v>
      </c>
      <c r="K327" s="7">
        <f>Table32333[[#This Row],[Click Rate^2]]*Table32333[[#This Row],[Click Rate Adjusted]]</f>
        <v>2.5655015162511354</v>
      </c>
      <c r="L327" s="7">
        <v>49</v>
      </c>
      <c r="M327" s="7">
        <f>Table32333[[#This Row],[Likes]]^2</f>
        <v>2401</v>
      </c>
      <c r="N327" s="7">
        <f>Table32333[[#This Row],[Likes^2]]*Table32333[[#This Row],[Likes]]</f>
        <v>117649</v>
      </c>
      <c r="O327" s="7">
        <v>0</v>
      </c>
      <c r="P327" s="7">
        <f>Table32333[[#This Row],[Dislikes]]^2</f>
        <v>0</v>
      </c>
      <c r="Q327" s="7">
        <f>Table32333[[#This Row],[Dislikes^2]]*Table32333[[#This Row],[Dislikes]]</f>
        <v>0</v>
      </c>
      <c r="R327" s="6">
        <v>1674.8700000000003</v>
      </c>
      <c r="S327" s="7">
        <v>136.89599999999999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S327" s="4"/>
      <c r="BT327" s="4"/>
      <c r="BU327" s="4"/>
      <c r="BV327" s="4"/>
      <c r="BW327" s="4"/>
      <c r="BY327" s="4"/>
      <c r="BZ327" s="4"/>
      <c r="CA327" s="4"/>
      <c r="CB327" s="4"/>
      <c r="CC327" s="4"/>
      <c r="CD327" s="4"/>
      <c r="CE327" s="4"/>
      <c r="CF327" s="4"/>
      <c r="CG327" s="4"/>
      <c r="CI327" s="4"/>
      <c r="CJ327" s="4"/>
      <c r="CK327" s="4"/>
    </row>
    <row r="328" spans="1:89" ht="15" customHeight="1" x14ac:dyDescent="0.2">
      <c r="A328" s="5">
        <v>327</v>
      </c>
      <c r="B328" s="7">
        <v>122</v>
      </c>
      <c r="C328" s="7">
        <v>5</v>
      </c>
      <c r="D328" s="7">
        <f>Table32333[[#This Row],[Subscribers]]^2</f>
        <v>25</v>
      </c>
      <c r="E328" s="7">
        <f>Table32333[[#This Row],[Subscribers^2]]*Table32333[[#This Row],[Subscribers]]</f>
        <v>125</v>
      </c>
      <c r="F328" s="7">
        <f>Table32333[[#This Row],[Watch time (in Minutes)]]/100</f>
        <v>3.3643800000000006</v>
      </c>
      <c r="G328" s="7">
        <f>Table32333[[#This Row],[Watch time (in Minutes) Adjusted]]^2</f>
        <v>11.319052784400004</v>
      </c>
      <c r="H328" s="7">
        <f>Table32333[[#This Row],[Watch time (in Minutes) Adjusted^2]]*Table32333[[#This Row],[Watch time (in Minutes) Adjusted]]</f>
        <v>38.081594806779691</v>
      </c>
      <c r="I328" s="7">
        <f>Table32333[[#This Row],[Click Rate]]/100</f>
        <v>0.61051200000000005</v>
      </c>
      <c r="J328" s="7">
        <f>Table32333[[#This Row],[Click Rate Adjusted]]^2</f>
        <v>0.37272490214400006</v>
      </c>
      <c r="K328" s="7">
        <f>Table32333[[#This Row],[Click Rate^2]]*Table32333[[#This Row],[Click Rate Adjusted]]</f>
        <v>0.22755302545773778</v>
      </c>
      <c r="L328" s="7">
        <v>38</v>
      </c>
      <c r="M328" s="7">
        <f>Table32333[[#This Row],[Likes]]^2</f>
        <v>1444</v>
      </c>
      <c r="N328" s="7">
        <f>Table32333[[#This Row],[Likes^2]]*Table32333[[#This Row],[Likes]]</f>
        <v>54872</v>
      </c>
      <c r="O328" s="7">
        <v>0</v>
      </c>
      <c r="P328" s="7">
        <f>Table32333[[#This Row],[Dislikes]]^2</f>
        <v>0</v>
      </c>
      <c r="Q328" s="7">
        <f>Table32333[[#This Row],[Dislikes^2]]*Table32333[[#This Row],[Dislikes]]</f>
        <v>0</v>
      </c>
      <c r="R328" s="6">
        <v>336.43800000000005</v>
      </c>
      <c r="S328" s="7">
        <v>61.051200000000009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S328" s="4"/>
      <c r="BT328" s="4"/>
      <c r="BU328" s="4"/>
      <c r="BV328" s="4"/>
      <c r="BW328" s="4"/>
      <c r="BY328" s="4"/>
      <c r="BZ328" s="4"/>
      <c r="CA328" s="4"/>
      <c r="CB328" s="4"/>
      <c r="CC328" s="4"/>
      <c r="CD328" s="4"/>
      <c r="CE328" s="4"/>
      <c r="CF328" s="4"/>
      <c r="CG328" s="4"/>
      <c r="CI328" s="4"/>
      <c r="CJ328" s="4"/>
      <c r="CK328" s="4"/>
    </row>
    <row r="329" spans="1:89" ht="15" customHeight="1" x14ac:dyDescent="0.2">
      <c r="A329" s="5">
        <v>328</v>
      </c>
      <c r="B329" s="7">
        <v>377</v>
      </c>
      <c r="C329" s="7">
        <v>3</v>
      </c>
      <c r="D329" s="7">
        <f>Table32333[[#This Row],[Subscribers]]^2</f>
        <v>9</v>
      </c>
      <c r="E329" s="7">
        <f>Table32333[[#This Row],[Subscribers^2]]*Table32333[[#This Row],[Subscribers]]</f>
        <v>27</v>
      </c>
      <c r="F329" s="7">
        <f>Table32333[[#This Row],[Watch time (in Minutes)]]/100</f>
        <v>24.105059999999998</v>
      </c>
      <c r="G329" s="7">
        <f>Table32333[[#This Row],[Watch time (in Minutes) Adjusted]]^2</f>
        <v>581.05391760359987</v>
      </c>
      <c r="H329" s="7">
        <f>Table32333[[#This Row],[Watch time (in Minutes) Adjusted^2]]*Table32333[[#This Row],[Watch time (in Minutes) Adjusted]]</f>
        <v>14006.339547069831</v>
      </c>
      <c r="I329" s="7">
        <f>Table32333[[#This Row],[Click Rate]]/100</f>
        <v>2.1495449999999998</v>
      </c>
      <c r="J329" s="7">
        <f>Table32333[[#This Row],[Click Rate Adjusted]]^2</f>
        <v>4.6205437070249991</v>
      </c>
      <c r="K329" s="7">
        <f>Table32333[[#This Row],[Click Rate^2]]*Table32333[[#This Row],[Click Rate Adjusted]]</f>
        <v>9.9320666227170502</v>
      </c>
      <c r="L329" s="7">
        <v>67</v>
      </c>
      <c r="M329" s="7">
        <f>Table32333[[#This Row],[Likes]]^2</f>
        <v>4489</v>
      </c>
      <c r="N329" s="7">
        <f>Table32333[[#This Row],[Likes^2]]*Table32333[[#This Row],[Likes]]</f>
        <v>300763</v>
      </c>
      <c r="O329" s="7">
        <v>0</v>
      </c>
      <c r="P329" s="7">
        <f>Table32333[[#This Row],[Dislikes]]^2</f>
        <v>0</v>
      </c>
      <c r="Q329" s="7">
        <f>Table32333[[#This Row],[Dislikes^2]]*Table32333[[#This Row],[Dislikes]]</f>
        <v>0</v>
      </c>
      <c r="R329" s="6">
        <v>2410.5059999999999</v>
      </c>
      <c r="S329" s="7">
        <v>214.95449999999997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S329" s="4"/>
      <c r="BT329" s="4"/>
      <c r="BU329" s="4"/>
      <c r="BV329" s="4"/>
      <c r="BW329" s="4"/>
      <c r="BY329" s="4"/>
      <c r="BZ329" s="4"/>
      <c r="CA329" s="4"/>
      <c r="CB329" s="4"/>
      <c r="CC329" s="4"/>
      <c r="CD329" s="4"/>
      <c r="CE329" s="4"/>
      <c r="CF329" s="4"/>
      <c r="CG329" s="4"/>
      <c r="CI329" s="4"/>
      <c r="CJ329" s="4"/>
      <c r="CK329" s="4"/>
    </row>
    <row r="330" spans="1:89" ht="15" customHeight="1" x14ac:dyDescent="0.2">
      <c r="A330" s="5">
        <v>329</v>
      </c>
      <c r="B330" s="7">
        <v>224</v>
      </c>
      <c r="C330" s="7">
        <v>2</v>
      </c>
      <c r="D330" s="7">
        <f>Table32333[[#This Row],[Subscribers]]^2</f>
        <v>4</v>
      </c>
      <c r="E330" s="7">
        <f>Table32333[[#This Row],[Subscribers^2]]*Table32333[[#This Row],[Subscribers]]</f>
        <v>8</v>
      </c>
      <c r="F330" s="7">
        <f>Table32333[[#This Row],[Watch time (in Minutes)]]/100</f>
        <v>17.674860000000002</v>
      </c>
      <c r="G330" s="7">
        <f>Table32333[[#This Row],[Watch time (in Minutes) Adjusted]]^2</f>
        <v>312.4006760196001</v>
      </c>
      <c r="H330" s="7">
        <f>Table32333[[#This Row],[Watch time (in Minutes) Adjusted^2]]*Table32333[[#This Row],[Watch time (in Minutes) Adjusted]]</f>
        <v>5521.6382125517894</v>
      </c>
      <c r="I330" s="7">
        <f>Table32333[[#This Row],[Click Rate]]/100</f>
        <v>1.2893399999999999</v>
      </c>
      <c r="J330" s="7">
        <f>Table32333[[#This Row],[Click Rate Adjusted]]^2</f>
        <v>1.6623976355999999</v>
      </c>
      <c r="K330" s="7">
        <f>Table32333[[#This Row],[Click Rate^2]]*Table32333[[#This Row],[Click Rate Adjusted]]</f>
        <v>2.1433957674845039</v>
      </c>
      <c r="L330" s="7">
        <v>51</v>
      </c>
      <c r="M330" s="7">
        <f>Table32333[[#This Row],[Likes]]^2</f>
        <v>2601</v>
      </c>
      <c r="N330" s="7">
        <f>Table32333[[#This Row],[Likes^2]]*Table32333[[#This Row],[Likes]]</f>
        <v>132651</v>
      </c>
      <c r="O330" s="7">
        <v>2</v>
      </c>
      <c r="P330" s="7">
        <f>Table32333[[#This Row],[Dislikes]]^2</f>
        <v>4</v>
      </c>
      <c r="Q330" s="7">
        <f>Table32333[[#This Row],[Dislikes^2]]*Table32333[[#This Row],[Dislikes]]</f>
        <v>8</v>
      </c>
      <c r="R330" s="6">
        <v>1767.4860000000001</v>
      </c>
      <c r="S330" s="7">
        <v>128.934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S330" s="4"/>
      <c r="BT330" s="4"/>
      <c r="BU330" s="4"/>
      <c r="BV330" s="4"/>
      <c r="BW330" s="4"/>
      <c r="BY330" s="4"/>
      <c r="BZ330" s="4"/>
      <c r="CA330" s="4"/>
      <c r="CB330" s="4"/>
      <c r="CC330" s="4"/>
      <c r="CD330" s="4"/>
      <c r="CE330" s="4"/>
      <c r="CF330" s="4"/>
      <c r="CG330" s="4"/>
      <c r="CI330" s="4"/>
      <c r="CJ330" s="4"/>
      <c r="CK330" s="4"/>
    </row>
    <row r="331" spans="1:89" ht="15" customHeight="1" x14ac:dyDescent="0.2">
      <c r="A331" s="5">
        <v>330</v>
      </c>
      <c r="B331" s="7">
        <v>285</v>
      </c>
      <c r="C331" s="7">
        <v>0</v>
      </c>
      <c r="D331" s="7">
        <f>Table32333[[#This Row],[Subscribers]]^2</f>
        <v>0</v>
      </c>
      <c r="E331" s="7">
        <f>Table32333[[#This Row],[Subscribers^2]]*Table32333[[#This Row],[Subscribers]]</f>
        <v>0</v>
      </c>
      <c r="F331" s="7">
        <f>Table32333[[#This Row],[Watch time (in Minutes)]]/100</f>
        <v>16.164120000000004</v>
      </c>
      <c r="G331" s="7">
        <f>Table32333[[#This Row],[Watch time (in Minutes) Adjusted]]^2</f>
        <v>261.27877537440014</v>
      </c>
      <c r="H331" s="7">
        <f>Table32333[[#This Row],[Watch time (in Minutes) Adjusted^2]]*Table32333[[#This Row],[Watch time (in Minutes) Adjusted]]</f>
        <v>4223.3414786048497</v>
      </c>
      <c r="I331" s="7">
        <f>Table32333[[#This Row],[Click Rate]]/100</f>
        <v>1.6190800000000001</v>
      </c>
      <c r="J331" s="7">
        <f>Table32333[[#This Row],[Click Rate Adjusted]]^2</f>
        <v>2.6214200464000004</v>
      </c>
      <c r="K331" s="7">
        <f>Table32333[[#This Row],[Click Rate^2]]*Table32333[[#This Row],[Click Rate Adjusted]]</f>
        <v>4.2442887687253128</v>
      </c>
      <c r="L331" s="7">
        <v>62</v>
      </c>
      <c r="M331" s="7">
        <f>Table32333[[#This Row],[Likes]]^2</f>
        <v>3844</v>
      </c>
      <c r="N331" s="7">
        <f>Table32333[[#This Row],[Likes^2]]*Table32333[[#This Row],[Likes]]</f>
        <v>238328</v>
      </c>
      <c r="O331" s="7">
        <v>1</v>
      </c>
      <c r="P331" s="7">
        <f>Table32333[[#This Row],[Dislikes]]^2</f>
        <v>1</v>
      </c>
      <c r="Q331" s="7">
        <f>Table32333[[#This Row],[Dislikes^2]]*Table32333[[#This Row],[Dislikes]]</f>
        <v>1</v>
      </c>
      <c r="R331" s="6">
        <v>1616.4120000000003</v>
      </c>
      <c r="S331" s="7">
        <v>161.90800000000002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S331" s="4"/>
      <c r="BT331" s="4"/>
      <c r="BU331" s="4"/>
      <c r="BV331" s="4"/>
      <c r="BW331" s="4"/>
      <c r="BY331" s="4"/>
      <c r="BZ331" s="4"/>
      <c r="CA331" s="4"/>
      <c r="CB331" s="4"/>
      <c r="CC331" s="4"/>
      <c r="CD331" s="4"/>
      <c r="CE331" s="4"/>
      <c r="CF331" s="4"/>
      <c r="CG331" s="4"/>
      <c r="CI331" s="4"/>
      <c r="CJ331" s="4"/>
      <c r="CK331" s="4"/>
    </row>
    <row r="332" spans="1:89" ht="15" customHeight="1" x14ac:dyDescent="0.2">
      <c r="A332" s="5">
        <v>331</v>
      </c>
      <c r="B332" s="7">
        <v>231</v>
      </c>
      <c r="C332" s="7">
        <v>3</v>
      </c>
      <c r="D332" s="7">
        <f>Table32333[[#This Row],[Subscribers]]^2</f>
        <v>9</v>
      </c>
      <c r="E332" s="7">
        <f>Table32333[[#This Row],[Subscribers^2]]*Table32333[[#This Row],[Subscribers]]</f>
        <v>27</v>
      </c>
      <c r="F332" s="7">
        <f>Table32333[[#This Row],[Watch time (in Minutes)]]/100</f>
        <v>15.925740000000001</v>
      </c>
      <c r="G332" s="7">
        <f>Table32333[[#This Row],[Watch time (in Minutes) Adjusted]]^2</f>
        <v>253.62919454760004</v>
      </c>
      <c r="H332" s="7">
        <f>Table32333[[#This Row],[Watch time (in Minutes) Adjusted^2]]*Table32333[[#This Row],[Watch time (in Minutes) Adjusted]]</f>
        <v>4039.2326087744959</v>
      </c>
      <c r="I332" s="7">
        <f>Table32333[[#This Row],[Click Rate]]/100</f>
        <v>1.1704330000000001</v>
      </c>
      <c r="J332" s="7">
        <f>Table32333[[#This Row],[Click Rate Adjusted]]^2</f>
        <v>1.369913407489</v>
      </c>
      <c r="K332" s="7">
        <f>Table32333[[#This Row],[Click Rate^2]]*Table32333[[#This Row],[Click Rate Adjusted]]</f>
        <v>1.6033918592675729</v>
      </c>
      <c r="L332" s="7">
        <v>47</v>
      </c>
      <c r="M332" s="7">
        <f>Table32333[[#This Row],[Likes]]^2</f>
        <v>2209</v>
      </c>
      <c r="N332" s="7">
        <f>Table32333[[#This Row],[Likes^2]]*Table32333[[#This Row],[Likes]]</f>
        <v>103823</v>
      </c>
      <c r="O332" s="7">
        <v>1</v>
      </c>
      <c r="P332" s="7">
        <f>Table32333[[#This Row],[Dislikes]]^2</f>
        <v>1</v>
      </c>
      <c r="Q332" s="7">
        <f>Table32333[[#This Row],[Dislikes^2]]*Table32333[[#This Row],[Dislikes]]</f>
        <v>1</v>
      </c>
      <c r="R332" s="6">
        <v>1592.5740000000001</v>
      </c>
      <c r="S332" s="7">
        <v>117.04330000000002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S332" s="4"/>
      <c r="BT332" s="4"/>
      <c r="BU332" s="4"/>
      <c r="BV332" s="4"/>
      <c r="BW332" s="4"/>
      <c r="BY332" s="4"/>
      <c r="BZ332" s="4"/>
      <c r="CA332" s="4"/>
      <c r="CB332" s="4"/>
      <c r="CC332" s="4"/>
      <c r="CD332" s="4"/>
      <c r="CE332" s="4"/>
      <c r="CF332" s="4"/>
      <c r="CG332" s="4"/>
      <c r="CI332" s="4"/>
      <c r="CJ332" s="4"/>
      <c r="CK332" s="4"/>
    </row>
    <row r="333" spans="1:89" ht="15" customHeight="1" x14ac:dyDescent="0.2">
      <c r="A333" s="5">
        <v>332</v>
      </c>
      <c r="B333" s="7">
        <v>463</v>
      </c>
      <c r="C333" s="7">
        <v>2</v>
      </c>
      <c r="D333" s="7">
        <f>Table32333[[#This Row],[Subscribers]]^2</f>
        <v>4</v>
      </c>
      <c r="E333" s="7">
        <f>Table32333[[#This Row],[Subscribers^2]]*Table32333[[#This Row],[Subscribers]]</f>
        <v>8</v>
      </c>
      <c r="F333" s="7">
        <f>Table32333[[#This Row],[Watch time (in Minutes)]]/100</f>
        <v>22.055459999999997</v>
      </c>
      <c r="G333" s="7">
        <f>Table32333[[#This Row],[Watch time (in Minutes) Adjusted]]^2</f>
        <v>486.44331581159986</v>
      </c>
      <c r="H333" s="7">
        <f>Table32333[[#This Row],[Watch time (in Minutes) Adjusted^2]]*Table32333[[#This Row],[Watch time (in Minutes) Adjusted]]</f>
        <v>10728.731094150107</v>
      </c>
      <c r="I333" s="7">
        <f>Table32333[[#This Row],[Click Rate]]/100</f>
        <v>2.4412000000000003</v>
      </c>
      <c r="J333" s="7">
        <f>Table32333[[#This Row],[Click Rate Adjusted]]^2</f>
        <v>5.9594574400000013</v>
      </c>
      <c r="K333" s="7">
        <f>Table32333[[#This Row],[Click Rate^2]]*Table32333[[#This Row],[Click Rate Adjusted]]</f>
        <v>14.548227502528004</v>
      </c>
      <c r="L333" s="7">
        <v>89</v>
      </c>
      <c r="M333" s="7">
        <f>Table32333[[#This Row],[Likes]]^2</f>
        <v>7921</v>
      </c>
      <c r="N333" s="7">
        <f>Table32333[[#This Row],[Likes^2]]*Table32333[[#This Row],[Likes]]</f>
        <v>704969</v>
      </c>
      <c r="O333" s="7">
        <v>1</v>
      </c>
      <c r="P333" s="7">
        <f>Table32333[[#This Row],[Dislikes]]^2</f>
        <v>1</v>
      </c>
      <c r="Q333" s="7">
        <f>Table32333[[#This Row],[Dislikes^2]]*Table32333[[#This Row],[Dislikes]]</f>
        <v>1</v>
      </c>
      <c r="R333" s="6">
        <v>2205.5459999999998</v>
      </c>
      <c r="S333" s="7">
        <v>244.12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S333" s="4"/>
      <c r="BT333" s="4"/>
      <c r="BU333" s="4"/>
      <c r="BV333" s="4"/>
      <c r="BW333" s="4"/>
      <c r="BY333" s="4"/>
      <c r="BZ333" s="4"/>
      <c r="CA333" s="4"/>
      <c r="CB333" s="4"/>
      <c r="CC333" s="4"/>
      <c r="CD333" s="4"/>
      <c r="CE333" s="4"/>
      <c r="CF333" s="4"/>
      <c r="CG333" s="4"/>
      <c r="CI333" s="4"/>
      <c r="CJ333" s="4"/>
      <c r="CK333" s="4"/>
    </row>
    <row r="334" spans="1:89" ht="15" customHeight="1" x14ac:dyDescent="0.2">
      <c r="A334" s="5">
        <v>333</v>
      </c>
      <c r="B334" s="7">
        <v>239</v>
      </c>
      <c r="C334" s="7">
        <v>-1</v>
      </c>
      <c r="D334" s="7">
        <f>Table32333[[#This Row],[Subscribers]]^2</f>
        <v>1</v>
      </c>
      <c r="E334" s="7">
        <f>Table32333[[#This Row],[Subscribers^2]]*Table32333[[#This Row],[Subscribers]]</f>
        <v>-1</v>
      </c>
      <c r="F334" s="7">
        <f>Table32333[[#This Row],[Watch time (in Minutes)]]/100</f>
        <v>14.528640000000003</v>
      </c>
      <c r="G334" s="7">
        <f>Table32333[[#This Row],[Watch time (in Minutes) Adjusted]]^2</f>
        <v>211.08138024960007</v>
      </c>
      <c r="H334" s="7">
        <f>Table32333[[#This Row],[Watch time (in Minutes) Adjusted^2]]*Table32333[[#This Row],[Watch time (in Minutes) Adjusted]]</f>
        <v>3066.72538434955</v>
      </c>
      <c r="I334" s="7">
        <f>Table32333[[#This Row],[Click Rate]]/100</f>
        <v>1.2998879999999999</v>
      </c>
      <c r="J334" s="7">
        <f>Table32333[[#This Row],[Click Rate Adjusted]]^2</f>
        <v>1.6897088125439998</v>
      </c>
      <c r="K334" s="7">
        <f>Table32333[[#This Row],[Click Rate^2]]*Table32333[[#This Row],[Click Rate Adjusted]]</f>
        <v>2.1964322089201946</v>
      </c>
      <c r="L334" s="7">
        <v>51</v>
      </c>
      <c r="M334" s="7">
        <f>Table32333[[#This Row],[Likes]]^2</f>
        <v>2601</v>
      </c>
      <c r="N334" s="7">
        <f>Table32333[[#This Row],[Likes^2]]*Table32333[[#This Row],[Likes]]</f>
        <v>132651</v>
      </c>
      <c r="O334" s="7">
        <v>0</v>
      </c>
      <c r="P334" s="7">
        <f>Table32333[[#This Row],[Dislikes]]^2</f>
        <v>0</v>
      </c>
      <c r="Q334" s="7">
        <f>Table32333[[#This Row],[Dislikes^2]]*Table32333[[#This Row],[Dislikes]]</f>
        <v>0</v>
      </c>
      <c r="R334" s="6">
        <v>1452.8640000000003</v>
      </c>
      <c r="S334" s="7">
        <v>129.9888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S334" s="4"/>
      <c r="BT334" s="4"/>
      <c r="BU334" s="4"/>
      <c r="BV334" s="4"/>
      <c r="BW334" s="4"/>
      <c r="BY334" s="4"/>
      <c r="BZ334" s="4"/>
      <c r="CA334" s="4"/>
      <c r="CB334" s="4"/>
      <c r="CC334" s="4"/>
      <c r="CD334" s="4"/>
      <c r="CE334" s="4"/>
      <c r="CF334" s="4"/>
      <c r="CG334" s="4"/>
      <c r="CI334" s="4"/>
      <c r="CJ334" s="4"/>
      <c r="CK334" s="4"/>
    </row>
    <row r="335" spans="1:89" ht="15" customHeight="1" x14ac:dyDescent="0.2">
      <c r="A335" s="5">
        <v>334</v>
      </c>
      <c r="B335" s="7">
        <v>83</v>
      </c>
      <c r="C335" s="7">
        <v>0</v>
      </c>
      <c r="D335" s="7">
        <f>Table32333[[#This Row],[Subscribers]]^2</f>
        <v>0</v>
      </c>
      <c r="E335" s="7">
        <f>Table32333[[#This Row],[Subscribers^2]]*Table32333[[#This Row],[Subscribers]]</f>
        <v>0</v>
      </c>
      <c r="F335" s="7">
        <f>Table32333[[#This Row],[Watch time (in Minutes)]]/100</f>
        <v>0.10992</v>
      </c>
      <c r="G335" s="7">
        <f>Table32333[[#This Row],[Watch time (in Minutes) Adjusted]]^2</f>
        <v>1.2082406400000001E-2</v>
      </c>
      <c r="H335" s="7">
        <f>Table32333[[#This Row],[Watch time (in Minutes) Adjusted^2]]*Table32333[[#This Row],[Watch time (in Minutes) Adjusted]]</f>
        <v>1.328098111488E-3</v>
      </c>
      <c r="I335" s="7">
        <f>Table32333[[#This Row],[Click Rate]]/100</f>
        <v>0.40054099999999998</v>
      </c>
      <c r="J335" s="7">
        <f>Table32333[[#This Row],[Click Rate Adjusted]]^2</f>
        <v>0.16043309268099998</v>
      </c>
      <c r="K335" s="7">
        <f>Table32333[[#This Row],[Click Rate^2]]*Table32333[[#This Row],[Click Rate Adjusted]]</f>
        <v>6.4260031375540413E-2</v>
      </c>
      <c r="L335" s="7">
        <v>19</v>
      </c>
      <c r="M335" s="7">
        <f>Table32333[[#This Row],[Likes]]^2</f>
        <v>361</v>
      </c>
      <c r="N335" s="7">
        <f>Table32333[[#This Row],[Likes^2]]*Table32333[[#This Row],[Likes]]</f>
        <v>6859</v>
      </c>
      <c r="O335" s="7">
        <v>0</v>
      </c>
      <c r="P335" s="7">
        <f>Table32333[[#This Row],[Dislikes]]^2</f>
        <v>0</v>
      </c>
      <c r="Q335" s="7">
        <f>Table32333[[#This Row],[Dislikes^2]]*Table32333[[#This Row],[Dislikes]]</f>
        <v>0</v>
      </c>
      <c r="R335" s="6">
        <v>10.992000000000001</v>
      </c>
      <c r="S335" s="7">
        <v>40.054099999999998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S335" s="4"/>
      <c r="BT335" s="4"/>
      <c r="BU335" s="4"/>
      <c r="BV335" s="4"/>
      <c r="BW335" s="4"/>
      <c r="BY335" s="4"/>
      <c r="BZ335" s="4"/>
      <c r="CA335" s="4"/>
      <c r="CB335" s="4"/>
      <c r="CC335" s="4"/>
      <c r="CD335" s="4"/>
      <c r="CE335" s="4"/>
      <c r="CF335" s="4"/>
      <c r="CG335" s="4"/>
      <c r="CI335" s="4"/>
      <c r="CJ335" s="4"/>
      <c r="CK335" s="4"/>
    </row>
    <row r="336" spans="1:89" ht="15" customHeight="1" x14ac:dyDescent="0.2">
      <c r="A336" s="5">
        <v>335</v>
      </c>
      <c r="B336" s="7">
        <v>291</v>
      </c>
      <c r="C336" s="7">
        <v>2</v>
      </c>
      <c r="D336" s="7">
        <f>Table32333[[#This Row],[Subscribers]]^2</f>
        <v>4</v>
      </c>
      <c r="E336" s="7">
        <f>Table32333[[#This Row],[Subscribers^2]]*Table32333[[#This Row],[Subscribers]]</f>
        <v>8</v>
      </c>
      <c r="F336" s="7">
        <f>Table32333[[#This Row],[Watch time (in Minutes)]]/100</f>
        <v>22.408019999999997</v>
      </c>
      <c r="G336" s="7">
        <f>Table32333[[#This Row],[Watch time (in Minutes) Adjusted]]^2</f>
        <v>502.11936032039984</v>
      </c>
      <c r="H336" s="7">
        <f>Table32333[[#This Row],[Watch time (in Minutes) Adjusted^2]]*Table32333[[#This Row],[Watch time (in Minutes) Adjusted]]</f>
        <v>11251.500668446724</v>
      </c>
      <c r="I336" s="7">
        <f>Table32333[[#This Row],[Click Rate]]/100</f>
        <v>1.6288019999999996</v>
      </c>
      <c r="J336" s="7">
        <f>Table32333[[#This Row],[Click Rate Adjusted]]^2</f>
        <v>2.6529959552039988</v>
      </c>
      <c r="K336" s="7">
        <f>Table32333[[#This Row],[Click Rate^2]]*Table32333[[#This Row],[Click Rate Adjusted]]</f>
        <v>4.3212051178281827</v>
      </c>
      <c r="L336" s="7">
        <v>39</v>
      </c>
      <c r="M336" s="7">
        <f>Table32333[[#This Row],[Likes]]^2</f>
        <v>1521</v>
      </c>
      <c r="N336" s="7">
        <f>Table32333[[#This Row],[Likes^2]]*Table32333[[#This Row],[Likes]]</f>
        <v>59319</v>
      </c>
      <c r="O336" s="7">
        <v>0</v>
      </c>
      <c r="P336" s="7">
        <f>Table32333[[#This Row],[Dislikes]]^2</f>
        <v>0</v>
      </c>
      <c r="Q336" s="7">
        <f>Table32333[[#This Row],[Dislikes^2]]*Table32333[[#This Row],[Dislikes]]</f>
        <v>0</v>
      </c>
      <c r="R336" s="6">
        <v>2240.8019999999997</v>
      </c>
      <c r="S336" s="7">
        <v>162.88019999999997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S336" s="4"/>
      <c r="BT336" s="4"/>
      <c r="BU336" s="4"/>
      <c r="BV336" s="4"/>
      <c r="BW336" s="4"/>
      <c r="BY336" s="4"/>
      <c r="BZ336" s="4"/>
      <c r="CA336" s="4"/>
      <c r="CB336" s="4"/>
      <c r="CC336" s="4"/>
      <c r="CD336" s="4"/>
      <c r="CE336" s="4"/>
      <c r="CF336" s="4"/>
      <c r="CG336" s="4"/>
      <c r="CI336" s="4"/>
      <c r="CJ336" s="4"/>
      <c r="CK336" s="4"/>
    </row>
    <row r="337" spans="1:89" ht="15" customHeight="1" x14ac:dyDescent="0.2">
      <c r="A337" s="5">
        <v>336</v>
      </c>
      <c r="B337" s="7">
        <v>191</v>
      </c>
      <c r="C337" s="7">
        <v>0</v>
      </c>
      <c r="D337" s="7">
        <f>Table32333[[#This Row],[Subscribers]]^2</f>
        <v>0</v>
      </c>
      <c r="E337" s="7">
        <f>Table32333[[#This Row],[Subscribers^2]]*Table32333[[#This Row],[Subscribers]]</f>
        <v>0</v>
      </c>
      <c r="F337" s="7">
        <f>Table32333[[#This Row],[Watch time (in Minutes)]]/100</f>
        <v>0.8012999999999999</v>
      </c>
      <c r="G337" s="7">
        <f>Table32333[[#This Row],[Watch time (in Minutes) Adjusted]]^2</f>
        <v>0.64208168999999982</v>
      </c>
      <c r="H337" s="7">
        <f>Table32333[[#This Row],[Watch time (in Minutes) Adjusted^2]]*Table32333[[#This Row],[Watch time (in Minutes) Adjusted]]</f>
        <v>0.51450005819699984</v>
      </c>
      <c r="I337" s="7">
        <f>Table32333[[#This Row],[Click Rate]]/100</f>
        <v>0.52036499999999997</v>
      </c>
      <c r="J337" s="7">
        <f>Table32333[[#This Row],[Click Rate Adjusted]]^2</f>
        <v>0.27077973322499999</v>
      </c>
      <c r="K337" s="7">
        <f>Table32333[[#This Row],[Click Rate^2]]*Table32333[[#This Row],[Click Rate Adjusted]]</f>
        <v>0.14090429587962711</v>
      </c>
      <c r="L337" s="7">
        <v>49</v>
      </c>
      <c r="M337" s="7">
        <f>Table32333[[#This Row],[Likes]]^2</f>
        <v>2401</v>
      </c>
      <c r="N337" s="7">
        <f>Table32333[[#This Row],[Likes^2]]*Table32333[[#This Row],[Likes]]</f>
        <v>117649</v>
      </c>
      <c r="O337" s="7">
        <v>0</v>
      </c>
      <c r="P337" s="7">
        <f>Table32333[[#This Row],[Dislikes]]^2</f>
        <v>0</v>
      </c>
      <c r="Q337" s="7">
        <f>Table32333[[#This Row],[Dislikes^2]]*Table32333[[#This Row],[Dislikes]]</f>
        <v>0</v>
      </c>
      <c r="R337" s="6">
        <v>80.13</v>
      </c>
      <c r="S337" s="7">
        <v>52.036499999999997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S337" s="4"/>
      <c r="BT337" s="4"/>
      <c r="BU337" s="4"/>
      <c r="BV337" s="4"/>
      <c r="BW337" s="4"/>
      <c r="BY337" s="4"/>
      <c r="BZ337" s="4"/>
      <c r="CA337" s="4"/>
      <c r="CB337" s="4"/>
      <c r="CC337" s="4"/>
      <c r="CD337" s="4"/>
      <c r="CE337" s="4"/>
      <c r="CF337" s="4"/>
      <c r="CG337" s="4"/>
      <c r="CI337" s="4"/>
      <c r="CJ337" s="4"/>
      <c r="CK337" s="4"/>
    </row>
    <row r="338" spans="1:89" ht="15" customHeight="1" x14ac:dyDescent="0.2">
      <c r="A338" s="5">
        <v>337</v>
      </c>
      <c r="B338" s="7">
        <v>279</v>
      </c>
      <c r="C338" s="7">
        <v>0</v>
      </c>
      <c r="D338" s="7">
        <f>Table32333[[#This Row],[Subscribers]]^2</f>
        <v>0</v>
      </c>
      <c r="E338" s="7">
        <f>Table32333[[#This Row],[Subscribers^2]]*Table32333[[#This Row],[Subscribers]]</f>
        <v>0</v>
      </c>
      <c r="F338" s="7">
        <f>Table32333[[#This Row],[Watch time (in Minutes)]]/100</f>
        <v>19.683719999999997</v>
      </c>
      <c r="G338" s="7">
        <f>Table32333[[#This Row],[Watch time (in Minutes) Adjusted]]^2</f>
        <v>387.44883303839993</v>
      </c>
      <c r="H338" s="7">
        <f>Table32333[[#This Row],[Watch time (in Minutes) Adjusted^2]]*Table32333[[#This Row],[Watch time (in Minutes) Adjusted]]</f>
        <v>7626.4343438546121</v>
      </c>
      <c r="I338" s="7">
        <f>Table32333[[#This Row],[Click Rate]]/100</f>
        <v>1.4209510000000001</v>
      </c>
      <c r="J338" s="7">
        <f>Table32333[[#This Row],[Click Rate Adjusted]]^2</f>
        <v>2.0191017444010004</v>
      </c>
      <c r="K338" s="7">
        <f>Table32333[[#This Row],[Click Rate^2]]*Table32333[[#This Row],[Click Rate Adjusted]]</f>
        <v>2.8690446428083463</v>
      </c>
      <c r="L338" s="7">
        <v>49</v>
      </c>
      <c r="M338" s="7">
        <f>Table32333[[#This Row],[Likes]]^2</f>
        <v>2401</v>
      </c>
      <c r="N338" s="7">
        <f>Table32333[[#This Row],[Likes^2]]*Table32333[[#This Row],[Likes]]</f>
        <v>117649</v>
      </c>
      <c r="O338" s="7">
        <v>4</v>
      </c>
      <c r="P338" s="7">
        <f>Table32333[[#This Row],[Dislikes]]^2</f>
        <v>16</v>
      </c>
      <c r="Q338" s="7">
        <f>Table32333[[#This Row],[Dislikes^2]]*Table32333[[#This Row],[Dislikes]]</f>
        <v>64</v>
      </c>
      <c r="R338" s="6">
        <v>1968.3719999999998</v>
      </c>
      <c r="S338" s="7">
        <v>142.0951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S338" s="4"/>
      <c r="BT338" s="4"/>
      <c r="BU338" s="4"/>
      <c r="BV338" s="4"/>
      <c r="BW338" s="4"/>
      <c r="BY338" s="4"/>
      <c r="BZ338" s="4"/>
      <c r="CA338" s="4"/>
      <c r="CB338" s="4"/>
      <c r="CC338" s="4"/>
      <c r="CD338" s="4"/>
      <c r="CE338" s="4"/>
      <c r="CF338" s="4"/>
      <c r="CG338" s="4"/>
      <c r="CI338" s="4"/>
      <c r="CJ338" s="4"/>
      <c r="CK338" s="4"/>
    </row>
    <row r="339" spans="1:89" ht="15" customHeight="1" x14ac:dyDescent="0.2">
      <c r="A339" s="5">
        <v>338</v>
      </c>
      <c r="B339" s="7">
        <v>159</v>
      </c>
      <c r="C339" s="7">
        <v>-1</v>
      </c>
      <c r="D339" s="7">
        <f>Table32333[[#This Row],[Subscribers]]^2</f>
        <v>1</v>
      </c>
      <c r="E339" s="7">
        <f>Table32333[[#This Row],[Subscribers^2]]*Table32333[[#This Row],[Subscribers]]</f>
        <v>-1</v>
      </c>
      <c r="F339" s="7">
        <f>Table32333[[#This Row],[Watch time (in Minutes)]]/100</f>
        <v>4.7317799999999997</v>
      </c>
      <c r="G339" s="7">
        <f>Table32333[[#This Row],[Watch time (in Minutes) Adjusted]]^2</f>
        <v>22.389741968399996</v>
      </c>
      <c r="H339" s="7">
        <f>Table32333[[#This Row],[Watch time (in Minutes) Adjusted^2]]*Table32333[[#This Row],[Watch time (in Minutes) Adjusted]]</f>
        <v>105.94333325123573</v>
      </c>
      <c r="I339" s="7">
        <f>Table32333[[#This Row],[Click Rate]]/100</f>
        <v>0.79033799999999998</v>
      </c>
      <c r="J339" s="7">
        <f>Table32333[[#This Row],[Click Rate Adjusted]]^2</f>
        <v>0.62463415424399993</v>
      </c>
      <c r="K339" s="7">
        <f>Table32333[[#This Row],[Click Rate^2]]*Table32333[[#This Row],[Click Rate Adjusted]]</f>
        <v>0.49367210819689439</v>
      </c>
      <c r="L339" s="7">
        <v>40</v>
      </c>
      <c r="M339" s="7">
        <f>Table32333[[#This Row],[Likes]]^2</f>
        <v>1600</v>
      </c>
      <c r="N339" s="7">
        <f>Table32333[[#This Row],[Likes^2]]*Table32333[[#This Row],[Likes]]</f>
        <v>64000</v>
      </c>
      <c r="O339" s="7">
        <v>1</v>
      </c>
      <c r="P339" s="7">
        <f>Table32333[[#This Row],[Dislikes]]^2</f>
        <v>1</v>
      </c>
      <c r="Q339" s="7">
        <f>Table32333[[#This Row],[Dislikes^2]]*Table32333[[#This Row],[Dislikes]]</f>
        <v>1</v>
      </c>
      <c r="R339" s="6">
        <v>473.17799999999994</v>
      </c>
      <c r="S339" s="7">
        <v>79.033799999999999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S339" s="4"/>
      <c r="BT339" s="4"/>
      <c r="BU339" s="4"/>
      <c r="BV339" s="4"/>
      <c r="BW339" s="4"/>
      <c r="BY339" s="4"/>
      <c r="BZ339" s="4"/>
      <c r="CA339" s="4"/>
      <c r="CB339" s="4"/>
      <c r="CC339" s="4"/>
      <c r="CD339" s="4"/>
      <c r="CE339" s="4"/>
      <c r="CF339" s="4"/>
      <c r="CG339" s="4"/>
      <c r="CI339" s="4"/>
      <c r="CJ339" s="4"/>
      <c r="CK339" s="4"/>
    </row>
    <row r="340" spans="1:89" ht="15" customHeight="1" x14ac:dyDescent="0.2">
      <c r="A340" s="5">
        <v>339</v>
      </c>
      <c r="B340" s="7">
        <v>241</v>
      </c>
      <c r="C340" s="7">
        <v>3</v>
      </c>
      <c r="D340" s="7">
        <f>Table32333[[#This Row],[Subscribers]]^2</f>
        <v>9</v>
      </c>
      <c r="E340" s="7">
        <f>Table32333[[#This Row],[Subscribers^2]]*Table32333[[#This Row],[Subscribers]]</f>
        <v>27</v>
      </c>
      <c r="F340" s="7">
        <f>Table32333[[#This Row],[Watch time (in Minutes)]]/100</f>
        <v>22.741259999999997</v>
      </c>
      <c r="G340" s="7">
        <f>Table32333[[#This Row],[Watch time (in Minutes) Adjusted]]^2</f>
        <v>517.1649063875999</v>
      </c>
      <c r="H340" s="7">
        <f>Table32333[[#This Row],[Watch time (in Minutes) Adjusted^2]]*Table32333[[#This Row],[Watch time (in Minutes) Adjusted]]</f>
        <v>11760.981599036069</v>
      </c>
      <c r="I340" s="7">
        <f>Table32333[[#This Row],[Click Rate]]/100</f>
        <v>1.2290480000000001</v>
      </c>
      <c r="J340" s="7">
        <f>Table32333[[#This Row],[Click Rate Adjusted]]^2</f>
        <v>1.5105589863040003</v>
      </c>
      <c r="K340" s="7">
        <f>Table32333[[#This Row],[Click Rate^2]]*Table32333[[#This Row],[Click Rate Adjusted]]</f>
        <v>1.8565495009989592</v>
      </c>
      <c r="L340" s="7">
        <v>51</v>
      </c>
      <c r="M340" s="7">
        <f>Table32333[[#This Row],[Likes]]^2</f>
        <v>2601</v>
      </c>
      <c r="N340" s="7">
        <f>Table32333[[#This Row],[Likes^2]]*Table32333[[#This Row],[Likes]]</f>
        <v>132651</v>
      </c>
      <c r="O340" s="7">
        <v>0</v>
      </c>
      <c r="P340" s="7">
        <f>Table32333[[#This Row],[Dislikes]]^2</f>
        <v>0</v>
      </c>
      <c r="Q340" s="7">
        <f>Table32333[[#This Row],[Dislikes^2]]*Table32333[[#This Row],[Dislikes]]</f>
        <v>0</v>
      </c>
      <c r="R340" s="6">
        <v>2274.1259999999997</v>
      </c>
      <c r="S340" s="7">
        <v>122.90480000000001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S340" s="4"/>
      <c r="BT340" s="4"/>
      <c r="BU340" s="4"/>
      <c r="BV340" s="4"/>
      <c r="BW340" s="4"/>
      <c r="BY340" s="4"/>
      <c r="BZ340" s="4"/>
      <c r="CA340" s="4"/>
      <c r="CB340" s="4"/>
      <c r="CC340" s="4"/>
      <c r="CD340" s="4"/>
      <c r="CE340" s="4"/>
      <c r="CF340" s="4"/>
      <c r="CG340" s="4"/>
      <c r="CI340" s="4"/>
      <c r="CJ340" s="4"/>
      <c r="CK340" s="4"/>
    </row>
    <row r="341" spans="1:89" ht="15" customHeight="1" x14ac:dyDescent="0.2">
      <c r="A341" s="5">
        <v>340</v>
      </c>
      <c r="B341" s="7">
        <v>112</v>
      </c>
      <c r="C341" s="7">
        <v>1</v>
      </c>
      <c r="D341" s="7">
        <f>Table32333[[#This Row],[Subscribers]]^2</f>
        <v>1</v>
      </c>
      <c r="E341" s="7">
        <f>Table32333[[#This Row],[Subscribers^2]]*Table32333[[#This Row],[Subscribers]]</f>
        <v>1</v>
      </c>
      <c r="F341" s="7">
        <f>Table32333[[#This Row],[Watch time (in Minutes)]]/100</f>
        <v>1.9943399999999998</v>
      </c>
      <c r="G341" s="7">
        <f>Table32333[[#This Row],[Watch time (in Minutes) Adjusted]]^2</f>
        <v>3.977392035599999</v>
      </c>
      <c r="H341" s="7">
        <f>Table32333[[#This Row],[Watch time (in Minutes) Adjusted^2]]*Table32333[[#This Row],[Watch time (in Minutes) Adjusted]]</f>
        <v>7.932272032278501</v>
      </c>
      <c r="I341" s="7">
        <f>Table32333[[#This Row],[Click Rate]]/100</f>
        <v>0.47967300000000002</v>
      </c>
      <c r="J341" s="7">
        <f>Table32333[[#This Row],[Click Rate Adjusted]]^2</f>
        <v>0.23008618692900001</v>
      </c>
      <c r="K341" s="7">
        <f>Table32333[[#This Row],[Click Rate^2]]*Table32333[[#This Row],[Click Rate Adjusted]]</f>
        <v>0.11036613154279423</v>
      </c>
      <c r="L341" s="7">
        <v>21</v>
      </c>
      <c r="M341" s="7">
        <f>Table32333[[#This Row],[Likes]]^2</f>
        <v>441</v>
      </c>
      <c r="N341" s="7">
        <f>Table32333[[#This Row],[Likes^2]]*Table32333[[#This Row],[Likes]]</f>
        <v>9261</v>
      </c>
      <c r="O341" s="7">
        <v>1</v>
      </c>
      <c r="P341" s="7">
        <f>Table32333[[#This Row],[Dislikes]]^2</f>
        <v>1</v>
      </c>
      <c r="Q341" s="7">
        <f>Table32333[[#This Row],[Dislikes^2]]*Table32333[[#This Row],[Dislikes]]</f>
        <v>1</v>
      </c>
      <c r="R341" s="6">
        <v>199.43399999999997</v>
      </c>
      <c r="S341" s="7">
        <v>47.967300000000002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S341" s="4"/>
      <c r="BT341" s="4"/>
      <c r="BU341" s="4"/>
      <c r="BV341" s="4"/>
      <c r="BW341" s="4"/>
      <c r="BY341" s="4"/>
      <c r="BZ341" s="4"/>
      <c r="CA341" s="4"/>
      <c r="CB341" s="4"/>
      <c r="CC341" s="4"/>
      <c r="CD341" s="4"/>
      <c r="CE341" s="4"/>
      <c r="CF341" s="4"/>
      <c r="CG341" s="4"/>
      <c r="CI341" s="4"/>
      <c r="CJ341" s="4"/>
      <c r="CK341" s="4"/>
    </row>
    <row r="342" spans="1:89" ht="15" customHeight="1" x14ac:dyDescent="0.2">
      <c r="A342" s="5">
        <v>341</v>
      </c>
      <c r="B342" s="7">
        <v>319</v>
      </c>
      <c r="C342" s="7">
        <v>3</v>
      </c>
      <c r="D342" s="7">
        <f>Table32333[[#This Row],[Subscribers]]^2</f>
        <v>9</v>
      </c>
      <c r="E342" s="7">
        <f>Table32333[[#This Row],[Subscribers^2]]*Table32333[[#This Row],[Subscribers]]</f>
        <v>27</v>
      </c>
      <c r="F342" s="7">
        <f>Table32333[[#This Row],[Watch time (in Minutes)]]/100</f>
        <v>28.128060000000001</v>
      </c>
      <c r="G342" s="7">
        <f>Table32333[[#This Row],[Watch time (in Minutes) Adjusted]]^2</f>
        <v>791.18775936360009</v>
      </c>
      <c r="H342" s="7">
        <f>Table32333[[#This Row],[Watch time (in Minutes) Adjusted^2]]*Table32333[[#This Row],[Watch time (in Minutes) Adjusted]]</f>
        <v>22254.576766644906</v>
      </c>
      <c r="I342" s="7">
        <f>Table32333[[#This Row],[Click Rate]]/100</f>
        <v>1.6103339999999999</v>
      </c>
      <c r="J342" s="7">
        <f>Table32333[[#This Row],[Click Rate Adjusted]]^2</f>
        <v>2.5931755915559997</v>
      </c>
      <c r="K342" s="7">
        <f>Table32333[[#This Row],[Click Rate^2]]*Table32333[[#This Row],[Click Rate Adjusted]]</f>
        <v>4.1758788230527388</v>
      </c>
      <c r="L342" s="7">
        <v>56</v>
      </c>
      <c r="M342" s="7">
        <f>Table32333[[#This Row],[Likes]]^2</f>
        <v>3136</v>
      </c>
      <c r="N342" s="7">
        <f>Table32333[[#This Row],[Likes^2]]*Table32333[[#This Row],[Likes]]</f>
        <v>175616</v>
      </c>
      <c r="O342" s="7">
        <v>2</v>
      </c>
      <c r="P342" s="7">
        <f>Table32333[[#This Row],[Dislikes]]^2</f>
        <v>4</v>
      </c>
      <c r="Q342" s="7">
        <f>Table32333[[#This Row],[Dislikes^2]]*Table32333[[#This Row],[Dislikes]]</f>
        <v>8</v>
      </c>
      <c r="R342" s="6">
        <v>2812.806</v>
      </c>
      <c r="S342" s="7">
        <v>161.0334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S342" s="4"/>
      <c r="BT342" s="4"/>
      <c r="BU342" s="4"/>
      <c r="BV342" s="4"/>
      <c r="BW342" s="4"/>
      <c r="BY342" s="4"/>
      <c r="BZ342" s="4"/>
      <c r="CA342" s="4"/>
      <c r="CB342" s="4"/>
      <c r="CC342" s="4"/>
      <c r="CD342" s="4"/>
      <c r="CE342" s="4"/>
      <c r="CF342" s="4"/>
      <c r="CG342" s="4"/>
      <c r="CI342" s="4"/>
      <c r="CJ342" s="4"/>
      <c r="CK342" s="4"/>
    </row>
    <row r="343" spans="1:89" ht="15" customHeight="1" x14ac:dyDescent="0.2">
      <c r="A343" s="5">
        <v>342</v>
      </c>
      <c r="B343" s="7">
        <v>288</v>
      </c>
      <c r="C343" s="7">
        <v>2</v>
      </c>
      <c r="D343" s="7">
        <f>Table32333[[#This Row],[Subscribers]]^2</f>
        <v>4</v>
      </c>
      <c r="E343" s="7">
        <f>Table32333[[#This Row],[Subscribers^2]]*Table32333[[#This Row],[Subscribers]]</f>
        <v>8</v>
      </c>
      <c r="F343" s="7">
        <f>Table32333[[#This Row],[Watch time (in Minutes)]]/100</f>
        <v>20.144220000000001</v>
      </c>
      <c r="G343" s="7">
        <f>Table32333[[#This Row],[Watch time (in Minutes) Adjusted]]^2</f>
        <v>405.78959940840002</v>
      </c>
      <c r="H343" s="7">
        <f>Table32333[[#This Row],[Watch time (in Minutes) Adjusted^2]]*Table32333[[#This Row],[Watch time (in Minutes) Adjusted]]</f>
        <v>8174.3149641946802</v>
      </c>
      <c r="I343" s="7">
        <f>Table32333[[#This Row],[Click Rate]]/100</f>
        <v>1.58083</v>
      </c>
      <c r="J343" s="7">
        <f>Table32333[[#This Row],[Click Rate Adjusted]]^2</f>
        <v>2.4990234888999998</v>
      </c>
      <c r="K343" s="7">
        <f>Table32333[[#This Row],[Click Rate^2]]*Table32333[[#This Row],[Click Rate Adjusted]]</f>
        <v>3.9505313019577866</v>
      </c>
      <c r="L343" s="7">
        <v>50</v>
      </c>
      <c r="M343" s="7">
        <f>Table32333[[#This Row],[Likes]]^2</f>
        <v>2500</v>
      </c>
      <c r="N343" s="7">
        <f>Table32333[[#This Row],[Likes^2]]*Table32333[[#This Row],[Likes]]</f>
        <v>125000</v>
      </c>
      <c r="O343" s="7">
        <v>0</v>
      </c>
      <c r="P343" s="7">
        <f>Table32333[[#This Row],[Dislikes]]^2</f>
        <v>0</v>
      </c>
      <c r="Q343" s="7">
        <f>Table32333[[#This Row],[Dislikes^2]]*Table32333[[#This Row],[Dislikes]]</f>
        <v>0</v>
      </c>
      <c r="R343" s="6">
        <v>2014.422</v>
      </c>
      <c r="S343" s="7">
        <v>158.083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S343" s="4"/>
      <c r="BT343" s="4"/>
      <c r="BU343" s="4"/>
      <c r="BV343" s="4"/>
      <c r="BW343" s="4"/>
      <c r="BY343" s="4"/>
      <c r="BZ343" s="4"/>
      <c r="CA343" s="4"/>
      <c r="CB343" s="4"/>
      <c r="CC343" s="4"/>
      <c r="CD343" s="4"/>
      <c r="CE343" s="4"/>
      <c r="CF343" s="4"/>
      <c r="CG343" s="4"/>
      <c r="CI343" s="4"/>
      <c r="CJ343" s="4"/>
      <c r="CK343" s="4"/>
    </row>
    <row r="344" spans="1:89" ht="15" customHeight="1" x14ac:dyDescent="0.2">
      <c r="A344" s="5">
        <v>343</v>
      </c>
      <c r="B344" s="7">
        <v>436</v>
      </c>
      <c r="C344" s="7">
        <v>2</v>
      </c>
      <c r="D344" s="7">
        <f>Table32333[[#This Row],[Subscribers]]^2</f>
        <v>4</v>
      </c>
      <c r="E344" s="7">
        <f>Table32333[[#This Row],[Subscribers^2]]*Table32333[[#This Row],[Subscribers]]</f>
        <v>8</v>
      </c>
      <c r="F344" s="7">
        <f>Table32333[[#This Row],[Watch time (in Minutes)]]/100</f>
        <v>30.956399999999999</v>
      </c>
      <c r="G344" s="7">
        <f>Table32333[[#This Row],[Watch time (in Minutes) Adjusted]]^2</f>
        <v>958.29870095999991</v>
      </c>
      <c r="H344" s="7">
        <f>Table32333[[#This Row],[Watch time (in Minutes) Adjusted^2]]*Table32333[[#This Row],[Watch time (in Minutes) Adjusted]]</f>
        <v>29665.47790639814</v>
      </c>
      <c r="I344" s="7">
        <f>Table32333[[#This Row],[Click Rate]]/100</f>
        <v>2.6393610000000001</v>
      </c>
      <c r="J344" s="7">
        <f>Table32333[[#This Row],[Click Rate Adjusted]]^2</f>
        <v>6.9662264883210003</v>
      </c>
      <c r="K344" s="7">
        <f>Table32333[[#This Row],[Click Rate^2]]*Table32333[[#This Row],[Click Rate Adjusted]]</f>
        <v>18.386386510441405</v>
      </c>
      <c r="L344" s="7">
        <v>66</v>
      </c>
      <c r="M344" s="7">
        <f>Table32333[[#This Row],[Likes]]^2</f>
        <v>4356</v>
      </c>
      <c r="N344" s="7">
        <f>Table32333[[#This Row],[Likes^2]]*Table32333[[#This Row],[Likes]]</f>
        <v>287496</v>
      </c>
      <c r="O344" s="7">
        <v>0</v>
      </c>
      <c r="P344" s="7">
        <f>Table32333[[#This Row],[Dislikes]]^2</f>
        <v>0</v>
      </c>
      <c r="Q344" s="7">
        <f>Table32333[[#This Row],[Dislikes^2]]*Table32333[[#This Row],[Dislikes]]</f>
        <v>0</v>
      </c>
      <c r="R344" s="6">
        <v>3095.64</v>
      </c>
      <c r="S344" s="7">
        <v>263.93610000000001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S344" s="4"/>
      <c r="BT344" s="4"/>
      <c r="BU344" s="4"/>
      <c r="BV344" s="4"/>
      <c r="BW344" s="4"/>
      <c r="BY344" s="4"/>
      <c r="BZ344" s="4"/>
      <c r="CA344" s="4"/>
      <c r="CB344" s="4"/>
      <c r="CC344" s="4"/>
      <c r="CD344" s="4"/>
      <c r="CE344" s="4"/>
      <c r="CF344" s="4"/>
      <c r="CG344" s="4"/>
      <c r="CI344" s="4"/>
      <c r="CJ344" s="4"/>
      <c r="CK344" s="4"/>
    </row>
    <row r="345" spans="1:89" ht="15" customHeight="1" x14ac:dyDescent="0.2">
      <c r="A345" s="5">
        <v>344</v>
      </c>
      <c r="B345" s="7">
        <v>226</v>
      </c>
      <c r="C345" s="7">
        <v>1</v>
      </c>
      <c r="D345" s="7">
        <f>Table32333[[#This Row],[Subscribers]]^2</f>
        <v>1</v>
      </c>
      <c r="E345" s="7">
        <f>Table32333[[#This Row],[Subscribers^2]]*Table32333[[#This Row],[Subscribers]]</f>
        <v>1</v>
      </c>
      <c r="F345" s="7">
        <f>Table32333[[#This Row],[Watch time (in Minutes)]]/100</f>
        <v>12.372659999999998</v>
      </c>
      <c r="G345" s="7">
        <f>Table32333[[#This Row],[Watch time (in Minutes) Adjusted]]^2</f>
        <v>153.08271547559994</v>
      </c>
      <c r="H345" s="7">
        <f>Table32333[[#This Row],[Watch time (in Minutes) Adjusted^2]]*Table32333[[#This Row],[Watch time (in Minutes) Adjusted]]</f>
        <v>1894.0403904563361</v>
      </c>
      <c r="I345" s="7">
        <f>Table32333[[#This Row],[Click Rate]]/100</f>
        <v>1.2791220000000001</v>
      </c>
      <c r="J345" s="7">
        <f>Table32333[[#This Row],[Click Rate Adjusted]]^2</f>
        <v>1.6361530908840003</v>
      </c>
      <c r="K345" s="7">
        <f>Table32333[[#This Row],[Click Rate^2]]*Table32333[[#This Row],[Click Rate Adjusted]]</f>
        <v>2.0928394139177242</v>
      </c>
      <c r="L345" s="7">
        <v>38</v>
      </c>
      <c r="M345" s="7">
        <f>Table32333[[#This Row],[Likes]]^2</f>
        <v>1444</v>
      </c>
      <c r="N345" s="7">
        <f>Table32333[[#This Row],[Likes^2]]*Table32333[[#This Row],[Likes]]</f>
        <v>54872</v>
      </c>
      <c r="O345" s="7">
        <v>0</v>
      </c>
      <c r="P345" s="7">
        <f>Table32333[[#This Row],[Dislikes]]^2</f>
        <v>0</v>
      </c>
      <c r="Q345" s="7">
        <f>Table32333[[#This Row],[Dislikes^2]]*Table32333[[#This Row],[Dislikes]]</f>
        <v>0</v>
      </c>
      <c r="R345" s="6">
        <v>1237.2659999999998</v>
      </c>
      <c r="S345" s="7">
        <v>127.91220000000001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S345" s="4"/>
      <c r="BT345" s="4"/>
      <c r="BU345" s="4"/>
      <c r="BV345" s="4"/>
      <c r="BW345" s="4"/>
      <c r="BY345" s="4"/>
      <c r="BZ345" s="4"/>
      <c r="CA345" s="4"/>
      <c r="CB345" s="4"/>
      <c r="CC345" s="4"/>
      <c r="CD345" s="4"/>
      <c r="CE345" s="4"/>
      <c r="CF345" s="4"/>
      <c r="CG345" s="4"/>
      <c r="CI345" s="4"/>
      <c r="CJ345" s="4"/>
      <c r="CK345" s="4"/>
    </row>
    <row r="346" spans="1:89" ht="15" customHeight="1" x14ac:dyDescent="0.2">
      <c r="A346" s="5">
        <v>345</v>
      </c>
      <c r="B346" s="7">
        <v>242</v>
      </c>
      <c r="C346" s="7">
        <v>3</v>
      </c>
      <c r="D346" s="7">
        <f>Table32333[[#This Row],[Subscribers]]^2</f>
        <v>9</v>
      </c>
      <c r="E346" s="7">
        <f>Table32333[[#This Row],[Subscribers^2]]*Table32333[[#This Row],[Subscribers]]</f>
        <v>27</v>
      </c>
      <c r="F346" s="7">
        <f>Table32333[[#This Row],[Watch time (in Minutes)]]/100</f>
        <v>17.229839999999999</v>
      </c>
      <c r="G346" s="7">
        <f>Table32333[[#This Row],[Watch time (in Minutes) Adjusted]]^2</f>
        <v>296.86738642559999</v>
      </c>
      <c r="H346" s="7">
        <f>Table32333[[#This Row],[Watch time (in Minutes) Adjusted^2]]*Table32333[[#This Row],[Watch time (in Minutes) Adjusted]]</f>
        <v>5114.9775693312595</v>
      </c>
      <c r="I346" s="7">
        <f>Table32333[[#This Row],[Click Rate]]/100</f>
        <v>1.5200380000000002</v>
      </c>
      <c r="J346" s="7">
        <f>Table32333[[#This Row],[Click Rate Adjusted]]^2</f>
        <v>2.3105155214440005</v>
      </c>
      <c r="K346" s="7">
        <f>Table32333[[#This Row],[Click Rate^2]]*Table32333[[#This Row],[Click Rate Adjusted]]</f>
        <v>3.512071392184696</v>
      </c>
      <c r="L346" s="7">
        <v>46</v>
      </c>
      <c r="M346" s="7">
        <f>Table32333[[#This Row],[Likes]]^2</f>
        <v>2116</v>
      </c>
      <c r="N346" s="7">
        <f>Table32333[[#This Row],[Likes^2]]*Table32333[[#This Row],[Likes]]</f>
        <v>97336</v>
      </c>
      <c r="O346" s="7">
        <v>0</v>
      </c>
      <c r="P346" s="7">
        <f>Table32333[[#This Row],[Dislikes]]^2</f>
        <v>0</v>
      </c>
      <c r="Q346" s="7">
        <f>Table32333[[#This Row],[Dislikes^2]]*Table32333[[#This Row],[Dislikes]]</f>
        <v>0</v>
      </c>
      <c r="R346" s="6">
        <v>1722.9839999999999</v>
      </c>
      <c r="S346" s="7">
        <v>152.00380000000001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S346" s="4"/>
      <c r="BT346" s="4"/>
      <c r="BU346" s="4"/>
      <c r="BV346" s="4"/>
      <c r="BW346" s="4"/>
      <c r="BY346" s="4"/>
      <c r="BZ346" s="4"/>
      <c r="CA346" s="4"/>
      <c r="CB346" s="4"/>
      <c r="CC346" s="4"/>
      <c r="CD346" s="4"/>
      <c r="CE346" s="4"/>
      <c r="CF346" s="4"/>
      <c r="CG346" s="4"/>
      <c r="CI346" s="4"/>
      <c r="CJ346" s="4"/>
      <c r="CK346" s="4"/>
    </row>
    <row r="347" spans="1:89" ht="15" customHeight="1" x14ac:dyDescent="0.2">
      <c r="A347" s="5">
        <v>346</v>
      </c>
      <c r="B347" s="7">
        <v>197</v>
      </c>
      <c r="C347" s="7">
        <v>0</v>
      </c>
      <c r="D347" s="7">
        <f>Table32333[[#This Row],[Subscribers]]^2</f>
        <v>0</v>
      </c>
      <c r="E347" s="7">
        <f>Table32333[[#This Row],[Subscribers^2]]*Table32333[[#This Row],[Subscribers]]</f>
        <v>0</v>
      </c>
      <c r="F347" s="7">
        <f>Table32333[[#This Row],[Watch time (in Minutes)]]/100</f>
        <v>1.27356</v>
      </c>
      <c r="G347" s="7">
        <f>Table32333[[#This Row],[Watch time (in Minutes) Adjusted]]^2</f>
        <v>1.6219550736000001</v>
      </c>
      <c r="H347" s="7">
        <f>Table32333[[#This Row],[Watch time (in Minutes) Adjusted^2]]*Table32333[[#This Row],[Watch time (in Minutes) Adjusted]]</f>
        <v>2.0656571035340163</v>
      </c>
      <c r="I347" s="7">
        <f>Table32333[[#This Row],[Click Rate]]/100</f>
        <v>1.130128</v>
      </c>
      <c r="J347" s="7">
        <f>Table32333[[#This Row],[Click Rate Adjusted]]^2</f>
        <v>1.2771892963840001</v>
      </c>
      <c r="K347" s="7">
        <f>Table32333[[#This Row],[Click Rate^2]]*Table32333[[#This Row],[Click Rate Adjusted]]</f>
        <v>1.4433873851438572</v>
      </c>
      <c r="L347" s="7">
        <v>41</v>
      </c>
      <c r="M347" s="7">
        <f>Table32333[[#This Row],[Likes]]^2</f>
        <v>1681</v>
      </c>
      <c r="N347" s="7">
        <f>Table32333[[#This Row],[Likes^2]]*Table32333[[#This Row],[Likes]]</f>
        <v>68921</v>
      </c>
      <c r="O347" s="7">
        <v>0</v>
      </c>
      <c r="P347" s="7">
        <f>Table32333[[#This Row],[Dislikes]]^2</f>
        <v>0</v>
      </c>
      <c r="Q347" s="7">
        <f>Table32333[[#This Row],[Dislikes^2]]*Table32333[[#This Row],[Dislikes]]</f>
        <v>0</v>
      </c>
      <c r="R347" s="6">
        <v>127.35600000000001</v>
      </c>
      <c r="S347" s="7">
        <v>113.0128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S347" s="4"/>
      <c r="BT347" s="4"/>
      <c r="BU347" s="4"/>
      <c r="BV347" s="4"/>
      <c r="BW347" s="4"/>
      <c r="BY347" s="4"/>
      <c r="BZ347" s="4"/>
      <c r="CA347" s="4"/>
      <c r="CB347" s="4"/>
      <c r="CC347" s="4"/>
      <c r="CD347" s="4"/>
      <c r="CE347" s="4"/>
      <c r="CF347" s="4"/>
      <c r="CG347" s="4"/>
      <c r="CI347" s="4"/>
      <c r="CJ347" s="4"/>
      <c r="CK347" s="4"/>
    </row>
    <row r="348" spans="1:89" ht="15" customHeight="1" x14ac:dyDescent="0.2">
      <c r="A348" s="5">
        <v>347</v>
      </c>
      <c r="B348" s="7">
        <v>229</v>
      </c>
      <c r="C348" s="7">
        <v>2</v>
      </c>
      <c r="D348" s="7">
        <f>Table32333[[#This Row],[Subscribers]]^2</f>
        <v>4</v>
      </c>
      <c r="E348" s="7">
        <f>Table32333[[#This Row],[Subscribers^2]]*Table32333[[#This Row],[Subscribers]]</f>
        <v>8</v>
      </c>
      <c r="F348" s="7">
        <f>Table32333[[#This Row],[Watch time (in Minutes)]]/100</f>
        <v>15.323459999999997</v>
      </c>
      <c r="G348" s="7">
        <f>Table32333[[#This Row],[Watch time (in Minutes) Adjusted]]^2</f>
        <v>234.80842637159992</v>
      </c>
      <c r="H348" s="7">
        <f>Table32333[[#This Row],[Watch time (in Minutes) Adjusted^2]]*Table32333[[#This Row],[Watch time (in Minutes) Adjusted]]</f>
        <v>3598.0775291681557</v>
      </c>
      <c r="I348" s="7">
        <f>Table32333[[#This Row],[Click Rate]]/100</f>
        <v>1.3697999999999999</v>
      </c>
      <c r="J348" s="7">
        <f>Table32333[[#This Row],[Click Rate Adjusted]]^2</f>
        <v>1.8763520399999998</v>
      </c>
      <c r="K348" s="7">
        <f>Table32333[[#This Row],[Click Rate^2]]*Table32333[[#This Row],[Click Rate Adjusted]]</f>
        <v>2.5702270243919996</v>
      </c>
      <c r="L348" s="7">
        <v>40</v>
      </c>
      <c r="M348" s="7">
        <f>Table32333[[#This Row],[Likes]]^2</f>
        <v>1600</v>
      </c>
      <c r="N348" s="7">
        <f>Table32333[[#This Row],[Likes^2]]*Table32333[[#This Row],[Likes]]</f>
        <v>64000</v>
      </c>
      <c r="O348" s="7">
        <v>0</v>
      </c>
      <c r="P348" s="7">
        <f>Table32333[[#This Row],[Dislikes]]^2</f>
        <v>0</v>
      </c>
      <c r="Q348" s="7">
        <f>Table32333[[#This Row],[Dislikes^2]]*Table32333[[#This Row],[Dislikes]]</f>
        <v>0</v>
      </c>
      <c r="R348" s="6">
        <v>1532.3459999999998</v>
      </c>
      <c r="S348" s="7">
        <v>136.97999999999999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S348" s="4"/>
      <c r="BT348" s="4"/>
      <c r="BU348" s="4"/>
      <c r="BV348" s="4"/>
      <c r="BW348" s="4"/>
      <c r="BY348" s="4"/>
      <c r="BZ348" s="4"/>
      <c r="CA348" s="4"/>
      <c r="CB348" s="4"/>
      <c r="CC348" s="4"/>
      <c r="CD348" s="4"/>
      <c r="CE348" s="4"/>
      <c r="CF348" s="4"/>
      <c r="CG348" s="4"/>
      <c r="CI348" s="4"/>
      <c r="CJ348" s="4"/>
      <c r="CK348" s="4"/>
    </row>
    <row r="349" spans="1:89" ht="15" customHeight="1" x14ac:dyDescent="0.2">
      <c r="A349" s="5">
        <v>348</v>
      </c>
      <c r="B349" s="7">
        <v>66</v>
      </c>
      <c r="C349" s="7">
        <v>0</v>
      </c>
      <c r="D349" s="7">
        <f>Table32333[[#This Row],[Subscribers]]^2</f>
        <v>0</v>
      </c>
      <c r="E349" s="7">
        <f>Table32333[[#This Row],[Subscribers^2]]*Table32333[[#This Row],[Subscribers]]</f>
        <v>0</v>
      </c>
      <c r="F349" s="7">
        <f>Table32333[[#This Row],[Watch time (in Minutes)]]/100</f>
        <v>0.73199999999999998</v>
      </c>
      <c r="G349" s="7">
        <f>Table32333[[#This Row],[Watch time (in Minutes) Adjusted]]^2</f>
        <v>0.53582399999999997</v>
      </c>
      <c r="H349" s="7">
        <f>Table32333[[#This Row],[Watch time (in Minutes) Adjusted^2]]*Table32333[[#This Row],[Watch time (in Minutes) Adjusted]]</f>
        <v>0.39222316799999996</v>
      </c>
      <c r="I349" s="7">
        <f>Table32333[[#This Row],[Click Rate]]/100</f>
        <v>0.36009599999999997</v>
      </c>
      <c r="J349" s="7">
        <f>Table32333[[#This Row],[Click Rate Adjusted]]^2</f>
        <v>0.12966912921599999</v>
      </c>
      <c r="K349" s="7">
        <f>Table32333[[#This Row],[Click Rate^2]]*Table32333[[#This Row],[Click Rate Adjusted]]</f>
        <v>4.6693334754164727E-2</v>
      </c>
      <c r="L349" s="7">
        <v>12</v>
      </c>
      <c r="M349" s="7">
        <f>Table32333[[#This Row],[Likes]]^2</f>
        <v>144</v>
      </c>
      <c r="N349" s="7">
        <f>Table32333[[#This Row],[Likes^2]]*Table32333[[#This Row],[Likes]]</f>
        <v>1728</v>
      </c>
      <c r="O349" s="7">
        <v>0</v>
      </c>
      <c r="P349" s="7">
        <f>Table32333[[#This Row],[Dislikes]]^2</f>
        <v>0</v>
      </c>
      <c r="Q349" s="7">
        <f>Table32333[[#This Row],[Dislikes^2]]*Table32333[[#This Row],[Dislikes]]</f>
        <v>0</v>
      </c>
      <c r="R349" s="6">
        <v>73.2</v>
      </c>
      <c r="S349" s="7">
        <v>36.009599999999999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S349" s="4"/>
      <c r="BT349" s="4"/>
      <c r="BU349" s="4"/>
      <c r="BV349" s="4"/>
      <c r="BW349" s="4"/>
      <c r="BY349" s="4"/>
      <c r="BZ349" s="4"/>
      <c r="CA349" s="4"/>
      <c r="CB349" s="4"/>
      <c r="CC349" s="4"/>
      <c r="CD349" s="4"/>
      <c r="CE349" s="4"/>
      <c r="CF349" s="4"/>
      <c r="CG349" s="4"/>
      <c r="CI349" s="4"/>
      <c r="CJ349" s="4"/>
      <c r="CK349" s="4"/>
    </row>
    <row r="350" spans="1:89" ht="15" customHeight="1" x14ac:dyDescent="0.2">
      <c r="A350" s="5">
        <v>349</v>
      </c>
      <c r="B350" s="7">
        <v>46</v>
      </c>
      <c r="C350" s="7">
        <v>1</v>
      </c>
      <c r="D350" s="7">
        <f>Table32333[[#This Row],[Subscribers]]^2</f>
        <v>1</v>
      </c>
      <c r="E350" s="7">
        <f>Table32333[[#This Row],[Subscribers^2]]*Table32333[[#This Row],[Subscribers]]</f>
        <v>1</v>
      </c>
      <c r="F350" s="7">
        <f>Table32333[[#This Row],[Watch time (in Minutes)]]/100</f>
        <v>5.1840000000000004E-2</v>
      </c>
      <c r="G350" s="7">
        <f>Table32333[[#This Row],[Watch time (in Minutes) Adjusted]]^2</f>
        <v>2.6873856000000002E-3</v>
      </c>
      <c r="H350" s="7">
        <f>Table32333[[#This Row],[Watch time (in Minutes) Adjusted^2]]*Table32333[[#This Row],[Watch time (in Minutes) Adjusted]]</f>
        <v>1.3931406950400002E-4</v>
      </c>
      <c r="I350" s="7">
        <f>Table32333[[#This Row],[Click Rate]]/100</f>
        <v>0.30948799999999999</v>
      </c>
      <c r="J350" s="7">
        <f>Table32333[[#This Row],[Click Rate Adjusted]]^2</f>
        <v>9.5782822143999996E-2</v>
      </c>
      <c r="K350" s="7">
        <f>Table32333[[#This Row],[Click Rate^2]]*Table32333[[#This Row],[Click Rate Adjusted]]</f>
        <v>2.9643634059702269E-2</v>
      </c>
      <c r="L350" s="7">
        <v>10</v>
      </c>
      <c r="M350" s="7">
        <f>Table32333[[#This Row],[Likes]]^2</f>
        <v>100</v>
      </c>
      <c r="N350" s="7">
        <f>Table32333[[#This Row],[Likes^2]]*Table32333[[#This Row],[Likes]]</f>
        <v>1000</v>
      </c>
      <c r="O350" s="7">
        <v>0</v>
      </c>
      <c r="P350" s="7">
        <f>Table32333[[#This Row],[Dislikes]]^2</f>
        <v>0</v>
      </c>
      <c r="Q350" s="7">
        <f>Table32333[[#This Row],[Dislikes^2]]*Table32333[[#This Row],[Dislikes]]</f>
        <v>0</v>
      </c>
      <c r="R350" s="6">
        <v>5.1840000000000002</v>
      </c>
      <c r="S350" s="7">
        <v>30.948799999999999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S350" s="4"/>
      <c r="BT350" s="4"/>
      <c r="BU350" s="4"/>
      <c r="BV350" s="4"/>
      <c r="BW350" s="4"/>
      <c r="BY350" s="4"/>
      <c r="BZ350" s="4"/>
      <c r="CA350" s="4"/>
      <c r="CB350" s="4"/>
      <c r="CC350" s="4"/>
      <c r="CD350" s="4"/>
      <c r="CE350" s="4"/>
      <c r="CF350" s="4"/>
      <c r="CG350" s="4"/>
      <c r="CI350" s="4"/>
      <c r="CJ350" s="4"/>
      <c r="CK350" s="4"/>
    </row>
    <row r="351" spans="1:89" ht="15" customHeight="1" x14ac:dyDescent="0.2">
      <c r="A351" s="5">
        <v>350</v>
      </c>
      <c r="B351" s="7">
        <v>259</v>
      </c>
      <c r="C351" s="7">
        <v>2</v>
      </c>
      <c r="D351" s="7">
        <f>Table32333[[#This Row],[Subscribers]]^2</f>
        <v>4</v>
      </c>
      <c r="E351" s="7">
        <f>Table32333[[#This Row],[Subscribers^2]]*Table32333[[#This Row],[Subscribers]]</f>
        <v>8</v>
      </c>
      <c r="F351" s="7">
        <f>Table32333[[#This Row],[Watch time (in Minutes)]]/100</f>
        <v>18.194939999999999</v>
      </c>
      <c r="G351" s="7">
        <f>Table32333[[#This Row],[Watch time (in Minutes) Adjusted]]^2</f>
        <v>331.05584160359996</v>
      </c>
      <c r="H351" s="7">
        <f>Table32333[[#This Row],[Watch time (in Minutes) Adjusted^2]]*Table32333[[#This Row],[Watch time (in Minutes) Adjusted]]</f>
        <v>6023.5411746270047</v>
      </c>
      <c r="I351" s="7">
        <f>Table32333[[#This Row],[Click Rate]]/100</f>
        <v>1.900517</v>
      </c>
      <c r="J351" s="7">
        <f>Table32333[[#This Row],[Click Rate Adjusted]]^2</f>
        <v>3.6119648672890001</v>
      </c>
      <c r="K351" s="7">
        <f>Table32333[[#This Row],[Click Rate^2]]*Table32333[[#This Row],[Click Rate Adjusted]]</f>
        <v>6.8646006336854883</v>
      </c>
      <c r="L351" s="7">
        <v>37</v>
      </c>
      <c r="M351" s="7">
        <f>Table32333[[#This Row],[Likes]]^2</f>
        <v>1369</v>
      </c>
      <c r="N351" s="7">
        <f>Table32333[[#This Row],[Likes^2]]*Table32333[[#This Row],[Likes]]</f>
        <v>50653</v>
      </c>
      <c r="O351" s="7">
        <v>0</v>
      </c>
      <c r="P351" s="7">
        <f>Table32333[[#This Row],[Dislikes]]^2</f>
        <v>0</v>
      </c>
      <c r="Q351" s="7">
        <f>Table32333[[#This Row],[Dislikes^2]]*Table32333[[#This Row],[Dislikes]]</f>
        <v>0</v>
      </c>
      <c r="R351" s="6">
        <v>1819.4939999999999</v>
      </c>
      <c r="S351" s="7">
        <v>190.05170000000001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S351" s="4"/>
      <c r="BT351" s="4"/>
      <c r="BU351" s="4"/>
      <c r="BV351" s="4"/>
      <c r="BW351" s="4"/>
      <c r="BY351" s="4"/>
      <c r="BZ351" s="4"/>
      <c r="CA351" s="4"/>
      <c r="CB351" s="4"/>
      <c r="CC351" s="4"/>
      <c r="CD351" s="4"/>
      <c r="CE351" s="4"/>
      <c r="CF351" s="4"/>
      <c r="CG351" s="4"/>
      <c r="CI351" s="4"/>
      <c r="CJ351" s="4"/>
      <c r="CK351" s="4"/>
    </row>
    <row r="352" spans="1:89" ht="15" customHeight="1" x14ac:dyDescent="0.2">
      <c r="A352" s="5">
        <v>351</v>
      </c>
      <c r="B352" s="7">
        <v>346</v>
      </c>
      <c r="C352" s="7">
        <v>0</v>
      </c>
      <c r="D352" s="7">
        <f>Table32333[[#This Row],[Subscribers]]^2</f>
        <v>0</v>
      </c>
      <c r="E352" s="7">
        <f>Table32333[[#This Row],[Subscribers^2]]*Table32333[[#This Row],[Subscribers]]</f>
        <v>0</v>
      </c>
      <c r="F352" s="7">
        <f>Table32333[[#This Row],[Watch time (in Minutes)]]/100</f>
        <v>18.952200000000001</v>
      </c>
      <c r="G352" s="7">
        <f>Table32333[[#This Row],[Watch time (in Minutes) Adjusted]]^2</f>
        <v>359.18588484000003</v>
      </c>
      <c r="H352" s="7">
        <f>Table32333[[#This Row],[Watch time (in Minutes) Adjusted^2]]*Table32333[[#This Row],[Watch time (in Minutes) Adjusted]]</f>
        <v>6807.362726664649</v>
      </c>
      <c r="I352" s="7">
        <f>Table32333[[#This Row],[Click Rate]]/100</f>
        <v>2.2499400000000001</v>
      </c>
      <c r="J352" s="7">
        <f>Table32333[[#This Row],[Click Rate Adjusted]]^2</f>
        <v>5.0622300035999999</v>
      </c>
      <c r="K352" s="7">
        <f>Table32333[[#This Row],[Click Rate^2]]*Table32333[[#This Row],[Click Rate Adjusted]]</f>
        <v>11.389713774299784</v>
      </c>
      <c r="L352" s="7">
        <v>66</v>
      </c>
      <c r="M352" s="7">
        <f>Table32333[[#This Row],[Likes]]^2</f>
        <v>4356</v>
      </c>
      <c r="N352" s="7">
        <f>Table32333[[#This Row],[Likes^2]]*Table32333[[#This Row],[Likes]]</f>
        <v>287496</v>
      </c>
      <c r="O352" s="7">
        <v>0</v>
      </c>
      <c r="P352" s="7">
        <f>Table32333[[#This Row],[Dislikes]]^2</f>
        <v>0</v>
      </c>
      <c r="Q352" s="7">
        <f>Table32333[[#This Row],[Dislikes^2]]*Table32333[[#This Row],[Dislikes]]</f>
        <v>0</v>
      </c>
      <c r="R352" s="6">
        <v>1895.22</v>
      </c>
      <c r="S352" s="7">
        <v>224.994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S352" s="4"/>
      <c r="BT352" s="4"/>
      <c r="BU352" s="4"/>
      <c r="BV352" s="4"/>
      <c r="BW352" s="4"/>
      <c r="BY352" s="4"/>
      <c r="BZ352" s="4"/>
      <c r="CA352" s="4"/>
      <c r="CB352" s="4"/>
      <c r="CC352" s="4"/>
      <c r="CD352" s="4"/>
      <c r="CE352" s="4"/>
      <c r="CF352" s="4"/>
      <c r="CG352" s="4"/>
      <c r="CI352" s="4"/>
      <c r="CJ352" s="4"/>
      <c r="CK352" s="4"/>
    </row>
    <row r="353" spans="1:89" ht="15" customHeight="1" x14ac:dyDescent="0.2">
      <c r="A353" s="5">
        <v>352</v>
      </c>
      <c r="B353" s="7">
        <v>176</v>
      </c>
      <c r="C353" s="7">
        <v>1</v>
      </c>
      <c r="D353" s="7">
        <f>Table32333[[#This Row],[Subscribers]]^2</f>
        <v>1</v>
      </c>
      <c r="E353" s="7">
        <f>Table32333[[#This Row],[Subscribers^2]]*Table32333[[#This Row],[Subscribers]]</f>
        <v>1</v>
      </c>
      <c r="F353" s="7">
        <f>Table32333[[#This Row],[Watch time (in Minutes)]]/100</f>
        <v>5.1420000000000003</v>
      </c>
      <c r="G353" s="7">
        <f>Table32333[[#This Row],[Watch time (in Minutes) Adjusted]]^2</f>
        <v>26.440164000000003</v>
      </c>
      <c r="H353" s="7">
        <f>Table32333[[#This Row],[Watch time (in Minutes) Adjusted^2]]*Table32333[[#This Row],[Watch time (in Minutes) Adjusted]]</f>
        <v>135.95532328800002</v>
      </c>
      <c r="I353" s="7">
        <f>Table32333[[#This Row],[Click Rate]]/100</f>
        <v>1.0203760000000002</v>
      </c>
      <c r="J353" s="7">
        <f>Table32333[[#This Row],[Click Rate Adjusted]]^2</f>
        <v>1.0411671813760004</v>
      </c>
      <c r="K353" s="7">
        <f>Table32333[[#This Row],[Click Rate^2]]*Table32333[[#This Row],[Click Rate Adjusted]]</f>
        <v>1.0623820038637179</v>
      </c>
      <c r="L353" s="7">
        <v>40</v>
      </c>
      <c r="M353" s="7">
        <f>Table32333[[#This Row],[Likes]]^2</f>
        <v>1600</v>
      </c>
      <c r="N353" s="7">
        <f>Table32333[[#This Row],[Likes^2]]*Table32333[[#This Row],[Likes]]</f>
        <v>64000</v>
      </c>
      <c r="O353" s="7">
        <v>0</v>
      </c>
      <c r="P353" s="7">
        <f>Table32333[[#This Row],[Dislikes]]^2</f>
        <v>0</v>
      </c>
      <c r="Q353" s="7">
        <f>Table32333[[#This Row],[Dislikes^2]]*Table32333[[#This Row],[Dislikes]]</f>
        <v>0</v>
      </c>
      <c r="R353" s="6">
        <v>514.20000000000005</v>
      </c>
      <c r="S353" s="7">
        <v>102.03760000000001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S353" s="4"/>
      <c r="BT353" s="4"/>
      <c r="BU353" s="4"/>
      <c r="BV353" s="4"/>
      <c r="BW353" s="4"/>
      <c r="BY353" s="4"/>
      <c r="BZ353" s="4"/>
      <c r="CA353" s="4"/>
      <c r="CB353" s="4"/>
      <c r="CC353" s="4"/>
      <c r="CD353" s="4"/>
      <c r="CE353" s="4"/>
      <c r="CF353" s="4"/>
      <c r="CG353" s="4"/>
      <c r="CI353" s="4"/>
      <c r="CJ353" s="4"/>
      <c r="CK353" s="4"/>
    </row>
    <row r="354" spans="1:89" ht="15" customHeight="1" x14ac:dyDescent="0.2">
      <c r="A354" s="5">
        <v>353</v>
      </c>
      <c r="B354" s="7">
        <v>449</v>
      </c>
      <c r="C354" s="7">
        <v>4</v>
      </c>
      <c r="D354" s="7">
        <f>Table32333[[#This Row],[Subscribers]]^2</f>
        <v>16</v>
      </c>
      <c r="E354" s="7">
        <f>Table32333[[#This Row],[Subscribers^2]]*Table32333[[#This Row],[Subscribers]]</f>
        <v>64</v>
      </c>
      <c r="F354" s="7">
        <f>Table32333[[#This Row],[Watch time (in Minutes)]]/100</f>
        <v>24.300839999999997</v>
      </c>
      <c r="G354" s="7">
        <f>Table32333[[#This Row],[Watch time (in Minutes) Adjusted]]^2</f>
        <v>590.53082470559991</v>
      </c>
      <c r="H354" s="7">
        <f>Table32333[[#This Row],[Watch time (in Minutes) Adjusted^2]]*Table32333[[#This Row],[Watch time (in Minutes) Adjusted]]</f>
        <v>14350.395086238828</v>
      </c>
      <c r="I354" s="7">
        <f>Table32333[[#This Row],[Click Rate]]/100</f>
        <v>2.970297</v>
      </c>
      <c r="J354" s="7">
        <f>Table32333[[#This Row],[Click Rate Adjusted]]^2</f>
        <v>8.8226642682089995</v>
      </c>
      <c r="K354" s="7">
        <f>Table32333[[#This Row],[Click Rate^2]]*Table32333[[#This Row],[Click Rate Adjusted]]</f>
        <v>26.205933207868387</v>
      </c>
      <c r="L354" s="7">
        <v>84</v>
      </c>
      <c r="M354" s="7">
        <f>Table32333[[#This Row],[Likes]]^2</f>
        <v>7056</v>
      </c>
      <c r="N354" s="7">
        <f>Table32333[[#This Row],[Likes^2]]*Table32333[[#This Row],[Likes]]</f>
        <v>592704</v>
      </c>
      <c r="O354" s="7">
        <v>0</v>
      </c>
      <c r="P354" s="7">
        <f>Table32333[[#This Row],[Dislikes]]^2</f>
        <v>0</v>
      </c>
      <c r="Q354" s="7">
        <f>Table32333[[#This Row],[Dislikes^2]]*Table32333[[#This Row],[Dislikes]]</f>
        <v>0</v>
      </c>
      <c r="R354" s="6">
        <v>2430.0839999999998</v>
      </c>
      <c r="S354" s="7">
        <v>297.02969999999999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S354" s="4"/>
      <c r="BT354" s="4"/>
      <c r="BU354" s="4"/>
      <c r="BV354" s="4"/>
      <c r="BW354" s="4"/>
      <c r="BY354" s="4"/>
      <c r="BZ354" s="4"/>
      <c r="CA354" s="4"/>
      <c r="CB354" s="4"/>
      <c r="CC354" s="4"/>
      <c r="CD354" s="4"/>
      <c r="CE354" s="4"/>
      <c r="CF354" s="4"/>
      <c r="CG354" s="4"/>
      <c r="CI354" s="4"/>
      <c r="CJ354" s="4"/>
      <c r="CK354" s="4"/>
    </row>
    <row r="355" spans="1:89" ht="15" customHeight="1" x14ac:dyDescent="0.2">
      <c r="A355" s="5">
        <v>354</v>
      </c>
      <c r="B355" s="7">
        <v>363</v>
      </c>
      <c r="C355" s="7">
        <v>2</v>
      </c>
      <c r="D355" s="7">
        <f>Table32333[[#This Row],[Subscribers]]^2</f>
        <v>4</v>
      </c>
      <c r="E355" s="7">
        <f>Table32333[[#This Row],[Subscribers^2]]*Table32333[[#This Row],[Subscribers]]</f>
        <v>8</v>
      </c>
      <c r="F355" s="7">
        <f>Table32333[[#This Row],[Watch time (in Minutes)]]/100</f>
        <v>18.823319999999999</v>
      </c>
      <c r="G355" s="7">
        <f>Table32333[[#This Row],[Watch time (in Minutes) Adjusted]]^2</f>
        <v>354.31737582239998</v>
      </c>
      <c r="H355" s="7">
        <f>Table32333[[#This Row],[Watch time (in Minutes) Adjusted^2]]*Table32333[[#This Row],[Watch time (in Minutes) Adjusted]]</f>
        <v>6669.429346665298</v>
      </c>
      <c r="I355" s="7">
        <f>Table32333[[#This Row],[Click Rate]]/100</f>
        <v>2.4391430000000001</v>
      </c>
      <c r="J355" s="7">
        <f>Table32333[[#This Row],[Click Rate Adjusted]]^2</f>
        <v>5.949418574449</v>
      </c>
      <c r="K355" s="7">
        <f>Table32333[[#This Row],[Click Rate^2]]*Table32333[[#This Row],[Click Rate Adjusted]]</f>
        <v>14.511482669937257</v>
      </c>
      <c r="L355" s="7">
        <v>68</v>
      </c>
      <c r="M355" s="7">
        <f>Table32333[[#This Row],[Likes]]^2</f>
        <v>4624</v>
      </c>
      <c r="N355" s="7">
        <f>Table32333[[#This Row],[Likes^2]]*Table32333[[#This Row],[Likes]]</f>
        <v>314432</v>
      </c>
      <c r="O355" s="7">
        <v>0</v>
      </c>
      <c r="P355" s="7">
        <f>Table32333[[#This Row],[Dislikes]]^2</f>
        <v>0</v>
      </c>
      <c r="Q355" s="7">
        <f>Table32333[[#This Row],[Dislikes^2]]*Table32333[[#This Row],[Dislikes]]</f>
        <v>0</v>
      </c>
      <c r="R355" s="6">
        <v>1882.3319999999999</v>
      </c>
      <c r="S355" s="7">
        <v>243.9143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S355" s="4"/>
      <c r="BT355" s="4"/>
      <c r="BU355" s="4"/>
      <c r="BV355" s="4"/>
      <c r="BW355" s="4"/>
      <c r="BY355" s="4"/>
      <c r="BZ355" s="4"/>
      <c r="CA355" s="4"/>
      <c r="CB355" s="4"/>
      <c r="CC355" s="4"/>
      <c r="CD355" s="4"/>
      <c r="CE355" s="4"/>
      <c r="CF355" s="4"/>
      <c r="CG355" s="4"/>
      <c r="CI355" s="4"/>
      <c r="CJ355" s="4"/>
      <c r="CK355" s="4"/>
    </row>
    <row r="356" spans="1:89" ht="15" customHeight="1" x14ac:dyDescent="0.2">
      <c r="A356" s="5">
        <v>355</v>
      </c>
      <c r="B356" s="7">
        <v>371</v>
      </c>
      <c r="C356" s="7">
        <v>3</v>
      </c>
      <c r="D356" s="7">
        <f>Table32333[[#This Row],[Subscribers]]^2</f>
        <v>9</v>
      </c>
      <c r="E356" s="7">
        <f>Table32333[[#This Row],[Subscribers^2]]*Table32333[[#This Row],[Subscribers]]</f>
        <v>27</v>
      </c>
      <c r="F356" s="7">
        <f>Table32333[[#This Row],[Watch time (in Minutes)]]/100</f>
        <v>29.079899999999999</v>
      </c>
      <c r="G356" s="7">
        <f>Table32333[[#This Row],[Watch time (in Minutes) Adjusted]]^2</f>
        <v>845.64058400999988</v>
      </c>
      <c r="H356" s="7">
        <f>Table32333[[#This Row],[Watch time (in Minutes) Adjusted^2]]*Table32333[[#This Row],[Watch time (in Minutes) Adjusted]]</f>
        <v>24591.143618952396</v>
      </c>
      <c r="I356" s="7">
        <f>Table32333[[#This Row],[Click Rate]]/100</f>
        <v>2.5985520000000002</v>
      </c>
      <c r="J356" s="7">
        <f>Table32333[[#This Row],[Click Rate Adjusted]]^2</f>
        <v>6.7524724967040006</v>
      </c>
      <c r="K356" s="7">
        <f>Table32333[[#This Row],[Click Rate^2]]*Table32333[[#This Row],[Click Rate Adjusted]]</f>
        <v>17.546650911255174</v>
      </c>
      <c r="L356" s="7">
        <v>67</v>
      </c>
      <c r="M356" s="7">
        <f>Table32333[[#This Row],[Likes]]^2</f>
        <v>4489</v>
      </c>
      <c r="N356" s="7">
        <f>Table32333[[#This Row],[Likes^2]]*Table32333[[#This Row],[Likes]]</f>
        <v>300763</v>
      </c>
      <c r="O356" s="7">
        <v>0</v>
      </c>
      <c r="P356" s="7">
        <f>Table32333[[#This Row],[Dislikes]]^2</f>
        <v>0</v>
      </c>
      <c r="Q356" s="7">
        <f>Table32333[[#This Row],[Dislikes^2]]*Table32333[[#This Row],[Dislikes]]</f>
        <v>0</v>
      </c>
      <c r="R356" s="6">
        <v>2907.99</v>
      </c>
      <c r="S356" s="7">
        <v>259.85520000000002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S356" s="4"/>
      <c r="BT356" s="4"/>
      <c r="BU356" s="4"/>
      <c r="BV356" s="4"/>
      <c r="BW356" s="4"/>
      <c r="BY356" s="4"/>
      <c r="BZ356" s="4"/>
      <c r="CA356" s="4"/>
      <c r="CB356" s="4"/>
      <c r="CC356" s="4"/>
      <c r="CD356" s="4"/>
      <c r="CE356" s="4"/>
      <c r="CF356" s="4"/>
      <c r="CG356" s="4"/>
      <c r="CI356" s="4"/>
      <c r="CJ356" s="4"/>
      <c r="CK356" s="4"/>
    </row>
    <row r="357" spans="1:89" ht="15" customHeight="1" x14ac:dyDescent="0.2">
      <c r="A357" s="5">
        <v>356</v>
      </c>
      <c r="B357" s="7">
        <v>291</v>
      </c>
      <c r="C357" s="7">
        <v>0</v>
      </c>
      <c r="D357" s="7">
        <f>Table32333[[#This Row],[Subscribers]]^2</f>
        <v>0</v>
      </c>
      <c r="E357" s="7">
        <f>Table32333[[#This Row],[Subscribers^2]]*Table32333[[#This Row],[Subscribers]]</f>
        <v>0</v>
      </c>
      <c r="F357" s="7">
        <f>Table32333[[#This Row],[Watch time (in Minutes)]]/100</f>
        <v>22.400459999999999</v>
      </c>
      <c r="G357" s="7">
        <f>Table32333[[#This Row],[Watch time (in Minutes) Adjusted]]^2</f>
        <v>501.78060821159994</v>
      </c>
      <c r="H357" s="7">
        <f>Table32333[[#This Row],[Watch time (in Minutes) Adjusted^2]]*Table32333[[#This Row],[Watch time (in Minutes) Adjusted]]</f>
        <v>11240.116443019615</v>
      </c>
      <c r="I357" s="7">
        <f>Table32333[[#This Row],[Click Rate]]/100</f>
        <v>1.8195759999999999</v>
      </c>
      <c r="J357" s="7">
        <f>Table32333[[#This Row],[Click Rate Adjusted]]^2</f>
        <v>3.3108568197759993</v>
      </c>
      <c r="K357" s="7">
        <f>Table32333[[#This Row],[Click Rate^2]]*Table32333[[#This Row],[Click Rate Adjusted]]</f>
        <v>6.0243556087007333</v>
      </c>
      <c r="L357" s="7">
        <v>45</v>
      </c>
      <c r="M357" s="7">
        <f>Table32333[[#This Row],[Likes]]^2</f>
        <v>2025</v>
      </c>
      <c r="N357" s="7">
        <f>Table32333[[#This Row],[Likes^2]]*Table32333[[#This Row],[Likes]]</f>
        <v>91125</v>
      </c>
      <c r="O357" s="7">
        <v>0</v>
      </c>
      <c r="P357" s="7">
        <f>Table32333[[#This Row],[Dislikes]]^2</f>
        <v>0</v>
      </c>
      <c r="Q357" s="7">
        <f>Table32333[[#This Row],[Dislikes^2]]*Table32333[[#This Row],[Dislikes]]</f>
        <v>0</v>
      </c>
      <c r="R357" s="6">
        <v>2240.0459999999998</v>
      </c>
      <c r="S357" s="7">
        <v>181.95759999999999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S357" s="4"/>
      <c r="BT357" s="4"/>
      <c r="BU357" s="4"/>
      <c r="BV357" s="4"/>
      <c r="BW357" s="4"/>
      <c r="BY357" s="4"/>
      <c r="BZ357" s="4"/>
      <c r="CA357" s="4"/>
      <c r="CB357" s="4"/>
      <c r="CC357" s="4"/>
      <c r="CD357" s="4"/>
      <c r="CE357" s="4"/>
      <c r="CF357" s="4"/>
      <c r="CG357" s="4"/>
      <c r="CI357" s="4"/>
      <c r="CJ357" s="4"/>
      <c r="CK357" s="4"/>
    </row>
    <row r="358" spans="1:89" ht="15" customHeight="1" x14ac:dyDescent="0.2">
      <c r="A358" s="5">
        <v>357</v>
      </c>
      <c r="B358" s="7">
        <v>256</v>
      </c>
      <c r="C358" s="7">
        <v>1</v>
      </c>
      <c r="D358" s="7">
        <f>Table32333[[#This Row],[Subscribers]]^2</f>
        <v>1</v>
      </c>
      <c r="E358" s="7">
        <f>Table32333[[#This Row],[Subscribers^2]]*Table32333[[#This Row],[Subscribers]]</f>
        <v>1</v>
      </c>
      <c r="F358" s="7">
        <f>Table32333[[#This Row],[Watch time (in Minutes)]]/100</f>
        <v>15.675239999999999</v>
      </c>
      <c r="G358" s="7">
        <f>Table32333[[#This Row],[Watch time (in Minutes) Adjusted]]^2</f>
        <v>245.71314905759996</v>
      </c>
      <c r="H358" s="7">
        <f>Table32333[[#This Row],[Watch time (in Minutes) Adjusted^2]]*Table32333[[#This Row],[Watch time (in Minutes) Adjusted]]</f>
        <v>3851.6125826336529</v>
      </c>
      <c r="I358" s="7">
        <f>Table32333[[#This Row],[Click Rate]]/100</f>
        <v>1.901376</v>
      </c>
      <c r="J358" s="7">
        <f>Table32333[[#This Row],[Click Rate Adjusted]]^2</f>
        <v>3.6152306933759997</v>
      </c>
      <c r="K358" s="7">
        <f>Table32333[[#This Row],[Click Rate^2]]*Table32333[[#This Row],[Click Rate Adjusted]]</f>
        <v>6.873912874848485</v>
      </c>
      <c r="L358" s="7">
        <v>47</v>
      </c>
      <c r="M358" s="7">
        <f>Table32333[[#This Row],[Likes]]^2</f>
        <v>2209</v>
      </c>
      <c r="N358" s="7">
        <f>Table32333[[#This Row],[Likes^2]]*Table32333[[#This Row],[Likes]]</f>
        <v>103823</v>
      </c>
      <c r="O358" s="7">
        <v>0</v>
      </c>
      <c r="P358" s="7">
        <f>Table32333[[#This Row],[Dislikes]]^2</f>
        <v>0</v>
      </c>
      <c r="Q358" s="7">
        <f>Table32333[[#This Row],[Dislikes^2]]*Table32333[[#This Row],[Dislikes]]</f>
        <v>0</v>
      </c>
      <c r="R358" s="6">
        <v>1567.5239999999999</v>
      </c>
      <c r="S358" s="7">
        <v>190.13759999999999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S358" s="4"/>
      <c r="BT358" s="4"/>
      <c r="BU358" s="4"/>
      <c r="BV358" s="4"/>
      <c r="BW358" s="4"/>
      <c r="BY358" s="4"/>
      <c r="BZ358" s="4"/>
      <c r="CA358" s="4"/>
      <c r="CB358" s="4"/>
      <c r="CC358" s="4"/>
      <c r="CD358" s="4"/>
      <c r="CE358" s="4"/>
      <c r="CF358" s="4"/>
      <c r="CG358" s="4"/>
      <c r="CI358" s="4"/>
      <c r="CJ358" s="4"/>
      <c r="CK358" s="4"/>
    </row>
    <row r="359" spans="1:89" ht="15" customHeight="1" x14ac:dyDescent="0.2">
      <c r="A359" s="5">
        <v>358</v>
      </c>
      <c r="B359" s="7">
        <v>42</v>
      </c>
      <c r="C359" s="7">
        <v>0</v>
      </c>
      <c r="D359" s="7">
        <f>Table32333[[#This Row],[Subscribers]]^2</f>
        <v>0</v>
      </c>
      <c r="E359" s="7">
        <f>Table32333[[#This Row],[Subscribers^2]]*Table32333[[#This Row],[Subscribers]]</f>
        <v>0</v>
      </c>
      <c r="F359" s="7">
        <f>Table32333[[#This Row],[Watch time (in Minutes)]]/100</f>
        <v>1.8059999999999996E-2</v>
      </c>
      <c r="G359" s="7">
        <f>Table32333[[#This Row],[Watch time (in Minutes) Adjusted]]^2</f>
        <v>3.2616359999999985E-4</v>
      </c>
      <c r="H359" s="7">
        <f>Table32333[[#This Row],[Watch time (in Minutes) Adjusted^2]]*Table32333[[#This Row],[Watch time (in Minutes) Adjusted]]</f>
        <v>5.890514615999996E-6</v>
      </c>
      <c r="I359" s="7">
        <f>Table32333[[#This Row],[Click Rate]]/100</f>
        <v>0.22029300000000002</v>
      </c>
      <c r="J359" s="7">
        <f>Table32333[[#This Row],[Click Rate Adjusted]]^2</f>
        <v>4.8529005849000009E-2</v>
      </c>
      <c r="K359" s="7">
        <f>Table32333[[#This Row],[Click Rate^2]]*Table32333[[#This Row],[Click Rate Adjusted]]</f>
        <v>1.069060028549376E-2</v>
      </c>
      <c r="L359" s="7">
        <v>7</v>
      </c>
      <c r="M359" s="7">
        <f>Table32333[[#This Row],[Likes]]^2</f>
        <v>49</v>
      </c>
      <c r="N359" s="7">
        <f>Table32333[[#This Row],[Likes^2]]*Table32333[[#This Row],[Likes]]</f>
        <v>343</v>
      </c>
      <c r="O359" s="7">
        <v>0</v>
      </c>
      <c r="P359" s="7">
        <f>Table32333[[#This Row],[Dislikes]]^2</f>
        <v>0</v>
      </c>
      <c r="Q359" s="7">
        <f>Table32333[[#This Row],[Dislikes^2]]*Table32333[[#This Row],[Dislikes]]</f>
        <v>0</v>
      </c>
      <c r="R359" s="6">
        <v>1.8059999999999996</v>
      </c>
      <c r="S359" s="7">
        <v>22.029300000000003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S359" s="4"/>
      <c r="BT359" s="4"/>
      <c r="BU359" s="4"/>
      <c r="BV359" s="4"/>
      <c r="BW359" s="4"/>
      <c r="BY359" s="4"/>
      <c r="BZ359" s="4"/>
      <c r="CA359" s="4"/>
      <c r="CB359" s="4"/>
      <c r="CC359" s="4"/>
      <c r="CD359" s="4"/>
      <c r="CE359" s="4"/>
      <c r="CF359" s="4"/>
      <c r="CG359" s="4"/>
      <c r="CI359" s="4"/>
      <c r="CJ359" s="4"/>
      <c r="CK359" s="4"/>
    </row>
    <row r="360" spans="1:89" ht="15" customHeight="1" x14ac:dyDescent="0.2">
      <c r="A360" s="5">
        <v>359</v>
      </c>
      <c r="B360" s="7">
        <v>187</v>
      </c>
      <c r="C360" s="7">
        <v>0</v>
      </c>
      <c r="D360" s="7">
        <f>Table32333[[#This Row],[Subscribers]]^2</f>
        <v>0</v>
      </c>
      <c r="E360" s="7">
        <f>Table32333[[#This Row],[Subscribers^2]]*Table32333[[#This Row],[Subscribers]]</f>
        <v>0</v>
      </c>
      <c r="F360" s="7">
        <f>Table32333[[#This Row],[Watch time (in Minutes)]]/100</f>
        <v>9.3631799999999998</v>
      </c>
      <c r="G360" s="7">
        <f>Table32333[[#This Row],[Watch time (in Minutes) Adjusted]]^2</f>
        <v>87.669139712399996</v>
      </c>
      <c r="H360" s="7">
        <f>Table32333[[#This Row],[Watch time (in Minutes) Adjusted^2]]*Table32333[[#This Row],[Watch time (in Minutes) Adjusted]]</f>
        <v>820.86193557234935</v>
      </c>
      <c r="I360" s="7">
        <f>Table32333[[#This Row],[Click Rate]]/100</f>
        <v>1.129</v>
      </c>
      <c r="J360" s="7">
        <f>Table32333[[#This Row],[Click Rate Adjusted]]^2</f>
        <v>1.2746409999999999</v>
      </c>
      <c r="K360" s="7">
        <f>Table32333[[#This Row],[Click Rate^2]]*Table32333[[#This Row],[Click Rate Adjusted]]</f>
        <v>1.4390696889999999</v>
      </c>
      <c r="L360" s="7">
        <v>34</v>
      </c>
      <c r="M360" s="7">
        <f>Table32333[[#This Row],[Likes]]^2</f>
        <v>1156</v>
      </c>
      <c r="N360" s="7">
        <f>Table32333[[#This Row],[Likes^2]]*Table32333[[#This Row],[Likes]]</f>
        <v>39304</v>
      </c>
      <c r="O360" s="7">
        <v>0</v>
      </c>
      <c r="P360" s="7">
        <f>Table32333[[#This Row],[Dislikes]]^2</f>
        <v>0</v>
      </c>
      <c r="Q360" s="7">
        <f>Table32333[[#This Row],[Dislikes^2]]*Table32333[[#This Row],[Dislikes]]</f>
        <v>0</v>
      </c>
      <c r="R360" s="6">
        <v>936.31799999999998</v>
      </c>
      <c r="S360" s="7">
        <v>112.9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S360" s="4"/>
      <c r="BT360" s="4"/>
      <c r="BU360" s="4"/>
      <c r="BV360" s="4"/>
      <c r="BW360" s="4"/>
      <c r="BY360" s="4"/>
      <c r="BZ360" s="4"/>
      <c r="CA360" s="4"/>
      <c r="CB360" s="4"/>
      <c r="CC360" s="4"/>
      <c r="CD360" s="4"/>
      <c r="CE360" s="4"/>
      <c r="CF360" s="4"/>
      <c r="CG360" s="4"/>
      <c r="CI360" s="4"/>
      <c r="CJ360" s="4"/>
      <c r="CK360" s="4"/>
    </row>
    <row r="361" spans="1:89" ht="15" customHeight="1" x14ac:dyDescent="0.2">
      <c r="A361" s="5">
        <v>360</v>
      </c>
      <c r="B361" s="7">
        <v>256</v>
      </c>
      <c r="C361" s="7">
        <v>3</v>
      </c>
      <c r="D361" s="7">
        <f>Table32333[[#This Row],[Subscribers]]^2</f>
        <v>9</v>
      </c>
      <c r="E361" s="7">
        <f>Table32333[[#This Row],[Subscribers^2]]*Table32333[[#This Row],[Subscribers]]</f>
        <v>27</v>
      </c>
      <c r="F361" s="7">
        <f>Table32333[[#This Row],[Watch time (in Minutes)]]/100</f>
        <v>17.84676</v>
      </c>
      <c r="G361" s="7">
        <f>Table32333[[#This Row],[Watch time (in Minutes) Adjusted]]^2</f>
        <v>318.50684249760002</v>
      </c>
      <c r="H361" s="7">
        <f>Table32333[[#This Row],[Watch time (in Minutes) Adjusted^2]]*Table32333[[#This Row],[Watch time (in Minutes) Adjusted]]</f>
        <v>5684.3151764124677</v>
      </c>
      <c r="I361" s="7">
        <f>Table32333[[#This Row],[Click Rate]]/100</f>
        <v>1.680666</v>
      </c>
      <c r="J361" s="7">
        <f>Table32333[[#This Row],[Click Rate Adjusted]]^2</f>
        <v>2.8246382035559998</v>
      </c>
      <c r="K361" s="7">
        <f>Table32333[[#This Row],[Click Rate^2]]*Table32333[[#This Row],[Click Rate Adjusted]]</f>
        <v>4.7472733910176483</v>
      </c>
      <c r="L361" s="7">
        <v>51</v>
      </c>
      <c r="M361" s="7">
        <f>Table32333[[#This Row],[Likes]]^2</f>
        <v>2601</v>
      </c>
      <c r="N361" s="7">
        <f>Table32333[[#This Row],[Likes^2]]*Table32333[[#This Row],[Likes]]</f>
        <v>132651</v>
      </c>
      <c r="O361" s="7">
        <v>1</v>
      </c>
      <c r="P361" s="7">
        <f>Table32333[[#This Row],[Dislikes]]^2</f>
        <v>1</v>
      </c>
      <c r="Q361" s="7">
        <f>Table32333[[#This Row],[Dislikes^2]]*Table32333[[#This Row],[Dislikes]]</f>
        <v>1</v>
      </c>
      <c r="R361" s="6">
        <v>1784.6759999999999</v>
      </c>
      <c r="S361" s="7">
        <v>168.06659999999999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S361" s="4"/>
      <c r="BT361" s="4"/>
      <c r="BU361" s="4"/>
      <c r="BV361" s="4"/>
      <c r="BW361" s="4"/>
      <c r="BY361" s="4"/>
      <c r="BZ361" s="4"/>
      <c r="CA361" s="4"/>
      <c r="CB361" s="4"/>
      <c r="CC361" s="4"/>
      <c r="CD361" s="4"/>
      <c r="CE361" s="4"/>
      <c r="CF361" s="4"/>
      <c r="CG361" s="4"/>
      <c r="CI361" s="4"/>
      <c r="CJ361" s="4"/>
      <c r="CK361" s="4"/>
    </row>
    <row r="362" spans="1:89" ht="15" customHeight="1" x14ac:dyDescent="0.2">
      <c r="A362" s="5">
        <v>361</v>
      </c>
      <c r="B362" s="7">
        <v>291</v>
      </c>
      <c r="C362" s="7">
        <v>1</v>
      </c>
      <c r="D362" s="7">
        <f>Table32333[[#This Row],[Subscribers]]^2</f>
        <v>1</v>
      </c>
      <c r="E362" s="7">
        <f>Table32333[[#This Row],[Subscribers^2]]*Table32333[[#This Row],[Subscribers]]</f>
        <v>1</v>
      </c>
      <c r="F362" s="7">
        <f>Table32333[[#This Row],[Watch time (in Minutes)]]/100</f>
        <v>22.514099999999999</v>
      </c>
      <c r="G362" s="7">
        <f>Table32333[[#This Row],[Watch time (in Minutes) Adjusted]]^2</f>
        <v>506.88469880999997</v>
      </c>
      <c r="H362" s="7">
        <f>Table32333[[#This Row],[Watch time (in Minutes) Adjusted^2]]*Table32333[[#This Row],[Watch time (in Minutes) Adjusted]]</f>
        <v>11412.05279747822</v>
      </c>
      <c r="I362" s="7">
        <f>Table32333[[#This Row],[Click Rate]]/100</f>
        <v>2.1211599999999997</v>
      </c>
      <c r="J362" s="7">
        <f>Table32333[[#This Row],[Click Rate Adjusted]]^2</f>
        <v>4.4993197455999985</v>
      </c>
      <c r="K362" s="7">
        <f>Table32333[[#This Row],[Click Rate^2]]*Table32333[[#This Row],[Click Rate Adjusted]]</f>
        <v>9.5437770715768906</v>
      </c>
      <c r="L362" s="7">
        <v>70</v>
      </c>
      <c r="M362" s="7">
        <f>Table32333[[#This Row],[Likes]]^2</f>
        <v>4900</v>
      </c>
      <c r="N362" s="7">
        <f>Table32333[[#This Row],[Likes^2]]*Table32333[[#This Row],[Likes]]</f>
        <v>343000</v>
      </c>
      <c r="O362" s="7">
        <v>0</v>
      </c>
      <c r="P362" s="7">
        <f>Table32333[[#This Row],[Dislikes]]^2</f>
        <v>0</v>
      </c>
      <c r="Q362" s="7">
        <f>Table32333[[#This Row],[Dislikes^2]]*Table32333[[#This Row],[Dislikes]]</f>
        <v>0</v>
      </c>
      <c r="R362" s="6">
        <v>2251.41</v>
      </c>
      <c r="S362" s="7">
        <v>212.11599999999999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S362" s="4"/>
      <c r="BT362" s="4"/>
      <c r="BU362" s="4"/>
      <c r="BV362" s="4"/>
      <c r="BW362" s="4"/>
      <c r="BY362" s="4"/>
      <c r="BZ362" s="4"/>
      <c r="CA362" s="4"/>
      <c r="CB362" s="4"/>
      <c r="CC362" s="4"/>
      <c r="CD362" s="4"/>
      <c r="CE362" s="4"/>
      <c r="CF362" s="4"/>
      <c r="CG362" s="4"/>
      <c r="CI362" s="4"/>
      <c r="CJ362" s="4"/>
      <c r="CK362" s="4"/>
    </row>
    <row r="363" spans="1:89" ht="15" customHeight="1" x14ac:dyDescent="0.2">
      <c r="A363" s="5">
        <v>362</v>
      </c>
      <c r="B363" s="7">
        <v>310</v>
      </c>
      <c r="C363" s="7">
        <v>1</v>
      </c>
      <c r="D363" s="7">
        <f>Table32333[[#This Row],[Subscribers]]^2</f>
        <v>1</v>
      </c>
      <c r="E363" s="7">
        <f>Table32333[[#This Row],[Subscribers^2]]*Table32333[[#This Row],[Subscribers]]</f>
        <v>1</v>
      </c>
      <c r="F363" s="7">
        <f>Table32333[[#This Row],[Watch time (in Minutes)]]/100</f>
        <v>20.83746</v>
      </c>
      <c r="G363" s="7">
        <f>Table32333[[#This Row],[Watch time (in Minutes) Adjusted]]^2</f>
        <v>434.19973925160002</v>
      </c>
      <c r="H363" s="7">
        <f>Table32333[[#This Row],[Watch time (in Minutes) Adjusted^2]]*Table32333[[#This Row],[Watch time (in Minutes) Adjusted]]</f>
        <v>9047.619698665645</v>
      </c>
      <c r="I363" s="7">
        <f>Table32333[[#This Row],[Click Rate]]/100</f>
        <v>1.869966</v>
      </c>
      <c r="J363" s="7">
        <f>Table32333[[#This Row],[Click Rate Adjusted]]^2</f>
        <v>3.496772841156</v>
      </c>
      <c r="K363" s="7">
        <f>Table32333[[#This Row],[Click Rate^2]]*Table32333[[#This Row],[Click Rate Adjusted]]</f>
        <v>6.5388463226851208</v>
      </c>
      <c r="L363" s="7">
        <v>49</v>
      </c>
      <c r="M363" s="7">
        <f>Table32333[[#This Row],[Likes]]^2</f>
        <v>2401</v>
      </c>
      <c r="N363" s="7">
        <f>Table32333[[#This Row],[Likes^2]]*Table32333[[#This Row],[Likes]]</f>
        <v>117649</v>
      </c>
      <c r="O363" s="7">
        <v>0</v>
      </c>
      <c r="P363" s="7">
        <f>Table32333[[#This Row],[Dislikes]]^2</f>
        <v>0</v>
      </c>
      <c r="Q363" s="7">
        <f>Table32333[[#This Row],[Dislikes^2]]*Table32333[[#This Row],[Dislikes]]</f>
        <v>0</v>
      </c>
      <c r="R363" s="6">
        <v>2083.7460000000001</v>
      </c>
      <c r="S363" s="7">
        <v>186.9966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S363" s="4"/>
      <c r="BT363" s="4"/>
      <c r="BU363" s="4"/>
      <c r="BV363" s="4"/>
      <c r="BW363" s="4"/>
      <c r="BY363" s="4"/>
      <c r="BZ363" s="4"/>
      <c r="CA363" s="4"/>
      <c r="CB363" s="4"/>
      <c r="CC363" s="4"/>
      <c r="CD363" s="4"/>
      <c r="CE363" s="4"/>
      <c r="CF363" s="4"/>
      <c r="CG363" s="4"/>
      <c r="CI363" s="4"/>
      <c r="CJ363" s="4"/>
      <c r="CK363" s="4"/>
    </row>
    <row r="364" spans="1:89" ht="15" customHeight="1" x14ac:dyDescent="0.2">
      <c r="A364" s="5">
        <v>363</v>
      </c>
      <c r="B364" s="7">
        <v>178</v>
      </c>
      <c r="C364" s="7">
        <v>1</v>
      </c>
      <c r="D364" s="7">
        <f>Table32333[[#This Row],[Subscribers]]^2</f>
        <v>1</v>
      </c>
      <c r="E364" s="7">
        <f>Table32333[[#This Row],[Subscribers^2]]*Table32333[[#This Row],[Subscribers]]</f>
        <v>1</v>
      </c>
      <c r="F364" s="7">
        <f>Table32333[[#This Row],[Watch time (in Minutes)]]/100</f>
        <v>6.7360199999999999</v>
      </c>
      <c r="G364" s="7">
        <f>Table32333[[#This Row],[Watch time (in Minutes) Adjusted]]^2</f>
        <v>45.373965440399999</v>
      </c>
      <c r="H364" s="7">
        <f>Table32333[[#This Row],[Watch time (in Minutes) Adjusted^2]]*Table32333[[#This Row],[Watch time (in Minutes) Adjusted]]</f>
        <v>305.63993868584322</v>
      </c>
      <c r="I364" s="7">
        <f>Table32333[[#This Row],[Click Rate]]/100</f>
        <v>1.0791599999999999</v>
      </c>
      <c r="J364" s="7">
        <f>Table32333[[#This Row],[Click Rate Adjusted]]^2</f>
        <v>1.1645863055999999</v>
      </c>
      <c r="K364" s="7">
        <f>Table32333[[#This Row],[Click Rate^2]]*Table32333[[#This Row],[Click Rate Adjusted]]</f>
        <v>1.2567749575512956</v>
      </c>
      <c r="L364" s="7">
        <v>39</v>
      </c>
      <c r="M364" s="7">
        <f>Table32333[[#This Row],[Likes]]^2</f>
        <v>1521</v>
      </c>
      <c r="N364" s="7">
        <f>Table32333[[#This Row],[Likes^2]]*Table32333[[#This Row],[Likes]]</f>
        <v>59319</v>
      </c>
      <c r="O364" s="7">
        <v>2</v>
      </c>
      <c r="P364" s="7">
        <f>Table32333[[#This Row],[Dislikes]]^2</f>
        <v>4</v>
      </c>
      <c r="Q364" s="7">
        <f>Table32333[[#This Row],[Dislikes^2]]*Table32333[[#This Row],[Dislikes]]</f>
        <v>8</v>
      </c>
      <c r="R364" s="6">
        <v>673.60199999999998</v>
      </c>
      <c r="S364" s="7">
        <v>107.916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S364" s="4"/>
      <c r="BT364" s="4"/>
      <c r="BU364" s="4"/>
      <c r="BV364" s="4"/>
      <c r="BW364" s="4"/>
      <c r="BY364" s="4"/>
      <c r="BZ364" s="4"/>
      <c r="CA364" s="4"/>
      <c r="CB364" s="4"/>
      <c r="CC364" s="4"/>
      <c r="CD364" s="4"/>
      <c r="CE364" s="4"/>
      <c r="CF364" s="4"/>
      <c r="CG364" s="4"/>
      <c r="CI364" s="4"/>
      <c r="CJ364" s="4"/>
      <c r="CK364" s="4"/>
    </row>
    <row r="365" spans="1:89" ht="15" customHeight="1" x14ac:dyDescent="0.2">
      <c r="A365" s="5">
        <v>364</v>
      </c>
      <c r="B365" s="7">
        <v>112</v>
      </c>
      <c r="C365" s="7">
        <v>-1</v>
      </c>
      <c r="D365" s="7">
        <f>Table32333[[#This Row],[Subscribers]]^2</f>
        <v>1</v>
      </c>
      <c r="E365" s="7">
        <f>Table32333[[#This Row],[Subscribers^2]]*Table32333[[#This Row],[Subscribers]]</f>
        <v>-1</v>
      </c>
      <c r="F365" s="7">
        <f>Table32333[[#This Row],[Watch time (in Minutes)]]/100</f>
        <v>5.8788599999999995</v>
      </c>
      <c r="G365" s="7">
        <f>Table32333[[#This Row],[Watch time (in Minutes) Adjusted]]^2</f>
        <v>34.560994899599997</v>
      </c>
      <c r="H365" s="7">
        <f>Table32333[[#This Row],[Watch time (in Minutes) Adjusted^2]]*Table32333[[#This Row],[Watch time (in Minutes) Adjusted]]</f>
        <v>203.17925047546242</v>
      </c>
      <c r="I365" s="7">
        <f>Table32333[[#This Row],[Click Rate]]/100</f>
        <v>0.72915399999999986</v>
      </c>
      <c r="J365" s="7">
        <f>Table32333[[#This Row],[Click Rate Adjusted]]^2</f>
        <v>0.53166555571599983</v>
      </c>
      <c r="K365" s="7">
        <f>Table32333[[#This Row],[Click Rate^2]]*Table32333[[#This Row],[Click Rate Adjusted]]</f>
        <v>0.38766606661254405</v>
      </c>
      <c r="L365" s="7">
        <v>22</v>
      </c>
      <c r="M365" s="7">
        <f>Table32333[[#This Row],[Likes]]^2</f>
        <v>484</v>
      </c>
      <c r="N365" s="7">
        <f>Table32333[[#This Row],[Likes^2]]*Table32333[[#This Row],[Likes]]</f>
        <v>10648</v>
      </c>
      <c r="O365" s="7">
        <v>0</v>
      </c>
      <c r="P365" s="7">
        <f>Table32333[[#This Row],[Dislikes]]^2</f>
        <v>0</v>
      </c>
      <c r="Q365" s="7">
        <f>Table32333[[#This Row],[Dislikes^2]]*Table32333[[#This Row],[Dislikes]]</f>
        <v>0</v>
      </c>
      <c r="R365" s="6">
        <v>587.88599999999997</v>
      </c>
      <c r="S365" s="7">
        <v>72.915399999999991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S365" s="4"/>
      <c r="BT365" s="4"/>
      <c r="BU365" s="4"/>
      <c r="BV365" s="4"/>
      <c r="BW365" s="4"/>
      <c r="BY365" s="4"/>
      <c r="BZ365" s="4"/>
      <c r="CA365" s="4"/>
      <c r="CB365" s="4"/>
      <c r="CC365" s="4"/>
      <c r="CD365" s="4"/>
      <c r="CE365" s="4"/>
      <c r="CF365" s="4"/>
      <c r="CG365" s="4"/>
      <c r="CI365" s="4"/>
      <c r="CJ365" s="4"/>
      <c r="CK365" s="4"/>
    </row>
    <row r="366" spans="1:89" ht="15" customHeight="1" x14ac:dyDescent="0.2">
      <c r="A366" s="5">
        <v>365</v>
      </c>
      <c r="B366" s="7">
        <v>103</v>
      </c>
      <c r="C366" s="7">
        <v>0</v>
      </c>
      <c r="D366" s="7">
        <f>Table32333[[#This Row],[Subscribers]]^2</f>
        <v>0</v>
      </c>
      <c r="E366" s="7">
        <f>Table32333[[#This Row],[Subscribers^2]]*Table32333[[#This Row],[Subscribers]]</f>
        <v>0</v>
      </c>
      <c r="F366" s="7">
        <f>Table32333[[#This Row],[Watch time (in Minutes)]]/100</f>
        <v>3.4499400000000002</v>
      </c>
      <c r="G366" s="7">
        <f>Table32333[[#This Row],[Watch time (in Minutes) Adjusted]]^2</f>
        <v>11.902086003600001</v>
      </c>
      <c r="H366" s="7">
        <f>Table32333[[#This Row],[Watch time (in Minutes) Adjusted^2]]*Table32333[[#This Row],[Watch time (in Minutes) Adjusted]]</f>
        <v>41.061482587259789</v>
      </c>
      <c r="I366" s="7">
        <f>Table32333[[#This Row],[Click Rate]]/100</f>
        <v>0.629552</v>
      </c>
      <c r="J366" s="7">
        <f>Table32333[[#This Row],[Click Rate Adjusted]]^2</f>
        <v>0.39633572070400003</v>
      </c>
      <c r="K366" s="7">
        <f>Table32333[[#This Row],[Click Rate^2]]*Table32333[[#This Row],[Click Rate Adjusted]]</f>
        <v>0.24951394564064464</v>
      </c>
      <c r="L366" s="7">
        <v>30</v>
      </c>
      <c r="M366" s="7">
        <f>Table32333[[#This Row],[Likes]]^2</f>
        <v>900</v>
      </c>
      <c r="N366" s="7">
        <f>Table32333[[#This Row],[Likes^2]]*Table32333[[#This Row],[Likes]]</f>
        <v>27000</v>
      </c>
      <c r="O366" s="7">
        <v>0</v>
      </c>
      <c r="P366" s="7">
        <f>Table32333[[#This Row],[Dislikes]]^2</f>
        <v>0</v>
      </c>
      <c r="Q366" s="7">
        <f>Table32333[[#This Row],[Dislikes^2]]*Table32333[[#This Row],[Dislikes]]</f>
        <v>0</v>
      </c>
      <c r="R366" s="6">
        <v>344.99400000000003</v>
      </c>
      <c r="S366" s="7">
        <v>62.955199999999998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S366" s="4"/>
      <c r="BT366" s="4"/>
      <c r="BU366" s="4"/>
      <c r="BV366" s="4"/>
      <c r="BW366" s="4"/>
      <c r="BY366" s="4"/>
      <c r="BZ366" s="4"/>
      <c r="CA366" s="4"/>
      <c r="CB366" s="4"/>
      <c r="CC366" s="4"/>
      <c r="CD366" s="4"/>
      <c r="CE366" s="4"/>
      <c r="CF366" s="4"/>
      <c r="CG366" s="4"/>
      <c r="CI366" s="4"/>
      <c r="CJ366" s="4"/>
      <c r="CK366" s="4"/>
    </row>
    <row r="367" spans="1:89" ht="15" customHeight="1" x14ac:dyDescent="0.2">
      <c r="A367" s="5">
        <v>366</v>
      </c>
      <c r="B367" s="7">
        <v>228</v>
      </c>
      <c r="C367" s="7">
        <v>1</v>
      </c>
      <c r="D367" s="7">
        <f>Table32333[[#This Row],[Subscribers]]^2</f>
        <v>1</v>
      </c>
      <c r="E367" s="7">
        <f>Table32333[[#This Row],[Subscribers^2]]*Table32333[[#This Row],[Subscribers]]</f>
        <v>1</v>
      </c>
      <c r="F367" s="7">
        <f>Table32333[[#This Row],[Watch time (in Minutes)]]/100</f>
        <v>17.170980000000004</v>
      </c>
      <c r="G367" s="7">
        <f>Table32333[[#This Row],[Watch time (in Minutes) Adjusted]]^2</f>
        <v>294.84255416040014</v>
      </c>
      <c r="H367" s="7">
        <f>Table32333[[#This Row],[Watch time (in Minutes) Adjusted^2]]*Table32333[[#This Row],[Watch time (in Minutes) Adjusted]]</f>
        <v>5062.7356006371483</v>
      </c>
      <c r="I367" s="7">
        <f>Table32333[[#This Row],[Click Rate]]/100</f>
        <v>1.3991040000000001</v>
      </c>
      <c r="J367" s="7">
        <f>Table32333[[#This Row],[Click Rate Adjusted]]^2</f>
        <v>1.9574920028160003</v>
      </c>
      <c r="K367" s="7">
        <f>Table32333[[#This Row],[Click Rate^2]]*Table32333[[#This Row],[Click Rate Adjusted]]</f>
        <v>2.7387348911078777</v>
      </c>
      <c r="L367" s="7">
        <v>46</v>
      </c>
      <c r="M367" s="7">
        <f>Table32333[[#This Row],[Likes]]^2</f>
        <v>2116</v>
      </c>
      <c r="N367" s="7">
        <f>Table32333[[#This Row],[Likes^2]]*Table32333[[#This Row],[Likes]]</f>
        <v>97336</v>
      </c>
      <c r="O367" s="7">
        <v>1</v>
      </c>
      <c r="P367" s="7">
        <f>Table32333[[#This Row],[Dislikes]]^2</f>
        <v>1</v>
      </c>
      <c r="Q367" s="7">
        <f>Table32333[[#This Row],[Dislikes^2]]*Table32333[[#This Row],[Dislikes]]</f>
        <v>1</v>
      </c>
      <c r="R367" s="6">
        <v>1717.0980000000004</v>
      </c>
      <c r="S367" s="7">
        <v>139.91040000000001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S367" s="4"/>
      <c r="BT367" s="4"/>
      <c r="BU367" s="4"/>
      <c r="BV367" s="4"/>
      <c r="BW367" s="4"/>
      <c r="BY367" s="4"/>
      <c r="BZ367" s="4"/>
      <c r="CA367" s="4"/>
      <c r="CB367" s="4"/>
      <c r="CC367" s="4"/>
      <c r="CD367" s="4"/>
      <c r="CE367" s="4"/>
      <c r="CF367" s="4"/>
      <c r="CG367" s="4"/>
      <c r="CI367" s="4"/>
      <c r="CJ367" s="4"/>
      <c r="CK367" s="4"/>
    </row>
    <row r="368" spans="1:89" ht="15" customHeight="1" x14ac:dyDescent="0.2">
      <c r="A368" s="5">
        <v>367</v>
      </c>
      <c r="B368" s="7">
        <v>213</v>
      </c>
      <c r="C368" s="7">
        <v>4</v>
      </c>
      <c r="D368" s="7">
        <f>Table32333[[#This Row],[Subscribers]]^2</f>
        <v>16</v>
      </c>
      <c r="E368" s="7">
        <f>Table32333[[#This Row],[Subscribers^2]]*Table32333[[#This Row],[Subscribers]]</f>
        <v>64</v>
      </c>
      <c r="F368" s="7">
        <f>Table32333[[#This Row],[Watch time (in Minutes)]]/100</f>
        <v>9.0900599999999994</v>
      </c>
      <c r="G368" s="7">
        <f>Table32333[[#This Row],[Watch time (in Minutes) Adjusted]]^2</f>
        <v>82.629190803599982</v>
      </c>
      <c r="H368" s="7">
        <f>Table32333[[#This Row],[Watch time (in Minutes) Adjusted^2]]*Table32333[[#This Row],[Watch time (in Minutes) Adjusted]]</f>
        <v>751.10430215617203</v>
      </c>
      <c r="I368" s="7">
        <f>Table32333[[#This Row],[Click Rate]]/100</f>
        <v>1.4408650000000003</v>
      </c>
      <c r="J368" s="7">
        <f>Table32333[[#This Row],[Click Rate Adjusted]]^2</f>
        <v>2.0760919482250006</v>
      </c>
      <c r="K368" s="7">
        <f>Table32333[[#This Row],[Click Rate^2]]*Table32333[[#This Row],[Click Rate Adjusted]]</f>
        <v>2.9913682249792162</v>
      </c>
      <c r="L368" s="7">
        <v>51</v>
      </c>
      <c r="M368" s="7">
        <f>Table32333[[#This Row],[Likes]]^2</f>
        <v>2601</v>
      </c>
      <c r="N368" s="7">
        <f>Table32333[[#This Row],[Likes^2]]*Table32333[[#This Row],[Likes]]</f>
        <v>132651</v>
      </c>
      <c r="O368" s="7">
        <v>0</v>
      </c>
      <c r="P368" s="7">
        <f>Table32333[[#This Row],[Dislikes]]^2</f>
        <v>0</v>
      </c>
      <c r="Q368" s="7">
        <f>Table32333[[#This Row],[Dislikes^2]]*Table32333[[#This Row],[Dislikes]]</f>
        <v>0</v>
      </c>
      <c r="R368" s="6">
        <v>909.00599999999997</v>
      </c>
      <c r="S368" s="7">
        <v>144.08650000000003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S368" s="4"/>
      <c r="BT368" s="4"/>
      <c r="BU368" s="4"/>
      <c r="BV368" s="4"/>
      <c r="BW368" s="4"/>
      <c r="BY368" s="4"/>
      <c r="BZ368" s="4"/>
      <c r="CA368" s="4"/>
      <c r="CB368" s="4"/>
      <c r="CC368" s="4"/>
      <c r="CD368" s="4"/>
      <c r="CE368" s="4"/>
      <c r="CF368" s="4"/>
      <c r="CG368" s="4"/>
      <c r="CI368" s="4"/>
      <c r="CJ368" s="4"/>
      <c r="CK368" s="4"/>
    </row>
    <row r="369" spans="1:89" ht="15" customHeight="1" x14ac:dyDescent="0.2">
      <c r="A369" s="5">
        <v>368</v>
      </c>
      <c r="B369" s="7">
        <v>307</v>
      </c>
      <c r="C369" s="7">
        <v>2</v>
      </c>
      <c r="D369" s="7">
        <f>Table32333[[#This Row],[Subscribers]]^2</f>
        <v>4</v>
      </c>
      <c r="E369" s="7">
        <f>Table32333[[#This Row],[Subscribers^2]]*Table32333[[#This Row],[Subscribers]]</f>
        <v>8</v>
      </c>
      <c r="F369" s="7">
        <f>Table32333[[#This Row],[Watch time (in Minutes)]]/100</f>
        <v>22.164720000000003</v>
      </c>
      <c r="G369" s="7">
        <f>Table32333[[#This Row],[Watch time (in Minutes) Adjusted]]^2</f>
        <v>491.27481267840011</v>
      </c>
      <c r="H369" s="7">
        <f>Table32333[[#This Row],[Watch time (in Minutes) Adjusted^2]]*Table32333[[#This Row],[Watch time (in Minutes) Adjusted]]</f>
        <v>10888.96866606919</v>
      </c>
      <c r="I369" s="7">
        <f>Table32333[[#This Row],[Click Rate]]/100</f>
        <v>2.1113259999999996</v>
      </c>
      <c r="J369" s="7">
        <f>Table32333[[#This Row],[Click Rate Adjusted]]^2</f>
        <v>4.4576974782759979</v>
      </c>
      <c r="K369" s="7">
        <f>Table32333[[#This Row],[Click Rate^2]]*Table32333[[#This Row],[Click Rate Adjusted]]</f>
        <v>9.4116525860185476</v>
      </c>
      <c r="L369" s="7">
        <v>58</v>
      </c>
      <c r="M369" s="7">
        <f>Table32333[[#This Row],[Likes]]^2</f>
        <v>3364</v>
      </c>
      <c r="N369" s="7">
        <f>Table32333[[#This Row],[Likes^2]]*Table32333[[#This Row],[Likes]]</f>
        <v>195112</v>
      </c>
      <c r="O369" s="7">
        <v>0</v>
      </c>
      <c r="P369" s="7">
        <f>Table32333[[#This Row],[Dislikes]]^2</f>
        <v>0</v>
      </c>
      <c r="Q369" s="7">
        <f>Table32333[[#This Row],[Dislikes^2]]*Table32333[[#This Row],[Dislikes]]</f>
        <v>0</v>
      </c>
      <c r="R369" s="6">
        <v>2216.4720000000002</v>
      </c>
      <c r="S369" s="7">
        <v>211.13259999999997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S369" s="4"/>
      <c r="BT369" s="4"/>
      <c r="BU369" s="4"/>
      <c r="BV369" s="4"/>
      <c r="BW369" s="4"/>
      <c r="BY369" s="4"/>
      <c r="BZ369" s="4"/>
      <c r="CA369" s="4"/>
      <c r="CB369" s="4"/>
      <c r="CC369" s="4"/>
      <c r="CD369" s="4"/>
      <c r="CE369" s="4"/>
      <c r="CF369" s="4"/>
      <c r="CG369" s="4"/>
      <c r="CI369" s="4"/>
      <c r="CJ369" s="4"/>
      <c r="CK369" s="4"/>
    </row>
    <row r="370" spans="1:89" ht="15" customHeight="1" x14ac:dyDescent="0.2">
      <c r="A370" s="5">
        <v>369</v>
      </c>
      <c r="B370" s="7">
        <v>116</v>
      </c>
      <c r="C370" s="7">
        <v>0</v>
      </c>
      <c r="D370" s="7">
        <f>Table32333[[#This Row],[Subscribers]]^2</f>
        <v>0</v>
      </c>
      <c r="E370" s="7">
        <f>Table32333[[#This Row],[Subscribers^2]]*Table32333[[#This Row],[Subscribers]]</f>
        <v>0</v>
      </c>
      <c r="F370" s="7">
        <f>Table32333[[#This Row],[Watch time (in Minutes)]]/100</f>
        <v>5.6795999999999989</v>
      </c>
      <c r="G370" s="7">
        <f>Table32333[[#This Row],[Watch time (in Minutes) Adjusted]]^2</f>
        <v>32.257856159999989</v>
      </c>
      <c r="H370" s="7">
        <f>Table32333[[#This Row],[Watch time (in Minutes) Adjusted^2]]*Table32333[[#This Row],[Watch time (in Minutes) Adjusted]]</f>
        <v>183.21171984633591</v>
      </c>
      <c r="I370" s="7">
        <f>Table32333[[#This Row],[Click Rate]]/100</f>
        <v>0.63984600000000003</v>
      </c>
      <c r="J370" s="7">
        <f>Table32333[[#This Row],[Click Rate Adjusted]]^2</f>
        <v>0.40940290371600002</v>
      </c>
      <c r="K370" s="7">
        <f>Table32333[[#This Row],[Click Rate^2]]*Table32333[[#This Row],[Click Rate Adjusted]]</f>
        <v>0.26195481033106777</v>
      </c>
      <c r="L370" s="7">
        <v>31</v>
      </c>
      <c r="M370" s="7">
        <f>Table32333[[#This Row],[Likes]]^2</f>
        <v>961</v>
      </c>
      <c r="N370" s="7">
        <f>Table32333[[#This Row],[Likes^2]]*Table32333[[#This Row],[Likes]]</f>
        <v>29791</v>
      </c>
      <c r="O370" s="7">
        <v>0</v>
      </c>
      <c r="P370" s="7">
        <f>Table32333[[#This Row],[Dislikes]]^2</f>
        <v>0</v>
      </c>
      <c r="Q370" s="7">
        <f>Table32333[[#This Row],[Dislikes^2]]*Table32333[[#This Row],[Dislikes]]</f>
        <v>0</v>
      </c>
      <c r="R370" s="6">
        <v>567.95999999999992</v>
      </c>
      <c r="S370" s="7">
        <v>63.9846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S370" s="4"/>
      <c r="BT370" s="4"/>
      <c r="BU370" s="4"/>
      <c r="BV370" s="4"/>
      <c r="BW370" s="4"/>
      <c r="BY370" s="4"/>
      <c r="BZ370" s="4"/>
      <c r="CA370" s="4"/>
      <c r="CB370" s="4"/>
      <c r="CC370" s="4"/>
      <c r="CD370" s="4"/>
      <c r="CE370" s="4"/>
      <c r="CF370" s="4"/>
      <c r="CG370" s="4"/>
      <c r="CI370" s="4"/>
      <c r="CJ370" s="4"/>
      <c r="CK370" s="4"/>
    </row>
    <row r="371" spans="1:89" ht="15" customHeight="1" x14ac:dyDescent="0.2">
      <c r="A371" s="5">
        <v>370</v>
      </c>
      <c r="B371" s="7">
        <v>194</v>
      </c>
      <c r="C371" s="7">
        <v>2</v>
      </c>
      <c r="D371" s="7">
        <f>Table32333[[#This Row],[Subscribers]]^2</f>
        <v>4</v>
      </c>
      <c r="E371" s="7">
        <f>Table32333[[#This Row],[Subscribers^2]]*Table32333[[#This Row],[Subscribers]]</f>
        <v>8</v>
      </c>
      <c r="F371" s="7">
        <f>Table32333[[#This Row],[Watch time (in Minutes)]]/100</f>
        <v>9.71556</v>
      </c>
      <c r="G371" s="7">
        <f>Table32333[[#This Row],[Watch time (in Minutes) Adjusted]]^2</f>
        <v>94.392106113599993</v>
      </c>
      <c r="H371" s="7">
        <f>Table32333[[#This Row],[Watch time (in Minutes) Adjusted^2]]*Table32333[[#This Row],[Watch time (in Minutes) Adjusted]]</f>
        <v>917.07217047304755</v>
      </c>
      <c r="I371" s="7">
        <f>Table32333[[#This Row],[Click Rate]]/100</f>
        <v>1.2603600000000001</v>
      </c>
      <c r="J371" s="7">
        <f>Table32333[[#This Row],[Click Rate Adjusted]]^2</f>
        <v>1.5885073296000003</v>
      </c>
      <c r="K371" s="7">
        <f>Table32333[[#This Row],[Click Rate^2]]*Table32333[[#This Row],[Click Rate Adjusted]]</f>
        <v>2.0020910979346564</v>
      </c>
      <c r="L371" s="7">
        <v>30</v>
      </c>
      <c r="M371" s="7">
        <f>Table32333[[#This Row],[Likes]]^2</f>
        <v>900</v>
      </c>
      <c r="N371" s="7">
        <f>Table32333[[#This Row],[Likes^2]]*Table32333[[#This Row],[Likes]]</f>
        <v>27000</v>
      </c>
      <c r="O371" s="7">
        <v>0</v>
      </c>
      <c r="P371" s="7">
        <f>Table32333[[#This Row],[Dislikes]]^2</f>
        <v>0</v>
      </c>
      <c r="Q371" s="7">
        <f>Table32333[[#This Row],[Dislikes^2]]*Table32333[[#This Row],[Dislikes]]</f>
        <v>0</v>
      </c>
      <c r="R371" s="6">
        <v>971.55599999999993</v>
      </c>
      <c r="S371" s="7">
        <v>126.03600000000002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S371" s="4"/>
      <c r="BT371" s="4"/>
      <c r="BU371" s="4"/>
      <c r="BV371" s="4"/>
      <c r="BW371" s="4"/>
      <c r="BY371" s="4"/>
      <c r="BZ371" s="4"/>
      <c r="CA371" s="4"/>
      <c r="CB371" s="4"/>
      <c r="CC371" s="4"/>
      <c r="CD371" s="4"/>
      <c r="CE371" s="4"/>
      <c r="CF371" s="4"/>
      <c r="CG371" s="4"/>
      <c r="CI371" s="4"/>
      <c r="CJ371" s="4"/>
      <c r="CK371" s="4"/>
    </row>
    <row r="372" spans="1:89" ht="15" customHeight="1" x14ac:dyDescent="0.2">
      <c r="A372" s="5">
        <v>371</v>
      </c>
      <c r="B372" s="7">
        <v>225</v>
      </c>
      <c r="C372" s="7">
        <v>0</v>
      </c>
      <c r="D372" s="7">
        <f>Table32333[[#This Row],[Subscribers]]^2</f>
        <v>0</v>
      </c>
      <c r="E372" s="7">
        <f>Table32333[[#This Row],[Subscribers^2]]*Table32333[[#This Row],[Subscribers]]</f>
        <v>0</v>
      </c>
      <c r="F372" s="7">
        <f>Table32333[[#This Row],[Watch time (in Minutes)]]/100</f>
        <v>13.471200000000001</v>
      </c>
      <c r="G372" s="7">
        <f>Table32333[[#This Row],[Watch time (in Minutes) Adjusted]]^2</f>
        <v>181.47322944000004</v>
      </c>
      <c r="H372" s="7">
        <f>Table32333[[#This Row],[Watch time (in Minutes) Adjusted^2]]*Table32333[[#This Row],[Watch time (in Minutes) Adjusted]]</f>
        <v>2444.662168432129</v>
      </c>
      <c r="I372" s="7">
        <f>Table32333[[#This Row],[Click Rate]]/100</f>
        <v>1.6205240000000001</v>
      </c>
      <c r="J372" s="7">
        <f>Table32333[[#This Row],[Click Rate Adjusted]]^2</f>
        <v>2.6260980345760001</v>
      </c>
      <c r="K372" s="7">
        <f>Table32333[[#This Row],[Click Rate^2]]*Table32333[[#This Row],[Click Rate Adjusted]]</f>
        <v>4.2556548913832382</v>
      </c>
      <c r="L372" s="7">
        <v>34</v>
      </c>
      <c r="M372" s="7">
        <f>Table32333[[#This Row],[Likes]]^2</f>
        <v>1156</v>
      </c>
      <c r="N372" s="7">
        <f>Table32333[[#This Row],[Likes^2]]*Table32333[[#This Row],[Likes]]</f>
        <v>39304</v>
      </c>
      <c r="O372" s="7">
        <v>0</v>
      </c>
      <c r="P372" s="7">
        <f>Table32333[[#This Row],[Dislikes]]^2</f>
        <v>0</v>
      </c>
      <c r="Q372" s="7">
        <f>Table32333[[#This Row],[Dislikes^2]]*Table32333[[#This Row],[Dislikes]]</f>
        <v>0</v>
      </c>
      <c r="R372" s="6">
        <v>1347.1200000000001</v>
      </c>
      <c r="S372" s="7">
        <v>162.05240000000001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S372" s="4"/>
      <c r="BT372" s="4"/>
      <c r="BU372" s="4"/>
      <c r="BV372" s="4"/>
      <c r="BW372" s="4"/>
      <c r="BY372" s="4"/>
      <c r="BZ372" s="4"/>
      <c r="CA372" s="4"/>
      <c r="CB372" s="4"/>
      <c r="CC372" s="4"/>
      <c r="CD372" s="4"/>
      <c r="CE372" s="4"/>
      <c r="CF372" s="4"/>
      <c r="CG372" s="4"/>
      <c r="CI372" s="4"/>
      <c r="CJ372" s="4"/>
      <c r="CK372" s="4"/>
    </row>
    <row r="373" spans="1:89" ht="15" customHeight="1" x14ac:dyDescent="0.2">
      <c r="A373" s="5">
        <v>372</v>
      </c>
      <c r="B373" s="7">
        <v>219</v>
      </c>
      <c r="C373" s="7">
        <v>0</v>
      </c>
      <c r="D373" s="7">
        <f>Table32333[[#This Row],[Subscribers]]^2</f>
        <v>0</v>
      </c>
      <c r="E373" s="7">
        <f>Table32333[[#This Row],[Subscribers^2]]*Table32333[[#This Row],[Subscribers]]</f>
        <v>0</v>
      </c>
      <c r="F373" s="7">
        <f>Table32333[[#This Row],[Watch time (in Minutes)]]/100</f>
        <v>19.672140000000002</v>
      </c>
      <c r="G373" s="7">
        <f>Table32333[[#This Row],[Watch time (in Minutes) Adjusted]]^2</f>
        <v>386.99309217960007</v>
      </c>
      <c r="H373" s="7">
        <f>Table32333[[#This Row],[Watch time (in Minutes) Adjusted^2]]*Table32333[[#This Row],[Watch time (in Minutes) Adjusted]]</f>
        <v>7612.9822883899988</v>
      </c>
      <c r="I373" s="7">
        <f>Table32333[[#This Row],[Click Rate]]/100</f>
        <v>1.290564</v>
      </c>
      <c r="J373" s="7">
        <f>Table32333[[#This Row],[Click Rate Adjusted]]^2</f>
        <v>1.665555438096</v>
      </c>
      <c r="K373" s="7">
        <f>Table32333[[#This Row],[Click Rate^2]]*Table32333[[#This Row],[Click Rate Adjusted]]</f>
        <v>2.1495058884109262</v>
      </c>
      <c r="L373" s="7">
        <v>35</v>
      </c>
      <c r="M373" s="7">
        <f>Table32333[[#This Row],[Likes]]^2</f>
        <v>1225</v>
      </c>
      <c r="N373" s="7">
        <f>Table32333[[#This Row],[Likes^2]]*Table32333[[#This Row],[Likes]]</f>
        <v>42875</v>
      </c>
      <c r="O373" s="7">
        <v>0</v>
      </c>
      <c r="P373" s="7">
        <f>Table32333[[#This Row],[Dislikes]]^2</f>
        <v>0</v>
      </c>
      <c r="Q373" s="7">
        <f>Table32333[[#This Row],[Dislikes^2]]*Table32333[[#This Row],[Dislikes]]</f>
        <v>0</v>
      </c>
      <c r="R373" s="6">
        <v>1967.2140000000002</v>
      </c>
      <c r="S373" s="7">
        <v>129.0564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S373" s="4"/>
      <c r="BT373" s="4"/>
      <c r="BU373" s="4"/>
      <c r="BV373" s="4"/>
      <c r="BW373" s="4"/>
      <c r="BY373" s="4"/>
      <c r="BZ373" s="4"/>
      <c r="CA373" s="4"/>
      <c r="CB373" s="4"/>
      <c r="CC373" s="4"/>
      <c r="CD373" s="4"/>
      <c r="CE373" s="4"/>
      <c r="CF373" s="4"/>
      <c r="CG373" s="4"/>
      <c r="CI373" s="4"/>
      <c r="CJ373" s="4"/>
      <c r="CK373" s="4"/>
    </row>
    <row r="374" spans="1:89" ht="15" customHeight="1" x14ac:dyDescent="0.2">
      <c r="A374" s="5">
        <v>373</v>
      </c>
      <c r="B374" s="7">
        <v>389</v>
      </c>
      <c r="C374" s="7">
        <v>9</v>
      </c>
      <c r="D374" s="7">
        <f>Table32333[[#This Row],[Subscribers]]^2</f>
        <v>81</v>
      </c>
      <c r="E374" s="7">
        <f>Table32333[[#This Row],[Subscribers^2]]*Table32333[[#This Row],[Subscribers]]</f>
        <v>729</v>
      </c>
      <c r="F374" s="7">
        <f>Table32333[[#This Row],[Watch time (in Minutes)]]/100</f>
        <v>26.549760000000003</v>
      </c>
      <c r="G374" s="7">
        <f>Table32333[[#This Row],[Watch time (in Minutes) Adjusted]]^2</f>
        <v>704.88975605760015</v>
      </c>
      <c r="H374" s="7">
        <f>Table32333[[#This Row],[Watch time (in Minutes) Adjusted^2]]*Table32333[[#This Row],[Watch time (in Minutes) Adjusted]]</f>
        <v>18714.653849787832</v>
      </c>
      <c r="I374" s="7">
        <f>Table32333[[#This Row],[Click Rate]]/100</f>
        <v>1.99969</v>
      </c>
      <c r="J374" s="7">
        <f>Table32333[[#This Row],[Click Rate Adjusted]]^2</f>
        <v>3.9987600960999998</v>
      </c>
      <c r="K374" s="7">
        <f>Table32333[[#This Row],[Click Rate^2]]*Table32333[[#This Row],[Click Rate Adjusted]]</f>
        <v>7.996280576570209</v>
      </c>
      <c r="L374" s="7">
        <v>57</v>
      </c>
      <c r="M374" s="7">
        <f>Table32333[[#This Row],[Likes]]^2</f>
        <v>3249</v>
      </c>
      <c r="N374" s="7">
        <f>Table32333[[#This Row],[Likes^2]]*Table32333[[#This Row],[Likes]]</f>
        <v>185193</v>
      </c>
      <c r="O374" s="7">
        <v>1</v>
      </c>
      <c r="P374" s="7">
        <f>Table32333[[#This Row],[Dislikes]]^2</f>
        <v>1</v>
      </c>
      <c r="Q374" s="7">
        <f>Table32333[[#This Row],[Dislikes^2]]*Table32333[[#This Row],[Dislikes]]</f>
        <v>1</v>
      </c>
      <c r="R374" s="6">
        <v>2654.9760000000001</v>
      </c>
      <c r="S374" s="7">
        <v>199.96899999999999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S374" s="4"/>
      <c r="BT374" s="4"/>
      <c r="BU374" s="4"/>
      <c r="BV374" s="4"/>
      <c r="BW374" s="4"/>
      <c r="BY374" s="4"/>
      <c r="BZ374" s="4"/>
      <c r="CA374" s="4"/>
      <c r="CB374" s="4"/>
      <c r="CC374" s="4"/>
      <c r="CD374" s="4"/>
      <c r="CE374" s="4"/>
      <c r="CF374" s="4"/>
      <c r="CG374" s="4"/>
      <c r="CI374" s="4"/>
      <c r="CJ374" s="4"/>
      <c r="CK374" s="4"/>
    </row>
    <row r="375" spans="1:89" ht="15" customHeight="1" x14ac:dyDescent="0.2">
      <c r="A375" s="5">
        <v>374</v>
      </c>
      <c r="B375" s="7">
        <v>203</v>
      </c>
      <c r="C375" s="7">
        <v>1</v>
      </c>
      <c r="D375" s="7">
        <f>Table32333[[#This Row],[Subscribers]]^2</f>
        <v>1</v>
      </c>
      <c r="E375" s="7">
        <f>Table32333[[#This Row],[Subscribers^2]]*Table32333[[#This Row],[Subscribers]]</f>
        <v>1</v>
      </c>
      <c r="F375" s="7">
        <f>Table32333[[#This Row],[Watch time (in Minutes)]]/100</f>
        <v>13.405799999999999</v>
      </c>
      <c r="G375" s="7">
        <f>Table32333[[#This Row],[Watch time (in Minutes) Adjusted]]^2</f>
        <v>179.71547363999997</v>
      </c>
      <c r="H375" s="7">
        <f>Table32333[[#This Row],[Watch time (in Minutes) Adjusted^2]]*Table32333[[#This Row],[Watch time (in Minutes) Adjusted]]</f>
        <v>2409.2296965231117</v>
      </c>
      <c r="I375" s="7">
        <f>Table32333[[#This Row],[Click Rate]]/100</f>
        <v>1.4087270000000001</v>
      </c>
      <c r="J375" s="7">
        <f>Table32333[[#This Row],[Click Rate Adjusted]]^2</f>
        <v>1.9845117605290001</v>
      </c>
      <c r="K375" s="7">
        <f>Table32333[[#This Row],[Click Rate^2]]*Table32333[[#This Row],[Click Rate Adjusted]]</f>
        <v>2.7956352988747368</v>
      </c>
      <c r="L375" s="7">
        <v>40</v>
      </c>
      <c r="M375" s="7">
        <f>Table32333[[#This Row],[Likes]]^2</f>
        <v>1600</v>
      </c>
      <c r="N375" s="7">
        <f>Table32333[[#This Row],[Likes^2]]*Table32333[[#This Row],[Likes]]</f>
        <v>64000</v>
      </c>
      <c r="O375" s="7">
        <v>0</v>
      </c>
      <c r="P375" s="7">
        <f>Table32333[[#This Row],[Dislikes]]^2</f>
        <v>0</v>
      </c>
      <c r="Q375" s="7">
        <f>Table32333[[#This Row],[Dislikes^2]]*Table32333[[#This Row],[Dislikes]]</f>
        <v>0</v>
      </c>
      <c r="R375" s="6">
        <v>1340.58</v>
      </c>
      <c r="S375" s="7">
        <v>140.87270000000001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S375" s="4"/>
      <c r="BT375" s="4"/>
      <c r="BU375" s="4"/>
      <c r="BV375" s="4"/>
      <c r="BW375" s="4"/>
      <c r="BY375" s="4"/>
      <c r="BZ375" s="4"/>
      <c r="CA375" s="4"/>
      <c r="CB375" s="4"/>
      <c r="CC375" s="4"/>
      <c r="CD375" s="4"/>
      <c r="CE375" s="4"/>
      <c r="CF375" s="4"/>
      <c r="CG375" s="4"/>
      <c r="CI375" s="4"/>
      <c r="CJ375" s="4"/>
      <c r="CK375" s="4"/>
    </row>
    <row r="376" spans="1:89" ht="15" customHeight="1" x14ac:dyDescent="0.2">
      <c r="A376" s="5">
        <v>375</v>
      </c>
      <c r="B376" s="7">
        <v>171</v>
      </c>
      <c r="C376" s="7">
        <v>2</v>
      </c>
      <c r="D376" s="7">
        <f>Table32333[[#This Row],[Subscribers]]^2</f>
        <v>4</v>
      </c>
      <c r="E376" s="7">
        <f>Table32333[[#This Row],[Subscribers^2]]*Table32333[[#This Row],[Subscribers]]</f>
        <v>8</v>
      </c>
      <c r="F376" s="7">
        <f>Table32333[[#This Row],[Watch time (in Minutes)]]/100</f>
        <v>8.2938599999999987</v>
      </c>
      <c r="G376" s="7">
        <f>Table32333[[#This Row],[Watch time (in Minutes) Adjusted]]^2</f>
        <v>68.788113699599975</v>
      </c>
      <c r="H376" s="7">
        <f>Table32333[[#This Row],[Watch time (in Minutes) Adjusted^2]]*Table32333[[#This Row],[Watch time (in Minutes) Adjusted]]</f>
        <v>570.51898468856416</v>
      </c>
      <c r="I376" s="7">
        <f>Table32333[[#This Row],[Click Rate]]/100</f>
        <v>1.180736</v>
      </c>
      <c r="J376" s="7">
        <f>Table32333[[#This Row],[Click Rate Adjusted]]^2</f>
        <v>1.394137501696</v>
      </c>
      <c r="K376" s="7">
        <f>Table32333[[#This Row],[Click Rate^2]]*Table32333[[#This Row],[Click Rate Adjusted]]</f>
        <v>1.6461083372025282</v>
      </c>
      <c r="L376" s="7">
        <v>26</v>
      </c>
      <c r="M376" s="7">
        <f>Table32333[[#This Row],[Likes]]^2</f>
        <v>676</v>
      </c>
      <c r="N376" s="7">
        <f>Table32333[[#This Row],[Likes^2]]*Table32333[[#This Row],[Likes]]</f>
        <v>17576</v>
      </c>
      <c r="O376" s="7">
        <v>0</v>
      </c>
      <c r="P376" s="7">
        <f>Table32333[[#This Row],[Dislikes]]^2</f>
        <v>0</v>
      </c>
      <c r="Q376" s="7">
        <f>Table32333[[#This Row],[Dislikes^2]]*Table32333[[#This Row],[Dislikes]]</f>
        <v>0</v>
      </c>
      <c r="R376" s="6">
        <v>829.38599999999985</v>
      </c>
      <c r="S376" s="7">
        <v>118.0736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S376" s="4"/>
      <c r="BT376" s="4"/>
      <c r="BU376" s="4"/>
      <c r="BV376" s="4"/>
      <c r="BW376" s="4"/>
      <c r="BY376" s="4"/>
      <c r="BZ376" s="4"/>
      <c r="CA376" s="4"/>
      <c r="CB376" s="4"/>
      <c r="CC376" s="4"/>
      <c r="CD376" s="4"/>
      <c r="CE376" s="4"/>
      <c r="CF376" s="4"/>
      <c r="CG376" s="4"/>
      <c r="CI376" s="4"/>
      <c r="CJ376" s="4"/>
      <c r="CK376" s="4"/>
    </row>
    <row r="377" spans="1:89" ht="15" customHeight="1" x14ac:dyDescent="0.2">
      <c r="A377" s="5">
        <v>376</v>
      </c>
      <c r="B377" s="7">
        <v>98</v>
      </c>
      <c r="C377" s="7">
        <v>0</v>
      </c>
      <c r="D377" s="7">
        <f>Table32333[[#This Row],[Subscribers]]^2</f>
        <v>0</v>
      </c>
      <c r="E377" s="7">
        <f>Table32333[[#This Row],[Subscribers^2]]*Table32333[[#This Row],[Subscribers]]</f>
        <v>0</v>
      </c>
      <c r="F377" s="7">
        <f>Table32333[[#This Row],[Watch time (in Minutes)]]/100</f>
        <v>5.6237400000000006</v>
      </c>
      <c r="G377" s="7">
        <f>Table32333[[#This Row],[Watch time (in Minutes) Adjusted]]^2</f>
        <v>31.626451587600005</v>
      </c>
      <c r="H377" s="7">
        <f>Table32333[[#This Row],[Watch time (in Minutes) Adjusted^2]]*Table32333[[#This Row],[Watch time (in Minutes) Adjusted]]</f>
        <v>177.85894085124968</v>
      </c>
      <c r="I377" s="7">
        <f>Table32333[[#This Row],[Click Rate]]/100</f>
        <v>0.58965899999999993</v>
      </c>
      <c r="J377" s="7">
        <f>Table32333[[#This Row],[Click Rate Adjusted]]^2</f>
        <v>0.34769773628099993</v>
      </c>
      <c r="K377" s="7">
        <f>Table32333[[#This Row],[Click Rate^2]]*Table32333[[#This Row],[Click Rate Adjusted]]</f>
        <v>0.2050230994777181</v>
      </c>
      <c r="L377" s="7">
        <v>38</v>
      </c>
      <c r="M377" s="7">
        <f>Table32333[[#This Row],[Likes]]^2</f>
        <v>1444</v>
      </c>
      <c r="N377" s="7">
        <f>Table32333[[#This Row],[Likes^2]]*Table32333[[#This Row],[Likes]]</f>
        <v>54872</v>
      </c>
      <c r="O377" s="7">
        <v>0</v>
      </c>
      <c r="P377" s="7">
        <f>Table32333[[#This Row],[Dislikes]]^2</f>
        <v>0</v>
      </c>
      <c r="Q377" s="7">
        <f>Table32333[[#This Row],[Dislikes^2]]*Table32333[[#This Row],[Dislikes]]</f>
        <v>0</v>
      </c>
      <c r="R377" s="6">
        <v>562.37400000000002</v>
      </c>
      <c r="S377" s="7">
        <v>58.965899999999998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S377" s="4"/>
      <c r="BT377" s="4"/>
      <c r="BU377" s="4"/>
      <c r="BV377" s="4"/>
      <c r="BW377" s="4"/>
      <c r="BY377" s="4"/>
      <c r="BZ377" s="4"/>
      <c r="CA377" s="4"/>
      <c r="CB377" s="4"/>
      <c r="CC377" s="4"/>
      <c r="CD377" s="4"/>
      <c r="CE377" s="4"/>
      <c r="CF377" s="4"/>
      <c r="CG377" s="4"/>
      <c r="CI377" s="4"/>
      <c r="CJ377" s="4"/>
      <c r="CK377" s="4"/>
    </row>
    <row r="378" spans="1:89" ht="15" customHeight="1" x14ac:dyDescent="0.2">
      <c r="A378" s="5">
        <v>377</v>
      </c>
      <c r="B378" s="7">
        <v>171</v>
      </c>
      <c r="C378" s="7">
        <v>0</v>
      </c>
      <c r="D378" s="7">
        <f>Table32333[[#This Row],[Subscribers]]^2</f>
        <v>0</v>
      </c>
      <c r="E378" s="7">
        <f>Table32333[[#This Row],[Subscribers^2]]*Table32333[[#This Row],[Subscribers]]</f>
        <v>0</v>
      </c>
      <c r="F378" s="7">
        <f>Table32333[[#This Row],[Watch time (in Minutes)]]/100</f>
        <v>11.93346</v>
      </c>
      <c r="G378" s="7">
        <f>Table32333[[#This Row],[Watch time (in Minutes) Adjusted]]^2</f>
        <v>142.40746757159999</v>
      </c>
      <c r="H378" s="7">
        <f>Table32333[[#This Row],[Watch time (in Minutes) Adjusted^2]]*Table32333[[#This Row],[Watch time (in Minutes) Adjusted]]</f>
        <v>1699.4138179669858</v>
      </c>
      <c r="I378" s="7">
        <f>Table32333[[#This Row],[Click Rate]]/100</f>
        <v>1.1302559999999999</v>
      </c>
      <c r="J378" s="7">
        <f>Table32333[[#This Row],[Click Rate Adjusted]]^2</f>
        <v>1.2774786255359998</v>
      </c>
      <c r="K378" s="7">
        <f>Table32333[[#This Row],[Click Rate^2]]*Table32333[[#This Row],[Click Rate Adjusted]]</f>
        <v>1.4438778813838169</v>
      </c>
      <c r="L378" s="7">
        <v>35</v>
      </c>
      <c r="M378" s="7">
        <f>Table32333[[#This Row],[Likes]]^2</f>
        <v>1225</v>
      </c>
      <c r="N378" s="7">
        <f>Table32333[[#This Row],[Likes^2]]*Table32333[[#This Row],[Likes]]</f>
        <v>42875</v>
      </c>
      <c r="O378" s="7">
        <v>0</v>
      </c>
      <c r="P378" s="7">
        <f>Table32333[[#This Row],[Dislikes]]^2</f>
        <v>0</v>
      </c>
      <c r="Q378" s="7">
        <f>Table32333[[#This Row],[Dislikes^2]]*Table32333[[#This Row],[Dislikes]]</f>
        <v>0</v>
      </c>
      <c r="R378" s="6">
        <v>1193.346</v>
      </c>
      <c r="S378" s="7">
        <v>113.0256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S378" s="4"/>
      <c r="BT378" s="4"/>
      <c r="BU378" s="4"/>
      <c r="BV378" s="4"/>
      <c r="BW378" s="4"/>
      <c r="BY378" s="4"/>
      <c r="BZ378" s="4"/>
      <c r="CA378" s="4"/>
      <c r="CB378" s="4"/>
      <c r="CC378" s="4"/>
      <c r="CD378" s="4"/>
      <c r="CE378" s="4"/>
      <c r="CF378" s="4"/>
      <c r="CG378" s="4"/>
      <c r="CI378" s="4"/>
      <c r="CJ378" s="4"/>
      <c r="CK378" s="4"/>
    </row>
    <row r="379" spans="1:89" ht="15" customHeight="1" x14ac:dyDescent="0.2">
      <c r="A379" s="5">
        <v>378</v>
      </c>
      <c r="B379" s="7">
        <v>149</v>
      </c>
      <c r="C379" s="7">
        <v>0</v>
      </c>
      <c r="D379" s="7">
        <f>Table32333[[#This Row],[Subscribers]]^2</f>
        <v>0</v>
      </c>
      <c r="E379" s="7">
        <f>Table32333[[#This Row],[Subscribers^2]]*Table32333[[#This Row],[Subscribers]]</f>
        <v>0</v>
      </c>
      <c r="F379" s="7">
        <f>Table32333[[#This Row],[Watch time (in Minutes)]]/100</f>
        <v>7.4329799999999997</v>
      </c>
      <c r="G379" s="7">
        <f>Table32333[[#This Row],[Watch time (in Minutes) Adjusted]]^2</f>
        <v>55.249191680399996</v>
      </c>
      <c r="H379" s="7">
        <f>Table32333[[#This Row],[Watch time (in Minutes) Adjusted^2]]*Table32333[[#This Row],[Watch time (in Minutes) Adjusted]]</f>
        <v>410.66613677657955</v>
      </c>
      <c r="I379" s="7">
        <f>Table32333[[#This Row],[Click Rate]]/100</f>
        <v>0.9308519999999999</v>
      </c>
      <c r="J379" s="7">
        <f>Table32333[[#This Row],[Click Rate Adjusted]]^2</f>
        <v>0.86648544590399978</v>
      </c>
      <c r="K379" s="7">
        <f>Table32333[[#This Row],[Click Rate^2]]*Table32333[[#This Row],[Click Rate Adjusted]]</f>
        <v>0.80656971029062996</v>
      </c>
      <c r="L379" s="7">
        <v>39</v>
      </c>
      <c r="M379" s="7">
        <f>Table32333[[#This Row],[Likes]]^2</f>
        <v>1521</v>
      </c>
      <c r="N379" s="7">
        <f>Table32333[[#This Row],[Likes^2]]*Table32333[[#This Row],[Likes]]</f>
        <v>59319</v>
      </c>
      <c r="O379" s="7">
        <v>0</v>
      </c>
      <c r="P379" s="7">
        <f>Table32333[[#This Row],[Dislikes]]^2</f>
        <v>0</v>
      </c>
      <c r="Q379" s="7">
        <f>Table32333[[#This Row],[Dislikes^2]]*Table32333[[#This Row],[Dislikes]]</f>
        <v>0</v>
      </c>
      <c r="R379" s="6">
        <v>743.298</v>
      </c>
      <c r="S379" s="7">
        <v>93.085199999999986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S379" s="4"/>
      <c r="BT379" s="4"/>
      <c r="BU379" s="4"/>
      <c r="BV379" s="4"/>
      <c r="BW379" s="4"/>
      <c r="BY379" s="4"/>
      <c r="BZ379" s="4"/>
      <c r="CA379" s="4"/>
      <c r="CB379" s="4"/>
      <c r="CC379" s="4"/>
      <c r="CD379" s="4"/>
      <c r="CE379" s="4"/>
      <c r="CF379" s="4"/>
      <c r="CG379" s="4"/>
      <c r="CI379" s="4"/>
      <c r="CJ379" s="4"/>
      <c r="CK379" s="4"/>
    </row>
    <row r="380" spans="1:89" ht="15" customHeight="1" x14ac:dyDescent="0.2">
      <c r="A380" s="5">
        <v>379</v>
      </c>
      <c r="B380" s="7">
        <v>180</v>
      </c>
      <c r="C380" s="7">
        <v>1</v>
      </c>
      <c r="D380" s="7">
        <f>Table32333[[#This Row],[Subscribers]]^2</f>
        <v>1</v>
      </c>
      <c r="E380" s="7">
        <f>Table32333[[#This Row],[Subscribers^2]]*Table32333[[#This Row],[Subscribers]]</f>
        <v>1</v>
      </c>
      <c r="F380" s="7">
        <f>Table32333[[#This Row],[Watch time (in Minutes)]]/100</f>
        <v>11.16114</v>
      </c>
      <c r="G380" s="7">
        <f>Table32333[[#This Row],[Watch time (in Minutes) Adjusted]]^2</f>
        <v>124.5710460996</v>
      </c>
      <c r="H380" s="7">
        <f>Table32333[[#This Row],[Watch time (in Minutes) Adjusted^2]]*Table32333[[#This Row],[Watch time (in Minutes) Adjusted]]</f>
        <v>1390.3548854640894</v>
      </c>
      <c r="I380" s="7">
        <f>Table32333[[#This Row],[Click Rate]]/100</f>
        <v>1.2193350000000001</v>
      </c>
      <c r="J380" s="7">
        <f>Table32333[[#This Row],[Click Rate Adjusted]]^2</f>
        <v>1.4867778422250002</v>
      </c>
      <c r="K380" s="7">
        <f>Table32333[[#This Row],[Click Rate^2]]*Table32333[[#This Row],[Click Rate Adjusted]]</f>
        <v>1.8128802602494207</v>
      </c>
      <c r="L380" s="7">
        <v>32</v>
      </c>
      <c r="M380" s="7">
        <f>Table32333[[#This Row],[Likes]]^2</f>
        <v>1024</v>
      </c>
      <c r="N380" s="7">
        <f>Table32333[[#This Row],[Likes^2]]*Table32333[[#This Row],[Likes]]</f>
        <v>32768</v>
      </c>
      <c r="O380" s="7">
        <v>0</v>
      </c>
      <c r="P380" s="7">
        <f>Table32333[[#This Row],[Dislikes]]^2</f>
        <v>0</v>
      </c>
      <c r="Q380" s="7">
        <f>Table32333[[#This Row],[Dislikes^2]]*Table32333[[#This Row],[Dislikes]]</f>
        <v>0</v>
      </c>
      <c r="R380" s="6">
        <v>1116.114</v>
      </c>
      <c r="S380" s="7">
        <v>121.9335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S380" s="4"/>
      <c r="BT380" s="4"/>
      <c r="BU380" s="4"/>
      <c r="BV380" s="4"/>
      <c r="BW380" s="4"/>
      <c r="BY380" s="4"/>
      <c r="BZ380" s="4"/>
      <c r="CA380" s="4"/>
      <c r="CB380" s="4"/>
      <c r="CC380" s="4"/>
      <c r="CD380" s="4"/>
      <c r="CE380" s="4"/>
      <c r="CF380" s="4"/>
      <c r="CG380" s="4"/>
      <c r="CI380" s="4"/>
      <c r="CJ380" s="4"/>
      <c r="CK380" s="4"/>
    </row>
    <row r="381" spans="1:89" ht="15" customHeight="1" x14ac:dyDescent="0.2">
      <c r="A381" s="5">
        <v>380</v>
      </c>
      <c r="B381" s="7">
        <v>206</v>
      </c>
      <c r="C381" s="7">
        <v>0</v>
      </c>
      <c r="D381" s="7">
        <f>Table32333[[#This Row],[Subscribers]]^2</f>
        <v>0</v>
      </c>
      <c r="E381" s="7">
        <f>Table32333[[#This Row],[Subscribers^2]]*Table32333[[#This Row],[Subscribers]]</f>
        <v>0</v>
      </c>
      <c r="F381" s="7">
        <f>Table32333[[#This Row],[Watch time (in Minutes)]]/100</f>
        <v>18.503819999999997</v>
      </c>
      <c r="G381" s="7">
        <f>Table32333[[#This Row],[Watch time (in Minutes) Adjusted]]^2</f>
        <v>342.39135459239992</v>
      </c>
      <c r="H381" s="7">
        <f>Table32333[[#This Row],[Watch time (in Minutes) Adjusted^2]]*Table32333[[#This Row],[Watch time (in Minutes) Adjusted]]</f>
        <v>6335.5479949339406</v>
      </c>
      <c r="I381" s="7">
        <f>Table32333[[#This Row],[Click Rate]]/100</f>
        <v>1.3399260000000002</v>
      </c>
      <c r="J381" s="7">
        <f>Table32333[[#This Row],[Click Rate Adjusted]]^2</f>
        <v>1.7954016854760004</v>
      </c>
      <c r="K381" s="7">
        <f>Table32333[[#This Row],[Click Rate^2]]*Table32333[[#This Row],[Click Rate Adjusted]]</f>
        <v>2.4057053988131156</v>
      </c>
      <c r="L381" s="7">
        <v>41</v>
      </c>
      <c r="M381" s="7">
        <f>Table32333[[#This Row],[Likes]]^2</f>
        <v>1681</v>
      </c>
      <c r="N381" s="7">
        <f>Table32333[[#This Row],[Likes^2]]*Table32333[[#This Row],[Likes]]</f>
        <v>68921</v>
      </c>
      <c r="O381" s="7">
        <v>0</v>
      </c>
      <c r="P381" s="7">
        <f>Table32333[[#This Row],[Dislikes]]^2</f>
        <v>0</v>
      </c>
      <c r="Q381" s="7">
        <f>Table32333[[#This Row],[Dislikes^2]]*Table32333[[#This Row],[Dislikes]]</f>
        <v>0</v>
      </c>
      <c r="R381" s="6">
        <v>1850.3819999999998</v>
      </c>
      <c r="S381" s="7">
        <v>133.99260000000001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S381" s="4"/>
      <c r="BT381" s="4"/>
      <c r="BU381" s="4"/>
      <c r="BV381" s="4"/>
      <c r="BW381" s="4"/>
      <c r="BY381" s="4"/>
      <c r="BZ381" s="4"/>
      <c r="CA381" s="4"/>
      <c r="CB381" s="4"/>
      <c r="CC381" s="4"/>
      <c r="CD381" s="4"/>
      <c r="CE381" s="4"/>
      <c r="CF381" s="4"/>
      <c r="CG381" s="4"/>
      <c r="CI381" s="4"/>
      <c r="CJ381" s="4"/>
      <c r="CK381" s="4"/>
    </row>
    <row r="382" spans="1:89" ht="15" customHeight="1" x14ac:dyDescent="0.2">
      <c r="A382" s="5">
        <v>381</v>
      </c>
      <c r="B382" s="7">
        <v>163</v>
      </c>
      <c r="C382" s="7">
        <v>0</v>
      </c>
      <c r="D382" s="7">
        <f>Table32333[[#This Row],[Subscribers]]^2</f>
        <v>0</v>
      </c>
      <c r="E382" s="7">
        <f>Table32333[[#This Row],[Subscribers^2]]*Table32333[[#This Row],[Subscribers]]</f>
        <v>0</v>
      </c>
      <c r="F382" s="7">
        <f>Table32333[[#This Row],[Watch time (in Minutes)]]/100</f>
        <v>10.4262</v>
      </c>
      <c r="G382" s="7">
        <f>Table32333[[#This Row],[Watch time (in Minutes) Adjusted]]^2</f>
        <v>108.70564644</v>
      </c>
      <c r="H382" s="7">
        <f>Table32333[[#This Row],[Watch time (in Minutes) Adjusted^2]]*Table32333[[#This Row],[Watch time (in Minutes) Adjusted]]</f>
        <v>1133.3868109127279</v>
      </c>
      <c r="I382" s="7">
        <f>Table32333[[#This Row],[Click Rate]]/100</f>
        <v>1.1610149999999999</v>
      </c>
      <c r="J382" s="7">
        <f>Table32333[[#This Row],[Click Rate Adjusted]]^2</f>
        <v>1.3479558302249999</v>
      </c>
      <c r="K382" s="7">
        <f>Table32333[[#This Row],[Click Rate^2]]*Table32333[[#This Row],[Click Rate Adjusted]]</f>
        <v>1.5649969382286781</v>
      </c>
      <c r="L382" s="7">
        <v>36</v>
      </c>
      <c r="M382" s="7">
        <f>Table32333[[#This Row],[Likes]]^2</f>
        <v>1296</v>
      </c>
      <c r="N382" s="7">
        <f>Table32333[[#This Row],[Likes^2]]*Table32333[[#This Row],[Likes]]</f>
        <v>46656</v>
      </c>
      <c r="O382" s="7">
        <v>0</v>
      </c>
      <c r="P382" s="7">
        <f>Table32333[[#This Row],[Dislikes]]^2</f>
        <v>0</v>
      </c>
      <c r="Q382" s="7">
        <f>Table32333[[#This Row],[Dislikes^2]]*Table32333[[#This Row],[Dislikes]]</f>
        <v>0</v>
      </c>
      <c r="R382" s="6">
        <v>1042.6199999999999</v>
      </c>
      <c r="S382" s="7">
        <v>116.10149999999999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S382" s="4"/>
      <c r="BT382" s="4"/>
      <c r="BU382" s="4"/>
      <c r="BV382" s="4"/>
      <c r="BW382" s="4"/>
      <c r="BY382" s="4"/>
      <c r="BZ382" s="4"/>
      <c r="CA382" s="4"/>
      <c r="CB382" s="4"/>
      <c r="CC382" s="4"/>
      <c r="CD382" s="4"/>
      <c r="CE382" s="4"/>
      <c r="CF382" s="4"/>
      <c r="CG382" s="4"/>
      <c r="CI382" s="4"/>
      <c r="CJ382" s="4"/>
      <c r="CK382" s="4"/>
    </row>
    <row r="383" spans="1:89" ht="15" customHeight="1" x14ac:dyDescent="0.2">
      <c r="A383" s="5">
        <v>382</v>
      </c>
      <c r="B383" s="7">
        <v>223</v>
      </c>
      <c r="C383" s="7">
        <v>-1</v>
      </c>
      <c r="D383" s="7">
        <f>Table32333[[#This Row],[Subscribers]]^2</f>
        <v>1</v>
      </c>
      <c r="E383" s="7">
        <f>Table32333[[#This Row],[Subscribers^2]]*Table32333[[#This Row],[Subscribers]]</f>
        <v>-1</v>
      </c>
      <c r="F383" s="7">
        <f>Table32333[[#This Row],[Watch time (in Minutes)]]/100</f>
        <v>13.605900000000002</v>
      </c>
      <c r="G383" s="7">
        <f>Table32333[[#This Row],[Watch time (in Minutes) Adjusted]]^2</f>
        <v>185.12051481000006</v>
      </c>
      <c r="H383" s="7">
        <f>Table32333[[#This Row],[Watch time (in Minutes) Adjusted^2]]*Table32333[[#This Row],[Watch time (in Minutes) Adjusted]]</f>
        <v>2518.7312124533801</v>
      </c>
      <c r="I383" s="7">
        <f>Table32333[[#This Row],[Click Rate]]/100</f>
        <v>1.60084</v>
      </c>
      <c r="J383" s="7">
        <f>Table32333[[#This Row],[Click Rate Adjusted]]^2</f>
        <v>2.5626887056000003</v>
      </c>
      <c r="K383" s="7">
        <f>Table32333[[#This Row],[Click Rate^2]]*Table32333[[#This Row],[Click Rate Adjusted]]</f>
        <v>4.102454587472705</v>
      </c>
      <c r="L383" s="7">
        <v>42</v>
      </c>
      <c r="M383" s="7">
        <f>Table32333[[#This Row],[Likes]]^2</f>
        <v>1764</v>
      </c>
      <c r="N383" s="7">
        <f>Table32333[[#This Row],[Likes^2]]*Table32333[[#This Row],[Likes]]</f>
        <v>74088</v>
      </c>
      <c r="O383" s="7">
        <v>0</v>
      </c>
      <c r="P383" s="7">
        <f>Table32333[[#This Row],[Dislikes]]^2</f>
        <v>0</v>
      </c>
      <c r="Q383" s="7">
        <f>Table32333[[#This Row],[Dislikes^2]]*Table32333[[#This Row],[Dislikes]]</f>
        <v>0</v>
      </c>
      <c r="R383" s="6">
        <v>1360.5900000000001</v>
      </c>
      <c r="S383" s="7">
        <v>160.084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S383" s="4"/>
      <c r="BT383" s="4"/>
      <c r="BU383" s="4"/>
      <c r="BV383" s="4"/>
      <c r="BW383" s="4"/>
      <c r="BY383" s="4"/>
      <c r="BZ383" s="4"/>
      <c r="CA383" s="4"/>
      <c r="CB383" s="4"/>
      <c r="CC383" s="4"/>
      <c r="CD383" s="4"/>
      <c r="CE383" s="4"/>
      <c r="CF383" s="4"/>
      <c r="CG383" s="4"/>
      <c r="CI383" s="4"/>
      <c r="CJ383" s="4"/>
      <c r="CK383" s="4"/>
    </row>
    <row r="384" spans="1:89" ht="15" customHeight="1" x14ac:dyDescent="0.2">
      <c r="A384" s="5">
        <v>383</v>
      </c>
      <c r="B384" s="10">
        <v>266</v>
      </c>
      <c r="C384" s="10">
        <v>0</v>
      </c>
      <c r="D384" s="10">
        <f>Table32333[[#This Row],[Subscribers]]^2</f>
        <v>0</v>
      </c>
      <c r="E384" s="10">
        <f>Table32333[[#This Row],[Subscribers^2]]*Table32333[[#This Row],[Subscribers]]</f>
        <v>0</v>
      </c>
      <c r="F384" s="7">
        <f>Table32333[[#This Row],[Watch time (in Minutes)]]/100</f>
        <v>21.303900000000002</v>
      </c>
      <c r="G384" s="7">
        <f>Table32333[[#This Row],[Watch time (in Minutes) Adjusted]]^2</f>
        <v>453.85615521000011</v>
      </c>
      <c r="H384" s="7">
        <f>Table32333[[#This Row],[Watch time (in Minutes) Adjusted^2]]*Table32333[[#This Row],[Watch time (in Minutes) Adjusted]]</f>
        <v>9668.9061449783221</v>
      </c>
      <c r="I384" s="10">
        <f>Table32333[[#This Row],[Click Rate]]/100</f>
        <v>1.5906120000000001</v>
      </c>
      <c r="J384" s="10">
        <f>Table32333[[#This Row],[Click Rate Adjusted]]^2</f>
        <v>2.5300465345440006</v>
      </c>
      <c r="K384" s="10">
        <f>Table32333[[#This Row],[Click Rate^2]]*Table32333[[#This Row],[Click Rate Adjusted]]</f>
        <v>4.0243223784041025</v>
      </c>
      <c r="L384" s="10">
        <v>58</v>
      </c>
      <c r="M384" s="10">
        <f>Table32333[[#This Row],[Likes]]^2</f>
        <v>3364</v>
      </c>
      <c r="N384" s="10">
        <f>Table32333[[#This Row],[Likes^2]]*Table32333[[#This Row],[Likes]]</f>
        <v>195112</v>
      </c>
      <c r="O384" s="10">
        <v>0</v>
      </c>
      <c r="P384" s="10">
        <f>Table32333[[#This Row],[Dislikes]]^2</f>
        <v>0</v>
      </c>
      <c r="Q384" s="10">
        <f>Table32333[[#This Row],[Dislikes^2]]*Table32333[[#This Row],[Dislikes]]</f>
        <v>0</v>
      </c>
      <c r="R384" s="6">
        <v>2130.3900000000003</v>
      </c>
      <c r="S384" s="10">
        <v>159.06120000000001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S384" s="4"/>
      <c r="BT384" s="4"/>
      <c r="BU384" s="4"/>
      <c r="BV384" s="4"/>
      <c r="BW384" s="4"/>
      <c r="BY384" s="4"/>
      <c r="BZ384" s="4"/>
      <c r="CA384" s="4"/>
      <c r="CB384" s="4"/>
      <c r="CC384" s="4"/>
      <c r="CD384" s="4"/>
      <c r="CE384" s="4"/>
      <c r="CF384" s="4"/>
      <c r="CG384" s="4"/>
      <c r="CI384" s="4"/>
      <c r="CJ384" s="4"/>
      <c r="CK384" s="4"/>
    </row>
    <row r="385" spans="88:88" x14ac:dyDescent="0.2">
      <c r="CJ385" s="11"/>
    </row>
    <row r="399" spans="88:88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160" zoomScaleNormal="160" workbookViewId="0">
      <selection activeCell="E29" sqref="E29"/>
    </sheetView>
  </sheetViews>
  <sheetFormatPr defaultRowHeight="12.75" x14ac:dyDescent="0.2"/>
  <cols>
    <col min="1" max="1" width="31.140625" bestFit="1" customWidth="1"/>
    <col min="2" max="2" width="13.28515625" bestFit="1" customWidth="1"/>
    <col min="3" max="3" width="13.85546875" bestFit="1" customWidth="1"/>
    <col min="4" max="4" width="13.28515625" bestFit="1" customWidth="1"/>
    <col min="5" max="5" width="10.5703125" bestFit="1" customWidth="1"/>
    <col min="6" max="6" width="13.5703125" bestFit="1" customWidth="1"/>
    <col min="7" max="7" width="12.7109375" bestFit="1" customWidth="1"/>
  </cols>
  <sheetData>
    <row r="1" spans="1:7" x14ac:dyDescent="0.2">
      <c r="A1" t="s">
        <v>19</v>
      </c>
    </row>
    <row r="2" spans="1:7" ht="13.5" thickBot="1" x14ac:dyDescent="0.25"/>
    <row r="3" spans="1:7" x14ac:dyDescent="0.2">
      <c r="A3" s="20" t="s">
        <v>20</v>
      </c>
      <c r="B3" s="20"/>
    </row>
    <row r="4" spans="1:7" x14ac:dyDescent="0.2">
      <c r="A4" s="17" t="s">
        <v>21</v>
      </c>
      <c r="B4" s="21">
        <v>0.98261435007895759</v>
      </c>
    </row>
    <row r="5" spans="1:7" x14ac:dyDescent="0.2">
      <c r="A5" s="17" t="s">
        <v>22</v>
      </c>
      <c r="B5" s="21">
        <v>0.96553096098109226</v>
      </c>
    </row>
    <row r="6" spans="1:7" x14ac:dyDescent="0.2">
      <c r="A6" s="17" t="s">
        <v>23</v>
      </c>
      <c r="B6" s="21">
        <v>0.96412214467241764</v>
      </c>
    </row>
    <row r="7" spans="1:7" x14ac:dyDescent="0.2">
      <c r="A7" s="17" t="s">
        <v>24</v>
      </c>
      <c r="B7" s="17">
        <v>20.396027201412167</v>
      </c>
    </row>
    <row r="8" spans="1:7" ht="13.5" thickBot="1" x14ac:dyDescent="0.25">
      <c r="A8" s="18" t="s">
        <v>25</v>
      </c>
      <c r="B8" s="18">
        <v>383</v>
      </c>
    </row>
    <row r="10" spans="1:7" ht="13.5" thickBot="1" x14ac:dyDescent="0.25">
      <c r="A10" t="s">
        <v>26</v>
      </c>
    </row>
    <row r="11" spans="1:7" x14ac:dyDescent="0.2">
      <c r="A11" s="19"/>
      <c r="B11" s="19" t="s">
        <v>31</v>
      </c>
      <c r="C11" s="19" t="s">
        <v>32</v>
      </c>
      <c r="D11" s="19" t="s">
        <v>33</v>
      </c>
      <c r="E11" s="19" t="s">
        <v>34</v>
      </c>
      <c r="F11" s="19" t="s">
        <v>35</v>
      </c>
    </row>
    <row r="12" spans="1:7" x14ac:dyDescent="0.2">
      <c r="A12" s="17" t="s">
        <v>27</v>
      </c>
      <c r="B12" s="17">
        <v>15</v>
      </c>
      <c r="C12" s="17">
        <v>4276556.93362829</v>
      </c>
      <c r="D12" s="17">
        <v>285103.79557521932</v>
      </c>
      <c r="E12" s="17">
        <v>685.34907995875039</v>
      </c>
      <c r="F12" s="17">
        <v>1.0429204416615718E-257</v>
      </c>
    </row>
    <row r="13" spans="1:7" x14ac:dyDescent="0.2">
      <c r="A13" s="17" t="s">
        <v>28</v>
      </c>
      <c r="B13" s="17">
        <v>367</v>
      </c>
      <c r="C13" s="17">
        <v>152671.23869547344</v>
      </c>
      <c r="D13" s="17">
        <v>415.99792560074508</v>
      </c>
      <c r="E13" s="17"/>
      <c r="F13" s="17"/>
    </row>
    <row r="14" spans="1:7" ht="13.5" thickBot="1" x14ac:dyDescent="0.25">
      <c r="A14" s="18" t="s">
        <v>29</v>
      </c>
      <c r="B14" s="18">
        <v>382</v>
      </c>
      <c r="C14" s="18">
        <v>4429228.1723237634</v>
      </c>
      <c r="D14" s="18"/>
      <c r="E14" s="18"/>
      <c r="F14" s="18"/>
    </row>
    <row r="15" spans="1:7" ht="13.5" thickBot="1" x14ac:dyDescent="0.25"/>
    <row r="16" spans="1:7" x14ac:dyDescent="0.2">
      <c r="A16" s="19"/>
      <c r="B16" s="19" t="s">
        <v>36</v>
      </c>
      <c r="C16" s="19" t="s">
        <v>24</v>
      </c>
      <c r="D16" s="19" t="s">
        <v>37</v>
      </c>
      <c r="E16" s="19" t="s">
        <v>38</v>
      </c>
      <c r="F16" s="19" t="s">
        <v>39</v>
      </c>
      <c r="G16" s="19" t="s">
        <v>40</v>
      </c>
    </row>
    <row r="17" spans="1:7" x14ac:dyDescent="0.2">
      <c r="A17" s="17" t="s">
        <v>30</v>
      </c>
      <c r="B17" s="17">
        <v>16.001654347795839</v>
      </c>
      <c r="C17" s="17">
        <v>6.7428404785178122</v>
      </c>
      <c r="D17" s="17">
        <v>2.3731325690969434</v>
      </c>
      <c r="E17" s="22">
        <v>1.8152362772719133E-2</v>
      </c>
      <c r="F17" s="17">
        <v>2.7422027936637132</v>
      </c>
      <c r="G17" s="17">
        <v>29.261105901927962</v>
      </c>
    </row>
    <row r="18" spans="1:7" x14ac:dyDescent="0.2">
      <c r="A18" s="24" t="s">
        <v>2</v>
      </c>
      <c r="B18" s="17">
        <v>-0.26218965856194948</v>
      </c>
      <c r="C18" s="17">
        <v>1.1443771108739134</v>
      </c>
      <c r="D18" s="17">
        <v>-0.2291112397046513</v>
      </c>
      <c r="E18" s="23">
        <v>0.81891008004853727</v>
      </c>
      <c r="F18" s="17">
        <v>-2.5125488224236752</v>
      </c>
      <c r="G18" s="17">
        <v>1.9881695052997761</v>
      </c>
    </row>
    <row r="19" spans="1:7" x14ac:dyDescent="0.2">
      <c r="A19" s="24" t="s">
        <v>7</v>
      </c>
      <c r="B19" s="17">
        <v>0.2442941555048877</v>
      </c>
      <c r="C19" s="17">
        <v>0.15191349713379593</v>
      </c>
      <c r="D19" s="17">
        <v>1.608113565378122</v>
      </c>
      <c r="E19" s="23">
        <v>0.10867020287900254</v>
      </c>
      <c r="F19" s="17">
        <v>-5.4435980864456002E-2</v>
      </c>
      <c r="G19" s="17">
        <v>0.5430242918742314</v>
      </c>
    </row>
    <row r="20" spans="1:7" x14ac:dyDescent="0.2">
      <c r="A20" s="24" t="s">
        <v>8</v>
      </c>
      <c r="B20" s="17">
        <v>-5.3206621536922493E-3</v>
      </c>
      <c r="C20" s="17">
        <v>4.1505377005853477E-3</v>
      </c>
      <c r="D20" s="17">
        <v>-1.2819211720307659</v>
      </c>
      <c r="E20" s="23">
        <v>0.20067952420849294</v>
      </c>
      <c r="F20" s="17">
        <v>-1.3482482641637074E-2</v>
      </c>
      <c r="G20" s="17">
        <v>2.841158334252576E-3</v>
      </c>
    </row>
    <row r="21" spans="1:7" x14ac:dyDescent="0.2">
      <c r="A21" s="17" t="s">
        <v>9</v>
      </c>
      <c r="B21" s="17">
        <v>2.2238565553844993</v>
      </c>
      <c r="C21" s="17">
        <v>0.83311063242561123</v>
      </c>
      <c r="D21" s="17">
        <v>2.6693412241177565</v>
      </c>
      <c r="E21" s="22">
        <v>7.9375869062510811E-3</v>
      </c>
      <c r="F21" s="17">
        <v>0.58558703008972457</v>
      </c>
      <c r="G21" s="17">
        <v>3.8621260806792739</v>
      </c>
    </row>
    <row r="22" spans="1:7" x14ac:dyDescent="0.2">
      <c r="A22" s="24" t="s">
        <v>10</v>
      </c>
      <c r="B22" s="17">
        <v>-3.9956603208080421E-2</v>
      </c>
      <c r="C22" s="17">
        <v>4.1153662485634297E-2</v>
      </c>
      <c r="D22" s="17">
        <v>-0.97091244848567881</v>
      </c>
      <c r="E22" s="23">
        <v>0.33223132599179828</v>
      </c>
      <c r="F22" s="17">
        <v>-0.12088317943984099</v>
      </c>
      <c r="G22" s="17">
        <v>4.0969973023680148E-2</v>
      </c>
    </row>
    <row r="23" spans="1:7" x14ac:dyDescent="0.2">
      <c r="A23" s="24" t="s">
        <v>11</v>
      </c>
      <c r="B23" s="17">
        <v>6.9240213065215712E-4</v>
      </c>
      <c r="C23" s="17">
        <v>5.6431501069445999E-4</v>
      </c>
      <c r="D23" s="17">
        <v>1.2269780486612787</v>
      </c>
      <c r="E23" s="23">
        <v>0.220617367302826</v>
      </c>
      <c r="F23" s="17">
        <v>-4.1729452751608162E-4</v>
      </c>
      <c r="G23" s="17">
        <v>1.802098788820396E-3</v>
      </c>
    </row>
    <row r="24" spans="1:7" x14ac:dyDescent="0.2">
      <c r="A24" s="17" t="s">
        <v>12</v>
      </c>
      <c r="B24" s="17">
        <v>85.308058020256126</v>
      </c>
      <c r="C24" s="17">
        <v>14.631006970781833</v>
      </c>
      <c r="D24" s="17">
        <v>5.8306347738482103</v>
      </c>
      <c r="E24" s="22">
        <v>1.2112633719633275E-8</v>
      </c>
      <c r="F24" s="17">
        <v>56.536929779076772</v>
      </c>
      <c r="G24" s="17">
        <v>114.07918626143548</v>
      </c>
    </row>
    <row r="25" spans="1:7" x14ac:dyDescent="0.2">
      <c r="A25" s="24" t="s">
        <v>13</v>
      </c>
      <c r="B25" s="17">
        <v>10.488037553789381</v>
      </c>
      <c r="C25" s="17">
        <v>7.3879912325661659</v>
      </c>
      <c r="D25" s="17">
        <v>1.4196061180417017</v>
      </c>
      <c r="E25" s="23">
        <v>0.15657121049671277</v>
      </c>
      <c r="F25" s="17">
        <v>-4.0400700208536051</v>
      </c>
      <c r="G25" s="17">
        <v>25.016145128432367</v>
      </c>
    </row>
    <row r="26" spans="1:7" x14ac:dyDescent="0.2">
      <c r="A26" s="24" t="s">
        <v>14</v>
      </c>
      <c r="B26" s="17">
        <v>-1.2632358464112206</v>
      </c>
      <c r="C26" s="17">
        <v>1.0535400018025549</v>
      </c>
      <c r="D26" s="17">
        <v>-1.1990392811377701</v>
      </c>
      <c r="E26" s="23">
        <v>0.23128627230356019</v>
      </c>
      <c r="F26" s="17">
        <v>-3.3349684728535336</v>
      </c>
      <c r="G26" s="17">
        <v>0.80849678003109249</v>
      </c>
    </row>
    <row r="27" spans="1:7" x14ac:dyDescent="0.2">
      <c r="A27" s="17" t="s">
        <v>5</v>
      </c>
      <c r="B27" s="17">
        <v>1.6047803174031081</v>
      </c>
      <c r="C27" s="17">
        <v>0.64997425844200096</v>
      </c>
      <c r="D27" s="17">
        <v>2.4689905739494868</v>
      </c>
      <c r="E27" s="22">
        <v>1.4004140647535869E-2</v>
      </c>
      <c r="F27" s="17">
        <v>0.32663912175982768</v>
      </c>
      <c r="G27" s="17">
        <v>2.8829215130463886</v>
      </c>
    </row>
    <row r="28" spans="1:7" x14ac:dyDescent="0.2">
      <c r="A28" s="24" t="s">
        <v>15</v>
      </c>
      <c r="B28" s="17">
        <v>-1.8591607692317231E-2</v>
      </c>
      <c r="C28" s="17">
        <v>1.6051036273131994E-2</v>
      </c>
      <c r="D28" s="17">
        <v>-1.1582808347046059</v>
      </c>
      <c r="E28" s="23">
        <v>0.24750262854520286</v>
      </c>
      <c r="F28" s="17">
        <v>-5.0155151058835404E-2</v>
      </c>
      <c r="G28" s="17">
        <v>1.2971935674200945E-2</v>
      </c>
    </row>
    <row r="29" spans="1:7" x14ac:dyDescent="0.2">
      <c r="A29" s="24" t="s">
        <v>16</v>
      </c>
      <c r="B29" s="17">
        <v>1.4961046872799614E-4</v>
      </c>
      <c r="C29" s="17">
        <v>1.1848696050667531E-4</v>
      </c>
      <c r="D29" s="17">
        <v>1.2626745431584212</v>
      </c>
      <c r="E29" s="23">
        <v>0.20750786209712552</v>
      </c>
      <c r="F29" s="17">
        <v>-8.3388089912082413E-5</v>
      </c>
      <c r="G29" s="17">
        <v>3.8260902736807472E-4</v>
      </c>
    </row>
    <row r="30" spans="1:7" x14ac:dyDescent="0.2">
      <c r="A30" s="24" t="s">
        <v>6</v>
      </c>
      <c r="B30" s="17">
        <v>9.3978332603758385</v>
      </c>
      <c r="C30" s="17">
        <v>4.8250234400345287</v>
      </c>
      <c r="D30" s="17">
        <v>1.9477280011532101</v>
      </c>
      <c r="E30" s="23">
        <v>5.2209678232525002E-2</v>
      </c>
      <c r="F30" s="17">
        <v>-9.0328999211385153E-2</v>
      </c>
      <c r="G30" s="17">
        <v>18.88599551996306</v>
      </c>
    </row>
    <row r="31" spans="1:7" x14ac:dyDescent="0.2">
      <c r="A31" s="24" t="s">
        <v>17</v>
      </c>
      <c r="B31" s="17">
        <v>-3.112086009057967</v>
      </c>
      <c r="C31" s="17">
        <v>3.2356354919997434</v>
      </c>
      <c r="D31" s="17">
        <v>-0.96181600701090764</v>
      </c>
      <c r="E31" s="23">
        <v>0.33677530476677486</v>
      </c>
      <c r="F31" s="17">
        <v>-9.4747980129509912</v>
      </c>
      <c r="G31" s="17">
        <v>3.2506259948350569</v>
      </c>
    </row>
    <row r="32" spans="1:7" ht="13.5" thickBot="1" x14ac:dyDescent="0.25">
      <c r="A32" s="25" t="s">
        <v>18</v>
      </c>
      <c r="B32" s="18">
        <v>0.28599757830212463</v>
      </c>
      <c r="C32" s="18">
        <v>0.46429133275062817</v>
      </c>
      <c r="D32" s="18">
        <v>0.61598732978229964</v>
      </c>
      <c r="E32" s="26">
        <v>0.53828472851203735</v>
      </c>
      <c r="F32" s="18">
        <v>-0.62700762376720243</v>
      </c>
      <c r="G32" s="18">
        <v>1.1990027803714516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9"/>
  <sheetViews>
    <sheetView topLeftCell="F352" zoomScale="115" zoomScaleNormal="115" workbookViewId="0"/>
  </sheetViews>
  <sheetFormatPr defaultColWidth="9.140625" defaultRowHeight="15" x14ac:dyDescent="0.2"/>
  <cols>
    <col min="1" max="1" width="9.7109375" style="4" customWidth="1"/>
    <col min="2" max="2" width="14.140625" style="4" customWidth="1"/>
    <col min="3" max="3" width="23.5703125" bestFit="1" customWidth="1"/>
    <col min="4" max="4" width="27.28515625" customWidth="1"/>
    <col min="5" max="5" width="54.85546875" customWidth="1"/>
    <col min="6" max="6" width="58.7109375" customWidth="1"/>
    <col min="7" max="7" width="36.85546875" bestFit="1" customWidth="1"/>
    <col min="8" max="8" width="26.28515625" customWidth="1"/>
    <col min="9" max="9" width="13.5703125" customWidth="1"/>
    <col min="10" max="10" width="17" customWidth="1"/>
    <col min="11" max="11" width="17.140625" customWidth="1"/>
    <col min="12" max="12" width="20.85546875" customWidth="1"/>
    <col min="13" max="13" width="40.5703125" customWidth="1"/>
    <col min="14" max="14" width="40.5703125" bestFit="1" customWidth="1"/>
    <col min="16" max="16" width="22.5703125" bestFit="1" customWidth="1"/>
    <col min="17" max="17" width="40.5703125" bestFit="1" customWidth="1"/>
    <col min="18" max="18" width="40.42578125" customWidth="1"/>
    <col min="19" max="19" width="40.5703125" bestFit="1" customWidth="1"/>
    <col min="20" max="21" width="22.5703125" bestFit="1" customWidth="1"/>
    <col min="22" max="22" width="17.140625" bestFit="1" customWidth="1"/>
    <col min="23" max="23" width="34.85546875" bestFit="1" customWidth="1"/>
    <col min="28" max="28" width="22.42578125" bestFit="1" customWidth="1"/>
    <col min="29" max="29" width="40.42578125" bestFit="1" customWidth="1"/>
    <col min="31" max="31" width="25.85546875" bestFit="1" customWidth="1"/>
    <col min="32" max="32" width="30.42578125" bestFit="1" customWidth="1"/>
    <col min="33" max="33" width="38.7109375" bestFit="1" customWidth="1"/>
    <col min="34" max="34" width="62.28515625" bestFit="1" customWidth="1"/>
    <col min="36" max="36" width="56.42578125" bestFit="1" customWidth="1"/>
    <col min="37" max="37" width="35.42578125" style="4" bestFit="1" customWidth="1"/>
    <col min="38" max="38" width="22.42578125" bestFit="1" customWidth="1"/>
    <col min="39" max="39" width="56.42578125" bestFit="1" customWidth="1"/>
    <col min="40" max="40" width="38.7109375" bestFit="1" customWidth="1"/>
    <col min="47" max="47" width="62.28515625" bestFit="1" customWidth="1"/>
    <col min="49" max="49" width="25.85546875" bestFit="1" customWidth="1"/>
    <col min="50" max="50" width="38.7109375" bestFit="1" customWidth="1"/>
    <col min="56" max="56" width="21.7109375" bestFit="1" customWidth="1"/>
    <col min="57" max="57" width="62.28515625" bestFit="1" customWidth="1"/>
    <col min="63" max="63" width="38.7109375" style="4" bestFit="1" customWidth="1"/>
    <col min="64" max="64" width="22.42578125" bestFit="1" customWidth="1"/>
    <col min="65" max="65" width="24.42578125" bestFit="1" customWidth="1"/>
    <col min="66" max="66" width="25.85546875" bestFit="1" customWidth="1"/>
    <col min="67" max="67" width="22.42578125" bestFit="1" customWidth="1"/>
    <col min="68" max="68" width="62.28515625" bestFit="1" customWidth="1"/>
    <col min="69" max="69" width="17" style="4" bestFit="1" customWidth="1"/>
    <col min="71" max="71" width="62.28515625" bestFit="1" customWidth="1"/>
    <col min="72" max="72" width="55.85546875" style="13" bestFit="1" customWidth="1"/>
    <col min="73" max="73" width="53.7109375" style="14" bestFit="1" customWidth="1"/>
    <col min="77" max="77" width="53.7109375" bestFit="1" customWidth="1"/>
    <col min="79" max="79" width="15.7109375" style="4" bestFit="1" customWidth="1"/>
    <col min="80" max="80" width="17.42578125" style="11" customWidth="1"/>
    <col min="81" max="81" width="16.140625" style="13" customWidth="1"/>
    <col min="82" max="82" width="44.7109375" style="12" bestFit="1" customWidth="1"/>
    <col min="83" max="16384" width="9.140625" style="4"/>
  </cols>
  <sheetData>
    <row r="1" spans="1:82" ht="21" thickBot="1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9</v>
      </c>
      <c r="F1" s="2" t="s">
        <v>10</v>
      </c>
      <c r="G1" s="3" t="s">
        <v>12</v>
      </c>
      <c r="H1" s="3" t="s">
        <v>13</v>
      </c>
      <c r="I1" s="2" t="s">
        <v>5</v>
      </c>
      <c r="J1" s="2" t="s">
        <v>15</v>
      </c>
      <c r="K1" s="2" t="s">
        <v>6</v>
      </c>
      <c r="L1" s="2" t="s">
        <v>17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L1" s="4"/>
      <c r="BM1" s="4"/>
      <c r="BN1" s="4"/>
      <c r="BO1" s="4"/>
      <c r="BP1" s="4"/>
      <c r="BR1" s="4"/>
      <c r="BS1" s="4"/>
      <c r="BT1" s="4"/>
      <c r="BU1" s="4"/>
      <c r="BV1" s="4"/>
      <c r="BW1" s="4"/>
      <c r="BX1" s="4"/>
      <c r="BY1" s="4"/>
      <c r="BZ1" s="4"/>
      <c r="CB1" s="4"/>
      <c r="CC1" s="4"/>
      <c r="CD1" s="4"/>
    </row>
    <row r="2" spans="1:82" ht="15" customHeight="1" x14ac:dyDescent="0.2">
      <c r="A2" s="5">
        <v>1</v>
      </c>
      <c r="B2" s="7">
        <v>303</v>
      </c>
      <c r="C2" s="7">
        <v>6</v>
      </c>
      <c r="D2" s="7">
        <v>36</v>
      </c>
      <c r="E2" s="7">
        <v>4.44564</v>
      </c>
      <c r="F2" s="7">
        <v>19.763715009600002</v>
      </c>
      <c r="G2" s="7">
        <v>2.3800699999999999</v>
      </c>
      <c r="H2" s="7">
        <v>5.6647332048999992</v>
      </c>
      <c r="I2" s="7">
        <v>35</v>
      </c>
      <c r="J2" s="7">
        <v>1225</v>
      </c>
      <c r="K2" s="7">
        <v>0</v>
      </c>
      <c r="L2" s="7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L2" s="4"/>
      <c r="BM2" s="4"/>
      <c r="BN2" s="4"/>
      <c r="BO2" s="4"/>
      <c r="BP2" s="4"/>
      <c r="BR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</row>
    <row r="3" spans="1:82" ht="15" customHeight="1" x14ac:dyDescent="0.2">
      <c r="A3" s="5">
        <v>2</v>
      </c>
      <c r="B3" s="7">
        <v>288</v>
      </c>
      <c r="C3" s="7">
        <v>8</v>
      </c>
      <c r="D3" s="7">
        <v>64</v>
      </c>
      <c r="E3" s="7">
        <v>3.8815200000000001</v>
      </c>
      <c r="F3" s="7">
        <v>15.0661975104</v>
      </c>
      <c r="G3" s="7">
        <v>2.2711769999999998</v>
      </c>
      <c r="H3" s="7">
        <v>5.1582449653289988</v>
      </c>
      <c r="I3" s="7">
        <v>25</v>
      </c>
      <c r="J3" s="7">
        <v>625</v>
      </c>
      <c r="K3" s="7">
        <v>0</v>
      </c>
      <c r="L3" s="7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L3" s="4"/>
      <c r="BM3" s="4"/>
      <c r="BN3" s="4"/>
      <c r="BO3" s="4"/>
      <c r="BP3" s="4"/>
      <c r="BR3" s="4"/>
      <c r="BS3" s="4"/>
      <c r="BT3" s="4"/>
      <c r="BU3" s="4"/>
      <c r="BV3" s="4"/>
      <c r="BW3" s="4"/>
      <c r="BX3" s="4"/>
      <c r="BY3" s="4"/>
      <c r="BZ3" s="4"/>
      <c r="CB3" s="4"/>
      <c r="CC3" s="4"/>
      <c r="CD3" s="4"/>
    </row>
    <row r="4" spans="1:82" ht="15" customHeight="1" x14ac:dyDescent="0.2">
      <c r="A4" s="5">
        <v>3</v>
      </c>
      <c r="B4" s="7">
        <v>296</v>
      </c>
      <c r="C4" s="7">
        <v>8</v>
      </c>
      <c r="D4" s="7">
        <v>64</v>
      </c>
      <c r="E4" s="7">
        <v>4.9073400000000005</v>
      </c>
      <c r="F4" s="7">
        <v>24.081985875600004</v>
      </c>
      <c r="G4" s="7">
        <v>2.3100540000000001</v>
      </c>
      <c r="H4" s="7">
        <v>5.3363494829159999</v>
      </c>
      <c r="I4" s="7">
        <v>40</v>
      </c>
      <c r="J4" s="7">
        <v>1600</v>
      </c>
      <c r="K4" s="7">
        <v>0</v>
      </c>
      <c r="L4" s="7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L4" s="4"/>
      <c r="BM4" s="4"/>
      <c r="BN4" s="4"/>
      <c r="BO4" s="4"/>
      <c r="BP4" s="4"/>
      <c r="BR4" s="4"/>
      <c r="BS4" s="4"/>
      <c r="BT4" s="4"/>
      <c r="BU4" s="4"/>
      <c r="BV4" s="4"/>
      <c r="BW4" s="4"/>
      <c r="BX4" s="4"/>
      <c r="BY4" s="4"/>
      <c r="BZ4" s="4"/>
      <c r="CB4" s="4"/>
      <c r="CC4" s="4"/>
      <c r="CD4" s="4"/>
    </row>
    <row r="5" spans="1:82" ht="15" customHeight="1" x14ac:dyDescent="0.2">
      <c r="A5" s="5">
        <v>4</v>
      </c>
      <c r="B5" s="7">
        <v>221</v>
      </c>
      <c r="C5" s="7">
        <v>7</v>
      </c>
      <c r="D5" s="7">
        <v>49</v>
      </c>
      <c r="E5" s="7">
        <v>4.67178</v>
      </c>
      <c r="F5" s="7">
        <v>21.825528368400001</v>
      </c>
      <c r="G5" s="7">
        <v>1.78983</v>
      </c>
      <c r="H5" s="7">
        <v>3.2034914289</v>
      </c>
      <c r="I5" s="7">
        <v>30</v>
      </c>
      <c r="J5" s="7">
        <v>900</v>
      </c>
      <c r="K5" s="7">
        <v>0</v>
      </c>
      <c r="L5" s="7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L5" s="4"/>
      <c r="BM5" s="4"/>
      <c r="BN5" s="4"/>
      <c r="BO5" s="4"/>
      <c r="BP5" s="4"/>
      <c r="BR5" s="4"/>
      <c r="BS5" s="4"/>
      <c r="BT5" s="4"/>
      <c r="BU5" s="4"/>
      <c r="BV5" s="4"/>
      <c r="BW5" s="4"/>
      <c r="BX5" s="4"/>
      <c r="BY5" s="4"/>
      <c r="BZ5" s="4"/>
      <c r="CB5" s="4"/>
      <c r="CC5" s="4"/>
      <c r="CD5" s="4"/>
    </row>
    <row r="6" spans="1:82" ht="15" customHeight="1" x14ac:dyDescent="0.2">
      <c r="A6" s="5">
        <v>5</v>
      </c>
      <c r="B6" s="7">
        <v>286</v>
      </c>
      <c r="C6" s="7">
        <v>8</v>
      </c>
      <c r="D6" s="7">
        <v>64</v>
      </c>
      <c r="E6" s="7">
        <v>4.2898800000000001</v>
      </c>
      <c r="F6" s="7">
        <v>18.403070414400002</v>
      </c>
      <c r="G6" s="7">
        <v>2.2974199999999998</v>
      </c>
      <c r="H6" s="7">
        <v>5.2781386563999995</v>
      </c>
      <c r="I6" s="7">
        <v>32</v>
      </c>
      <c r="J6" s="7">
        <v>1024</v>
      </c>
      <c r="K6" s="7">
        <v>0</v>
      </c>
      <c r="L6" s="7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L6" s="4"/>
      <c r="BM6" s="4"/>
      <c r="BN6" s="4"/>
      <c r="BO6" s="4"/>
      <c r="BP6" s="4"/>
      <c r="BR6" s="4"/>
      <c r="BS6" s="4"/>
      <c r="BT6" s="4"/>
      <c r="BU6" s="4"/>
      <c r="BV6" s="4"/>
      <c r="BW6" s="4"/>
      <c r="BX6" s="4"/>
      <c r="BY6" s="4"/>
      <c r="BZ6" s="4"/>
      <c r="CB6" s="4"/>
      <c r="CC6" s="4"/>
      <c r="CD6" s="4"/>
    </row>
    <row r="7" spans="1:82" ht="15" customHeight="1" x14ac:dyDescent="0.2">
      <c r="A7" s="5">
        <v>6</v>
      </c>
      <c r="B7" s="7">
        <v>322</v>
      </c>
      <c r="C7" s="7">
        <v>4</v>
      </c>
      <c r="D7" s="7">
        <v>16</v>
      </c>
      <c r="E7" s="7">
        <v>6.8481000000000005</v>
      </c>
      <c r="F7" s="7">
        <v>46.896473610000008</v>
      </c>
      <c r="G7" s="7">
        <v>2.2810410000000001</v>
      </c>
      <c r="H7" s="7">
        <v>5.2031480436810007</v>
      </c>
      <c r="I7" s="7">
        <v>30</v>
      </c>
      <c r="J7" s="7">
        <v>900</v>
      </c>
      <c r="K7" s="7">
        <v>0</v>
      </c>
      <c r="L7" s="7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L7" s="4"/>
      <c r="BM7" s="4"/>
      <c r="BN7" s="4"/>
      <c r="BO7" s="4"/>
      <c r="BP7" s="4"/>
      <c r="BR7" s="4"/>
      <c r="BS7" s="4"/>
      <c r="BT7" s="4"/>
      <c r="BU7" s="4"/>
      <c r="BV7" s="4"/>
      <c r="BW7" s="4"/>
      <c r="BX7" s="4"/>
      <c r="BY7" s="4"/>
      <c r="BZ7" s="4"/>
      <c r="CB7" s="4"/>
      <c r="CC7" s="4"/>
      <c r="CD7" s="4"/>
    </row>
    <row r="8" spans="1:82" ht="15" customHeight="1" x14ac:dyDescent="0.2">
      <c r="A8" s="5">
        <v>7</v>
      </c>
      <c r="B8" s="7">
        <v>242</v>
      </c>
      <c r="C8" s="7">
        <v>6</v>
      </c>
      <c r="D8" s="7">
        <v>36</v>
      </c>
      <c r="E8" s="7">
        <v>7.4658600000000002</v>
      </c>
      <c r="F8" s="7">
        <v>55.739065539600006</v>
      </c>
      <c r="G8" s="7">
        <v>1.6524100000000002</v>
      </c>
      <c r="H8" s="7">
        <v>2.7304588081000003</v>
      </c>
      <c r="I8" s="7">
        <v>39</v>
      </c>
      <c r="J8" s="7">
        <v>1521</v>
      </c>
      <c r="K8" s="7">
        <v>0</v>
      </c>
      <c r="L8" s="7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L8" s="4"/>
      <c r="BM8" s="4"/>
      <c r="BN8" s="4"/>
      <c r="BO8" s="4"/>
      <c r="BP8" s="4"/>
      <c r="BR8" s="4"/>
      <c r="BS8" s="4"/>
      <c r="BT8" s="4"/>
      <c r="BU8" s="4"/>
      <c r="BV8" s="4"/>
      <c r="BW8" s="4"/>
      <c r="BX8" s="4"/>
      <c r="BY8" s="4"/>
      <c r="BZ8" s="4"/>
      <c r="CB8" s="4"/>
      <c r="CC8" s="4"/>
      <c r="CD8" s="4"/>
    </row>
    <row r="9" spans="1:82" ht="15" customHeight="1" x14ac:dyDescent="0.2">
      <c r="A9" s="5">
        <v>8</v>
      </c>
      <c r="B9" s="7">
        <v>149</v>
      </c>
      <c r="C9" s="7">
        <v>0</v>
      </c>
      <c r="D9" s="7">
        <v>0</v>
      </c>
      <c r="E9" s="7">
        <v>2.4946200000000003</v>
      </c>
      <c r="F9" s="7">
        <v>6.2231289444000017</v>
      </c>
      <c r="G9" s="7">
        <v>1.03986</v>
      </c>
      <c r="H9" s="7">
        <v>1.0813088196</v>
      </c>
      <c r="I9" s="7">
        <v>22</v>
      </c>
      <c r="J9" s="7">
        <v>484</v>
      </c>
      <c r="K9" s="7">
        <v>0</v>
      </c>
      <c r="L9" s="7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L9" s="4"/>
      <c r="BM9" s="4"/>
      <c r="BN9" s="4"/>
      <c r="BO9" s="4"/>
      <c r="BP9" s="4"/>
      <c r="BR9" s="4"/>
      <c r="BS9" s="4"/>
      <c r="BT9" s="4"/>
      <c r="BU9" s="4"/>
      <c r="BV9" s="4"/>
      <c r="BW9" s="4"/>
      <c r="BX9" s="4"/>
      <c r="BY9" s="4"/>
      <c r="BZ9" s="4"/>
      <c r="CB9" s="4"/>
      <c r="CC9" s="4"/>
      <c r="CD9" s="4"/>
    </row>
    <row r="10" spans="1:82" ht="15" customHeight="1" x14ac:dyDescent="0.2">
      <c r="A10" s="5">
        <v>9</v>
      </c>
      <c r="B10" s="7">
        <v>110</v>
      </c>
      <c r="C10" s="7">
        <v>2</v>
      </c>
      <c r="D10" s="7">
        <v>4</v>
      </c>
      <c r="E10" s="7">
        <v>4.1634000000000002</v>
      </c>
      <c r="F10" s="7">
        <v>17.333899560000003</v>
      </c>
      <c r="G10" s="7">
        <v>0.63880599999999998</v>
      </c>
      <c r="H10" s="7">
        <v>0.40807310563599997</v>
      </c>
      <c r="I10" s="7">
        <v>18</v>
      </c>
      <c r="J10" s="7">
        <v>324</v>
      </c>
      <c r="K10" s="7">
        <v>0</v>
      </c>
      <c r="L10" s="7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L10" s="4"/>
      <c r="BM10" s="4"/>
      <c r="BN10" s="4"/>
      <c r="BO10" s="4"/>
      <c r="BP10" s="4"/>
      <c r="BR10" s="4"/>
      <c r="BS10" s="4"/>
      <c r="BT10" s="4"/>
      <c r="BU10" s="4"/>
      <c r="BV10" s="4"/>
      <c r="BW10" s="4"/>
      <c r="BX10" s="4"/>
      <c r="BY10" s="4"/>
      <c r="BZ10" s="4"/>
      <c r="CB10" s="4"/>
      <c r="CC10" s="4"/>
      <c r="CD10" s="4"/>
    </row>
    <row r="11" spans="1:82" ht="15" customHeight="1" x14ac:dyDescent="0.2">
      <c r="A11" s="5">
        <v>10</v>
      </c>
      <c r="B11" s="7">
        <v>111</v>
      </c>
      <c r="C11" s="7">
        <v>3</v>
      </c>
      <c r="D11" s="7">
        <v>9</v>
      </c>
      <c r="E11" s="7">
        <v>2.4923999999999999</v>
      </c>
      <c r="F11" s="7">
        <v>6.2120577599999995</v>
      </c>
      <c r="G11" s="7">
        <v>0.56884199999999996</v>
      </c>
      <c r="H11" s="7">
        <v>0.32358122096399994</v>
      </c>
      <c r="I11" s="7">
        <v>19</v>
      </c>
      <c r="J11" s="7">
        <v>361</v>
      </c>
      <c r="K11" s="7">
        <v>1</v>
      </c>
      <c r="L11" s="7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L11" s="4"/>
      <c r="BM11" s="4"/>
      <c r="BN11" s="4"/>
      <c r="BO11" s="4"/>
      <c r="BP11" s="4"/>
      <c r="BR11" s="4"/>
      <c r="BS11" s="4"/>
      <c r="BT11" s="4"/>
      <c r="BU11" s="4"/>
      <c r="BV11" s="4"/>
      <c r="BW11" s="4"/>
      <c r="BX11" s="4"/>
      <c r="BY11" s="4"/>
      <c r="BZ11" s="4"/>
      <c r="CB11" s="4"/>
      <c r="CC11" s="4"/>
      <c r="CD11" s="4"/>
    </row>
    <row r="12" spans="1:82" ht="15" customHeight="1" x14ac:dyDescent="0.2">
      <c r="A12" s="5">
        <v>11</v>
      </c>
      <c r="B12" s="7">
        <v>68</v>
      </c>
      <c r="C12" s="7">
        <v>1</v>
      </c>
      <c r="D12" s="7">
        <v>1</v>
      </c>
      <c r="E12" s="7">
        <v>4.4877599999999997</v>
      </c>
      <c r="F12" s="7">
        <v>20.139989817599997</v>
      </c>
      <c r="G12" s="7">
        <v>0.30951899999999999</v>
      </c>
      <c r="H12" s="7">
        <v>9.5802011360999986E-2</v>
      </c>
      <c r="I12" s="7">
        <v>9</v>
      </c>
      <c r="J12" s="7">
        <v>81</v>
      </c>
      <c r="K12" s="7">
        <v>0</v>
      </c>
      <c r="L12" s="7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L12" s="4"/>
      <c r="BM12" s="4"/>
      <c r="BN12" s="4"/>
      <c r="BO12" s="4"/>
      <c r="BP12" s="4"/>
      <c r="BR12" s="4"/>
      <c r="BS12" s="4"/>
      <c r="BT12" s="4"/>
      <c r="BU12" s="4"/>
      <c r="BV12" s="4"/>
      <c r="BW12" s="4"/>
      <c r="BX12" s="4"/>
      <c r="BY12" s="4"/>
      <c r="BZ12" s="4"/>
      <c r="CB12" s="4"/>
      <c r="CC12" s="4"/>
      <c r="CD12" s="4"/>
    </row>
    <row r="13" spans="1:82" ht="15" customHeight="1" x14ac:dyDescent="0.2">
      <c r="A13" s="5">
        <v>12</v>
      </c>
      <c r="B13" s="7">
        <v>111</v>
      </c>
      <c r="C13" s="7">
        <v>1</v>
      </c>
      <c r="D13" s="7">
        <v>1</v>
      </c>
      <c r="E13" s="7">
        <v>4.8493200000000005</v>
      </c>
      <c r="F13" s="7">
        <v>23.515904462400005</v>
      </c>
      <c r="G13" s="7">
        <v>0.63131300000000001</v>
      </c>
      <c r="H13" s="7">
        <v>0.39855610396900004</v>
      </c>
      <c r="I13" s="7">
        <v>5</v>
      </c>
      <c r="J13" s="7">
        <v>25</v>
      </c>
      <c r="K13" s="7">
        <v>0</v>
      </c>
      <c r="L13" s="7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L13" s="4"/>
      <c r="BM13" s="4"/>
      <c r="BN13" s="4"/>
      <c r="BO13" s="4"/>
      <c r="BP13" s="4"/>
      <c r="BR13" s="4"/>
      <c r="BS13" s="4"/>
      <c r="BT13" s="4"/>
      <c r="BU13" s="4"/>
      <c r="BV13" s="4"/>
      <c r="BW13" s="4"/>
      <c r="BX13" s="4"/>
      <c r="BY13" s="4"/>
      <c r="BZ13" s="4"/>
      <c r="CB13" s="4"/>
      <c r="CC13" s="4"/>
      <c r="CD13" s="4"/>
    </row>
    <row r="14" spans="1:82" ht="15" customHeight="1" x14ac:dyDescent="0.2">
      <c r="A14" s="5">
        <v>13</v>
      </c>
      <c r="B14" s="7">
        <v>75</v>
      </c>
      <c r="C14" s="7">
        <v>1</v>
      </c>
      <c r="D14" s="7">
        <v>1</v>
      </c>
      <c r="E14" s="7">
        <v>5.5740600000000002</v>
      </c>
      <c r="F14" s="7">
        <v>31.070144883600001</v>
      </c>
      <c r="G14" s="7">
        <v>0.22898399999999999</v>
      </c>
      <c r="H14" s="7">
        <v>5.2433672256E-2</v>
      </c>
      <c r="I14" s="7">
        <v>6</v>
      </c>
      <c r="J14" s="7">
        <v>36</v>
      </c>
      <c r="K14" s="7">
        <v>0</v>
      </c>
      <c r="L14" s="7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L14" s="4"/>
      <c r="BM14" s="4"/>
      <c r="BN14" s="4"/>
      <c r="BO14" s="4"/>
      <c r="BP14" s="4"/>
      <c r="BR14" s="4"/>
      <c r="BS14" s="4"/>
      <c r="BT14" s="4"/>
      <c r="BU14" s="4"/>
      <c r="BV14" s="4"/>
      <c r="BW14" s="4"/>
      <c r="BX14" s="4"/>
      <c r="BY14" s="4"/>
      <c r="BZ14" s="4"/>
      <c r="CB14" s="4"/>
      <c r="CC14" s="4"/>
      <c r="CD14" s="4"/>
    </row>
    <row r="15" spans="1:82" ht="15" customHeight="1" x14ac:dyDescent="0.2">
      <c r="A15" s="5">
        <v>14</v>
      </c>
      <c r="B15" s="7">
        <v>152</v>
      </c>
      <c r="C15" s="7">
        <v>2</v>
      </c>
      <c r="D15" s="7">
        <v>4</v>
      </c>
      <c r="E15" s="7">
        <v>3.7276799999999999</v>
      </c>
      <c r="F15" s="7">
        <v>13.895598182399999</v>
      </c>
      <c r="G15" s="7">
        <v>1.111917</v>
      </c>
      <c r="H15" s="7">
        <v>1.236359414889</v>
      </c>
      <c r="I15" s="7">
        <v>20</v>
      </c>
      <c r="J15" s="7">
        <v>400</v>
      </c>
      <c r="K15" s="7">
        <v>0</v>
      </c>
      <c r="L15" s="7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L15" s="4"/>
      <c r="BM15" s="4"/>
      <c r="BN15" s="4"/>
      <c r="BO15" s="4"/>
      <c r="BP15" s="4"/>
      <c r="BR15" s="4"/>
      <c r="BS15" s="4"/>
      <c r="BT15" s="4"/>
      <c r="BU15" s="4"/>
      <c r="BV15" s="4"/>
      <c r="BW15" s="4"/>
      <c r="BX15" s="4"/>
      <c r="BY15" s="4"/>
      <c r="BZ15" s="4"/>
      <c r="CB15" s="4"/>
      <c r="CC15" s="4"/>
      <c r="CD15" s="4"/>
    </row>
    <row r="16" spans="1:82" ht="15" customHeight="1" x14ac:dyDescent="0.2">
      <c r="A16" s="5">
        <v>15</v>
      </c>
      <c r="B16" s="7">
        <v>130</v>
      </c>
      <c r="C16" s="7">
        <v>3</v>
      </c>
      <c r="D16" s="7">
        <v>9</v>
      </c>
      <c r="E16" s="7">
        <v>2.3543400000000001</v>
      </c>
      <c r="F16" s="7">
        <v>5.5429168356000007</v>
      </c>
      <c r="G16" s="7">
        <v>0.82909100000000013</v>
      </c>
      <c r="H16" s="7">
        <v>0.68739188628100023</v>
      </c>
      <c r="I16" s="7">
        <v>14</v>
      </c>
      <c r="J16" s="7">
        <v>196</v>
      </c>
      <c r="K16" s="7">
        <v>1</v>
      </c>
      <c r="L16" s="7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L16" s="4"/>
      <c r="BM16" s="4"/>
      <c r="BN16" s="4"/>
      <c r="BO16" s="4"/>
      <c r="BP16" s="4"/>
      <c r="BR16" s="4"/>
      <c r="BS16" s="4"/>
      <c r="BT16" s="4"/>
      <c r="BU16" s="4"/>
      <c r="BV16" s="4"/>
      <c r="BW16" s="4"/>
      <c r="BX16" s="4"/>
      <c r="BY16" s="4"/>
      <c r="BZ16" s="4"/>
      <c r="CB16" s="4"/>
      <c r="CC16" s="4"/>
      <c r="CD16" s="4"/>
    </row>
    <row r="17" spans="1:82" ht="15" customHeight="1" x14ac:dyDescent="0.2">
      <c r="A17" s="5">
        <v>16</v>
      </c>
      <c r="B17" s="7">
        <v>182</v>
      </c>
      <c r="C17" s="7">
        <v>1</v>
      </c>
      <c r="D17" s="7">
        <v>1</v>
      </c>
      <c r="E17" s="7">
        <v>10.553459999999999</v>
      </c>
      <c r="F17" s="7">
        <v>111.37551797159999</v>
      </c>
      <c r="G17" s="7">
        <v>1.2219</v>
      </c>
      <c r="H17" s="7">
        <v>1.4930396100000001</v>
      </c>
      <c r="I17" s="7">
        <v>19</v>
      </c>
      <c r="J17" s="7">
        <v>361</v>
      </c>
      <c r="K17" s="7">
        <v>0</v>
      </c>
      <c r="L17" s="7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L17" s="4"/>
      <c r="BM17" s="4"/>
      <c r="BN17" s="4"/>
      <c r="BO17" s="4"/>
      <c r="BP17" s="4"/>
      <c r="BR17" s="4"/>
      <c r="BS17" s="4"/>
      <c r="BT17" s="4"/>
      <c r="BU17" s="4"/>
      <c r="BV17" s="4"/>
      <c r="BW17" s="4"/>
      <c r="BX17" s="4"/>
      <c r="BY17" s="4"/>
      <c r="BZ17" s="4"/>
      <c r="CB17" s="4"/>
      <c r="CC17" s="4"/>
      <c r="CD17" s="4"/>
    </row>
    <row r="18" spans="1:82" ht="15" customHeight="1" x14ac:dyDescent="0.2">
      <c r="A18" s="5">
        <v>17</v>
      </c>
      <c r="B18" s="7">
        <v>153</v>
      </c>
      <c r="C18" s="7">
        <v>4</v>
      </c>
      <c r="D18" s="7">
        <v>16</v>
      </c>
      <c r="E18" s="7">
        <v>10.597740000000002</v>
      </c>
      <c r="F18" s="7">
        <v>112.31209310760003</v>
      </c>
      <c r="G18" s="7">
        <v>0.64862699999999984</v>
      </c>
      <c r="H18" s="7">
        <v>0.4207169851289998</v>
      </c>
      <c r="I18" s="7">
        <v>18</v>
      </c>
      <c r="J18" s="7">
        <v>324</v>
      </c>
      <c r="K18" s="7">
        <v>1</v>
      </c>
      <c r="L18" s="7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L18" s="4"/>
      <c r="BM18" s="4"/>
      <c r="BN18" s="4"/>
      <c r="BO18" s="4"/>
      <c r="BP18" s="4"/>
      <c r="BR18" s="4"/>
      <c r="BS18" s="4"/>
      <c r="BT18" s="4"/>
      <c r="BU18" s="4"/>
      <c r="BV18" s="4"/>
      <c r="BW18" s="4"/>
      <c r="BX18" s="4"/>
      <c r="BY18" s="4"/>
      <c r="BZ18" s="4"/>
      <c r="CB18" s="4"/>
      <c r="CC18" s="4"/>
      <c r="CD18" s="4"/>
    </row>
    <row r="19" spans="1:82" ht="15" customHeight="1" x14ac:dyDescent="0.2">
      <c r="A19" s="5">
        <v>18</v>
      </c>
      <c r="B19" s="7">
        <v>65</v>
      </c>
      <c r="C19" s="7">
        <v>1</v>
      </c>
      <c r="D19" s="7">
        <v>1</v>
      </c>
      <c r="E19" s="7">
        <v>2.9063399999999997</v>
      </c>
      <c r="F19" s="7">
        <v>8.446812195599998</v>
      </c>
      <c r="G19" s="7">
        <v>0.32033100000000003</v>
      </c>
      <c r="H19" s="7">
        <v>0.10261194956100002</v>
      </c>
      <c r="I19" s="7">
        <v>14</v>
      </c>
      <c r="J19" s="7">
        <v>196</v>
      </c>
      <c r="K19" s="7">
        <v>0</v>
      </c>
      <c r="L19" s="7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L19" s="4"/>
      <c r="BM19" s="4"/>
      <c r="BN19" s="4"/>
      <c r="BO19" s="4"/>
      <c r="BP19" s="4"/>
      <c r="BR19" s="4"/>
      <c r="BS19" s="4"/>
      <c r="BT19" s="4"/>
      <c r="BU19" s="4"/>
      <c r="BV19" s="4"/>
      <c r="BW19" s="4"/>
      <c r="BX19" s="4"/>
      <c r="BY19" s="4"/>
      <c r="BZ19" s="4"/>
      <c r="CB19" s="4"/>
      <c r="CC19" s="4"/>
      <c r="CD19" s="4"/>
    </row>
    <row r="20" spans="1:82" ht="15" customHeight="1" x14ac:dyDescent="0.2">
      <c r="A20" s="5">
        <v>19</v>
      </c>
      <c r="B20" s="7">
        <v>162</v>
      </c>
      <c r="C20" s="7">
        <v>4</v>
      </c>
      <c r="D20" s="7">
        <v>16</v>
      </c>
      <c r="E20" s="7">
        <v>16.430579999999999</v>
      </c>
      <c r="F20" s="7">
        <v>269.96395913639998</v>
      </c>
      <c r="G20" s="7">
        <v>0.67995300000000003</v>
      </c>
      <c r="H20" s="7">
        <v>0.46233608220900002</v>
      </c>
      <c r="I20" s="7">
        <v>14</v>
      </c>
      <c r="J20" s="7">
        <v>196</v>
      </c>
      <c r="K20" s="7">
        <v>3</v>
      </c>
      <c r="L20" s="7">
        <v>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L20" s="4"/>
      <c r="BM20" s="4"/>
      <c r="BN20" s="4"/>
      <c r="BO20" s="4"/>
      <c r="BP20" s="4"/>
      <c r="BR20" s="4"/>
      <c r="BS20" s="4"/>
      <c r="BT20" s="4"/>
      <c r="BU20" s="4"/>
      <c r="BV20" s="4"/>
      <c r="BW20" s="4"/>
      <c r="BX20" s="4"/>
      <c r="BY20" s="4"/>
      <c r="BZ20" s="4"/>
      <c r="CB20" s="4"/>
      <c r="CC20" s="4"/>
      <c r="CD20" s="4"/>
    </row>
    <row r="21" spans="1:82" ht="15" customHeight="1" x14ac:dyDescent="0.2">
      <c r="A21" s="5">
        <v>20</v>
      </c>
      <c r="B21" s="7">
        <v>64</v>
      </c>
      <c r="C21" s="7">
        <v>0</v>
      </c>
      <c r="D21" s="7">
        <v>0</v>
      </c>
      <c r="E21" s="7">
        <v>5.4361199999999998</v>
      </c>
      <c r="F21" s="7">
        <v>29.551400654399998</v>
      </c>
      <c r="G21" s="7">
        <v>0.19091399999999997</v>
      </c>
      <c r="H21" s="7">
        <v>3.6448155395999993E-2</v>
      </c>
      <c r="I21" s="7">
        <v>9</v>
      </c>
      <c r="J21" s="7">
        <v>81</v>
      </c>
      <c r="K21" s="7">
        <v>0</v>
      </c>
      <c r="L21" s="7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L21" s="4"/>
      <c r="BM21" s="4"/>
      <c r="BN21" s="4"/>
      <c r="BO21" s="4"/>
      <c r="BP21" s="4"/>
      <c r="BR21" s="4"/>
      <c r="BS21" s="4"/>
      <c r="BT21" s="4"/>
      <c r="BU21" s="4"/>
      <c r="BV21" s="4"/>
      <c r="BW21" s="4"/>
      <c r="BX21" s="4"/>
      <c r="BY21" s="4"/>
      <c r="BZ21" s="4"/>
      <c r="CB21" s="4"/>
      <c r="CC21" s="4"/>
      <c r="CD21" s="4"/>
    </row>
    <row r="22" spans="1:82" ht="15" customHeight="1" x14ac:dyDescent="0.2">
      <c r="A22" s="5">
        <v>21</v>
      </c>
      <c r="B22" s="7">
        <v>47</v>
      </c>
      <c r="C22" s="7">
        <v>2</v>
      </c>
      <c r="D22" s="7">
        <v>4</v>
      </c>
      <c r="E22" s="7">
        <v>2.9115600000000001</v>
      </c>
      <c r="F22" s="7">
        <v>8.4771816336000008</v>
      </c>
      <c r="G22" s="7">
        <v>0.30091899999999999</v>
      </c>
      <c r="H22" s="7">
        <v>9.0552244561E-2</v>
      </c>
      <c r="I22" s="7">
        <v>9</v>
      </c>
      <c r="J22" s="7">
        <v>81</v>
      </c>
      <c r="K22" s="7">
        <v>0</v>
      </c>
      <c r="L22" s="7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L22" s="4"/>
      <c r="BM22" s="4"/>
      <c r="BN22" s="4"/>
      <c r="BO22" s="4"/>
      <c r="BP22" s="4"/>
      <c r="BR22" s="4"/>
      <c r="BS22" s="4"/>
      <c r="BT22" s="4"/>
      <c r="BU22" s="4"/>
      <c r="BV22" s="4"/>
      <c r="BW22" s="4"/>
      <c r="BX22" s="4"/>
      <c r="BY22" s="4"/>
      <c r="BZ22" s="4"/>
      <c r="CB22" s="4"/>
      <c r="CC22" s="4"/>
      <c r="CD22" s="4"/>
    </row>
    <row r="23" spans="1:82" ht="15" customHeight="1" x14ac:dyDescent="0.2">
      <c r="A23" s="5">
        <v>22</v>
      </c>
      <c r="B23" s="7">
        <v>94</v>
      </c>
      <c r="C23" s="7">
        <v>3</v>
      </c>
      <c r="D23" s="7">
        <v>9</v>
      </c>
      <c r="E23" s="7">
        <v>4.6026600000000002</v>
      </c>
      <c r="F23" s="7">
        <v>21.184479075600002</v>
      </c>
      <c r="G23" s="7">
        <v>0.54075899999999999</v>
      </c>
      <c r="H23" s="7">
        <v>0.29242029608100001</v>
      </c>
      <c r="I23" s="7">
        <v>12</v>
      </c>
      <c r="J23" s="7">
        <v>144</v>
      </c>
      <c r="K23" s="7">
        <v>1</v>
      </c>
      <c r="L23" s="7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L23" s="4"/>
      <c r="BM23" s="4"/>
      <c r="BN23" s="4"/>
      <c r="BO23" s="4"/>
      <c r="BP23" s="4"/>
      <c r="BR23" s="4"/>
      <c r="BS23" s="4"/>
      <c r="BT23" s="4"/>
      <c r="BU23" s="4"/>
      <c r="BV23" s="4"/>
      <c r="BW23" s="4"/>
      <c r="BX23" s="4"/>
      <c r="BY23" s="4"/>
      <c r="BZ23" s="4"/>
      <c r="CB23" s="4"/>
      <c r="CC23" s="4"/>
      <c r="CD23" s="4"/>
    </row>
    <row r="24" spans="1:82" ht="15" customHeight="1" x14ac:dyDescent="0.2">
      <c r="A24" s="5">
        <v>23</v>
      </c>
      <c r="B24" s="7">
        <v>85</v>
      </c>
      <c r="C24" s="7">
        <v>0</v>
      </c>
      <c r="D24" s="7">
        <v>0</v>
      </c>
      <c r="E24" s="7">
        <v>7.9420800000000007</v>
      </c>
      <c r="F24" s="7">
        <v>63.076634726400009</v>
      </c>
      <c r="G24" s="7">
        <v>0.38927700000000004</v>
      </c>
      <c r="H24" s="7">
        <v>0.15153658272900003</v>
      </c>
      <c r="I24" s="7">
        <v>8</v>
      </c>
      <c r="J24" s="7">
        <v>64</v>
      </c>
      <c r="K24" s="7">
        <v>2</v>
      </c>
      <c r="L24" s="7">
        <v>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L24" s="4"/>
      <c r="BM24" s="4"/>
      <c r="BN24" s="4"/>
      <c r="BO24" s="4"/>
      <c r="BP24" s="4"/>
      <c r="BR24" s="4"/>
      <c r="BS24" s="4"/>
      <c r="BT24" s="4"/>
      <c r="BU24" s="4"/>
      <c r="BV24" s="4"/>
      <c r="BW24" s="4"/>
      <c r="BX24" s="4"/>
      <c r="BY24" s="4"/>
      <c r="BZ24" s="4"/>
      <c r="CB24" s="4"/>
      <c r="CC24" s="4"/>
      <c r="CD24" s="4"/>
    </row>
    <row r="25" spans="1:82" ht="15" customHeight="1" x14ac:dyDescent="0.2">
      <c r="A25" s="5">
        <v>24</v>
      </c>
      <c r="B25" s="7">
        <v>54</v>
      </c>
      <c r="C25" s="7">
        <v>0</v>
      </c>
      <c r="D25" s="7">
        <v>0</v>
      </c>
      <c r="E25" s="7">
        <v>2.1205799999999999</v>
      </c>
      <c r="F25" s="7">
        <v>4.4968595363999997</v>
      </c>
      <c r="G25" s="7">
        <v>0.24963100000000005</v>
      </c>
      <c r="H25" s="7">
        <v>6.2315636161000026E-2</v>
      </c>
      <c r="I25" s="7">
        <v>10</v>
      </c>
      <c r="J25" s="7">
        <v>100</v>
      </c>
      <c r="K25" s="7">
        <v>1</v>
      </c>
      <c r="L25" s="7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L25" s="4"/>
      <c r="BM25" s="4"/>
      <c r="BN25" s="4"/>
      <c r="BO25" s="4"/>
      <c r="BP25" s="4"/>
      <c r="BR25" s="4"/>
      <c r="BS25" s="4"/>
      <c r="BT25" s="4"/>
      <c r="BU25" s="4"/>
      <c r="BV25" s="4"/>
      <c r="BW25" s="4"/>
      <c r="BX25" s="4"/>
      <c r="BY25" s="4"/>
      <c r="BZ25" s="4"/>
      <c r="CB25" s="4"/>
      <c r="CC25" s="4"/>
      <c r="CD25" s="4"/>
    </row>
    <row r="26" spans="1:82" ht="15" customHeight="1" x14ac:dyDescent="0.2">
      <c r="A26" s="5">
        <v>25</v>
      </c>
      <c r="B26" s="7">
        <v>117</v>
      </c>
      <c r="C26" s="7">
        <v>2</v>
      </c>
      <c r="D26" s="7">
        <v>4</v>
      </c>
      <c r="E26" s="7">
        <v>12.718260000000001</v>
      </c>
      <c r="F26" s="7">
        <v>161.75413742760003</v>
      </c>
      <c r="G26" s="7">
        <v>0.45023999999999992</v>
      </c>
      <c r="H26" s="7">
        <v>0.20271605759999992</v>
      </c>
      <c r="I26" s="7">
        <v>16</v>
      </c>
      <c r="J26" s="7">
        <v>256</v>
      </c>
      <c r="K26" s="7">
        <v>1</v>
      </c>
      <c r="L26" s="7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L26" s="4"/>
      <c r="BM26" s="4"/>
      <c r="BN26" s="4"/>
      <c r="BO26" s="4"/>
      <c r="BP26" s="4"/>
      <c r="BR26" s="4"/>
      <c r="BS26" s="4"/>
      <c r="BT26" s="4"/>
      <c r="BU26" s="4"/>
      <c r="BV26" s="4"/>
      <c r="BW26" s="4"/>
      <c r="BX26" s="4"/>
      <c r="BY26" s="4"/>
      <c r="BZ26" s="4"/>
      <c r="CB26" s="4"/>
      <c r="CC26" s="4"/>
      <c r="CD26" s="4"/>
    </row>
    <row r="27" spans="1:82" ht="15" customHeight="1" x14ac:dyDescent="0.2">
      <c r="A27" s="5">
        <v>26</v>
      </c>
      <c r="B27" s="7">
        <v>114</v>
      </c>
      <c r="C27" s="7">
        <v>0</v>
      </c>
      <c r="D27" s="7">
        <v>0</v>
      </c>
      <c r="E27" s="7">
        <v>5.4367799999999997</v>
      </c>
      <c r="F27" s="7">
        <v>29.558576768399998</v>
      </c>
      <c r="G27" s="7">
        <v>0.58066800000000007</v>
      </c>
      <c r="H27" s="7">
        <v>0.33717532622400009</v>
      </c>
      <c r="I27" s="7">
        <v>9</v>
      </c>
      <c r="J27" s="7">
        <v>81</v>
      </c>
      <c r="K27" s="7">
        <v>2</v>
      </c>
      <c r="L27" s="7">
        <v>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L27" s="4"/>
      <c r="BM27" s="4"/>
      <c r="BN27" s="4"/>
      <c r="BO27" s="4"/>
      <c r="BP27" s="4"/>
      <c r="BR27" s="4"/>
      <c r="BS27" s="4"/>
      <c r="BT27" s="4"/>
      <c r="BU27" s="4"/>
      <c r="BV27" s="4"/>
      <c r="BW27" s="4"/>
      <c r="BX27" s="4"/>
      <c r="BY27" s="4"/>
      <c r="BZ27" s="4"/>
      <c r="CB27" s="4"/>
      <c r="CC27" s="4"/>
      <c r="CD27" s="4"/>
    </row>
    <row r="28" spans="1:82" ht="15" customHeight="1" x14ac:dyDescent="0.2">
      <c r="A28" s="5">
        <v>27</v>
      </c>
      <c r="B28" s="7">
        <v>127</v>
      </c>
      <c r="C28" s="7">
        <v>5</v>
      </c>
      <c r="D28" s="7">
        <v>25</v>
      </c>
      <c r="E28" s="7">
        <v>14.527979999999999</v>
      </c>
      <c r="F28" s="7">
        <v>211.06220288039998</v>
      </c>
      <c r="G28" s="7">
        <v>0.33980599999999994</v>
      </c>
      <c r="H28" s="7">
        <v>0.11546811763599996</v>
      </c>
      <c r="I28" s="7">
        <v>19</v>
      </c>
      <c r="J28" s="7">
        <v>361</v>
      </c>
      <c r="K28" s="7">
        <v>1</v>
      </c>
      <c r="L28" s="7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L28" s="4"/>
      <c r="BM28" s="4"/>
      <c r="BN28" s="4"/>
      <c r="BO28" s="4"/>
      <c r="BP28" s="4"/>
      <c r="BR28" s="4"/>
      <c r="BS28" s="4"/>
      <c r="BT28" s="4"/>
      <c r="BU28" s="4"/>
      <c r="BV28" s="4"/>
      <c r="BW28" s="4"/>
      <c r="BX28" s="4"/>
      <c r="BY28" s="4"/>
      <c r="BZ28" s="4"/>
      <c r="CB28" s="4"/>
      <c r="CC28" s="4"/>
      <c r="CD28" s="4"/>
    </row>
    <row r="29" spans="1:82" ht="15" customHeight="1" x14ac:dyDescent="0.2">
      <c r="A29" s="5">
        <v>28</v>
      </c>
      <c r="B29" s="7">
        <v>115</v>
      </c>
      <c r="C29" s="7">
        <v>6</v>
      </c>
      <c r="D29" s="7">
        <v>36</v>
      </c>
      <c r="E29" s="7">
        <v>9.4222199999999994</v>
      </c>
      <c r="F29" s="7">
        <v>88.778229728399992</v>
      </c>
      <c r="G29" s="7">
        <v>0.45084500000000005</v>
      </c>
      <c r="H29" s="7">
        <v>0.20326121402500005</v>
      </c>
      <c r="I29" s="7">
        <v>19</v>
      </c>
      <c r="J29" s="7">
        <v>361</v>
      </c>
      <c r="K29" s="7">
        <v>1</v>
      </c>
      <c r="L29" s="7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L29" s="4"/>
      <c r="BM29" s="4"/>
      <c r="BN29" s="4"/>
      <c r="BO29" s="4"/>
      <c r="BP29" s="4"/>
      <c r="BR29" s="4"/>
      <c r="BS29" s="4"/>
      <c r="BT29" s="4"/>
      <c r="BU29" s="4"/>
      <c r="BV29" s="4"/>
      <c r="BW29" s="4"/>
      <c r="BX29" s="4"/>
      <c r="BY29" s="4"/>
      <c r="BZ29" s="4"/>
      <c r="CB29" s="4"/>
      <c r="CC29" s="4"/>
      <c r="CD29" s="4"/>
    </row>
    <row r="30" spans="1:82" ht="15" customHeight="1" x14ac:dyDescent="0.2">
      <c r="A30" s="5">
        <v>29</v>
      </c>
      <c r="B30" s="7">
        <v>50</v>
      </c>
      <c r="C30" s="7">
        <v>0</v>
      </c>
      <c r="D30" s="7">
        <v>0</v>
      </c>
      <c r="E30" s="7">
        <v>0.7750800000000001</v>
      </c>
      <c r="F30" s="7">
        <v>0.60074900640000017</v>
      </c>
      <c r="G30" s="7">
        <v>0.13069</v>
      </c>
      <c r="H30" s="7">
        <v>1.7079876099999999E-2</v>
      </c>
      <c r="I30" s="7">
        <v>5</v>
      </c>
      <c r="J30" s="7">
        <v>25</v>
      </c>
      <c r="K30" s="7">
        <v>0</v>
      </c>
      <c r="L30" s="7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L30" s="4"/>
      <c r="BM30" s="4"/>
      <c r="BN30" s="4"/>
      <c r="BO30" s="4"/>
      <c r="BP30" s="4"/>
      <c r="BR30" s="4"/>
      <c r="BS30" s="4"/>
      <c r="BT30" s="4"/>
      <c r="BU30" s="4"/>
      <c r="BV30" s="4"/>
      <c r="BW30" s="4"/>
      <c r="BX30" s="4"/>
      <c r="BY30" s="4"/>
      <c r="BZ30" s="4"/>
      <c r="CB30" s="4"/>
      <c r="CC30" s="4"/>
      <c r="CD30" s="4"/>
    </row>
    <row r="31" spans="1:82" ht="15" customHeight="1" x14ac:dyDescent="0.2">
      <c r="A31" s="5">
        <v>30</v>
      </c>
      <c r="B31" s="7">
        <v>216</v>
      </c>
      <c r="C31" s="7">
        <v>6</v>
      </c>
      <c r="D31" s="7">
        <v>36</v>
      </c>
      <c r="E31" s="7">
        <v>21.736260000000001</v>
      </c>
      <c r="F31" s="7">
        <v>472.46499878760005</v>
      </c>
      <c r="G31" s="7">
        <v>0.99976799999999999</v>
      </c>
      <c r="H31" s="7">
        <v>0.99953605382400001</v>
      </c>
      <c r="I31" s="7">
        <v>20</v>
      </c>
      <c r="J31" s="7">
        <v>400</v>
      </c>
      <c r="K31" s="7">
        <v>0</v>
      </c>
      <c r="L31" s="7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L31" s="4"/>
      <c r="BM31" s="4"/>
      <c r="BN31" s="4"/>
      <c r="BO31" s="4"/>
      <c r="BP31" s="4"/>
      <c r="BR31" s="4"/>
      <c r="BS31" s="4"/>
      <c r="BT31" s="4"/>
      <c r="BU31" s="4"/>
      <c r="BV31" s="4"/>
      <c r="BW31" s="4"/>
      <c r="BX31" s="4"/>
      <c r="BY31" s="4"/>
      <c r="BZ31" s="4"/>
      <c r="CB31" s="4"/>
      <c r="CC31" s="4"/>
      <c r="CD31" s="4"/>
    </row>
    <row r="32" spans="1:82" ht="15" customHeight="1" x14ac:dyDescent="0.2">
      <c r="A32" s="5">
        <v>31</v>
      </c>
      <c r="B32" s="7">
        <v>81</v>
      </c>
      <c r="C32" s="7">
        <v>0</v>
      </c>
      <c r="D32" s="7">
        <v>0</v>
      </c>
      <c r="E32" s="7">
        <v>1.7838000000000001</v>
      </c>
      <c r="F32" s="7">
        <v>3.1819424400000003</v>
      </c>
      <c r="G32" s="7">
        <v>0.16027000000000002</v>
      </c>
      <c r="H32" s="7">
        <v>2.5686472900000007E-2</v>
      </c>
      <c r="I32" s="7">
        <v>12</v>
      </c>
      <c r="J32" s="7">
        <v>144</v>
      </c>
      <c r="K32" s="7">
        <v>0</v>
      </c>
      <c r="L32" s="7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L32" s="4"/>
      <c r="BM32" s="4"/>
      <c r="BN32" s="4"/>
      <c r="BO32" s="4"/>
      <c r="BP32" s="4"/>
      <c r="BR32" s="4"/>
      <c r="BS32" s="4"/>
      <c r="BT32" s="4"/>
      <c r="BU32" s="4"/>
      <c r="BV32" s="4"/>
      <c r="BW32" s="4"/>
      <c r="BX32" s="4"/>
      <c r="BY32" s="4"/>
      <c r="BZ32" s="4"/>
      <c r="CB32" s="4"/>
      <c r="CC32" s="4"/>
      <c r="CD32" s="4"/>
    </row>
    <row r="33" spans="1:82" ht="15" customHeight="1" x14ac:dyDescent="0.2">
      <c r="A33" s="5">
        <v>32</v>
      </c>
      <c r="B33" s="7">
        <v>76</v>
      </c>
      <c r="C33" s="7">
        <v>0</v>
      </c>
      <c r="D33" s="7">
        <v>0</v>
      </c>
      <c r="E33" s="7">
        <v>5.9550000000000001</v>
      </c>
      <c r="F33" s="7">
        <v>35.462025000000004</v>
      </c>
      <c r="G33" s="7">
        <v>0.35955000000000004</v>
      </c>
      <c r="H33" s="7">
        <v>0.12927620250000002</v>
      </c>
      <c r="I33" s="7">
        <v>12</v>
      </c>
      <c r="J33" s="7">
        <v>144</v>
      </c>
      <c r="K33" s="7">
        <v>1</v>
      </c>
      <c r="L33" s="7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L33" s="4"/>
      <c r="BM33" s="4"/>
      <c r="BN33" s="4"/>
      <c r="BO33" s="4"/>
      <c r="BP33" s="4"/>
      <c r="BR33" s="4"/>
      <c r="BS33" s="4"/>
      <c r="BT33" s="4"/>
      <c r="BU33" s="4"/>
      <c r="BV33" s="4"/>
      <c r="BW33" s="4"/>
      <c r="BX33" s="4"/>
      <c r="BY33" s="4"/>
      <c r="BZ33" s="4"/>
      <c r="CB33" s="4"/>
      <c r="CC33" s="4"/>
      <c r="CD33" s="4"/>
    </row>
    <row r="34" spans="1:82" ht="15" customHeight="1" x14ac:dyDescent="0.2">
      <c r="A34" s="5">
        <v>33</v>
      </c>
      <c r="B34" s="7">
        <v>40</v>
      </c>
      <c r="C34" s="7">
        <v>0</v>
      </c>
      <c r="D34" s="7">
        <v>0</v>
      </c>
      <c r="E34" s="7">
        <v>0.24798000000000001</v>
      </c>
      <c r="F34" s="7">
        <v>6.1494080400000005E-2</v>
      </c>
      <c r="G34" s="7">
        <v>0.30921299999999996</v>
      </c>
      <c r="H34" s="7">
        <v>9.5612679368999975E-2</v>
      </c>
      <c r="I34" s="7">
        <v>6</v>
      </c>
      <c r="J34" s="7">
        <v>36</v>
      </c>
      <c r="K34" s="7">
        <v>0</v>
      </c>
      <c r="L34" s="7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L34" s="4"/>
      <c r="BM34" s="4"/>
      <c r="BN34" s="4"/>
      <c r="BO34" s="4"/>
      <c r="BP34" s="4"/>
      <c r="BR34" s="4"/>
      <c r="BS34" s="4"/>
      <c r="BT34" s="4"/>
      <c r="BU34" s="4"/>
      <c r="BV34" s="4"/>
      <c r="BW34" s="4"/>
      <c r="BX34" s="4"/>
      <c r="BY34" s="4"/>
      <c r="BZ34" s="4"/>
      <c r="CB34" s="4"/>
      <c r="CC34" s="4"/>
      <c r="CD34" s="4"/>
    </row>
    <row r="35" spans="1:82" ht="15" customHeight="1" x14ac:dyDescent="0.2">
      <c r="A35" s="5">
        <v>34</v>
      </c>
      <c r="B35" s="7">
        <v>25</v>
      </c>
      <c r="C35" s="7">
        <v>0</v>
      </c>
      <c r="D35" s="7">
        <v>0</v>
      </c>
      <c r="E35" s="7">
        <v>0.11826000000000002</v>
      </c>
      <c r="F35" s="7">
        <v>1.3985427600000004E-2</v>
      </c>
      <c r="G35" s="7">
        <v>0.100048</v>
      </c>
      <c r="H35" s="7">
        <v>1.0009602304E-2</v>
      </c>
      <c r="I35" s="7">
        <v>1</v>
      </c>
      <c r="J35" s="7">
        <v>1</v>
      </c>
      <c r="K35" s="7">
        <v>0</v>
      </c>
      <c r="L35" s="7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L35" s="4"/>
      <c r="BM35" s="4"/>
      <c r="BN35" s="4"/>
      <c r="BO35" s="4"/>
      <c r="BP35" s="4"/>
      <c r="BR35" s="4"/>
      <c r="BS35" s="4"/>
      <c r="BT35" s="4"/>
      <c r="BU35" s="4"/>
      <c r="BV35" s="4"/>
      <c r="BW35" s="4"/>
      <c r="BX35" s="4"/>
      <c r="BY35" s="4"/>
      <c r="BZ35" s="4"/>
      <c r="CB35" s="4"/>
      <c r="CC35" s="4"/>
      <c r="CD35" s="4"/>
    </row>
    <row r="36" spans="1:82" ht="15" customHeight="1" x14ac:dyDescent="0.2">
      <c r="A36" s="5">
        <v>35</v>
      </c>
      <c r="B36" s="7">
        <v>20</v>
      </c>
      <c r="C36" s="7">
        <v>0</v>
      </c>
      <c r="D36" s="7">
        <v>0</v>
      </c>
      <c r="E36" s="7">
        <v>0.13566</v>
      </c>
      <c r="F36" s="7">
        <v>1.8403635599999999E-2</v>
      </c>
      <c r="G36" s="7">
        <v>0.14076</v>
      </c>
      <c r="H36" s="7">
        <v>1.9813377599999998E-2</v>
      </c>
      <c r="I36" s="7">
        <v>4</v>
      </c>
      <c r="J36" s="7">
        <v>16</v>
      </c>
      <c r="K36" s="7">
        <v>0</v>
      </c>
      <c r="L36" s="7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L36" s="4"/>
      <c r="BM36" s="4"/>
      <c r="BN36" s="4"/>
      <c r="BO36" s="4"/>
      <c r="BP36" s="4"/>
      <c r="BR36" s="4"/>
      <c r="BS36" s="4"/>
      <c r="BT36" s="4"/>
      <c r="BU36" s="4"/>
      <c r="BV36" s="4"/>
      <c r="BW36" s="4"/>
      <c r="BX36" s="4"/>
      <c r="BY36" s="4"/>
      <c r="BZ36" s="4"/>
      <c r="CB36" s="4"/>
      <c r="CC36" s="4"/>
      <c r="CD36" s="4"/>
    </row>
    <row r="37" spans="1:82" ht="15" customHeight="1" x14ac:dyDescent="0.2">
      <c r="A37" s="5">
        <v>36</v>
      </c>
      <c r="B37" s="7">
        <v>15</v>
      </c>
      <c r="C37" s="7">
        <v>0</v>
      </c>
      <c r="D37" s="7">
        <v>0</v>
      </c>
      <c r="E37" s="7">
        <v>8.5019999999999984E-2</v>
      </c>
      <c r="F37" s="7">
        <v>7.2284003999999969E-3</v>
      </c>
      <c r="G37" s="7">
        <v>8.9280000000000012E-2</v>
      </c>
      <c r="H37" s="7">
        <v>7.9709184000000023E-3</v>
      </c>
      <c r="I37" s="7">
        <v>2</v>
      </c>
      <c r="J37" s="7">
        <v>4</v>
      </c>
      <c r="K37" s="7">
        <v>0</v>
      </c>
      <c r="L37" s="7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L37" s="4"/>
      <c r="BM37" s="4"/>
      <c r="BN37" s="4"/>
      <c r="BO37" s="4"/>
      <c r="BP37" s="4"/>
      <c r="BR37" s="4"/>
      <c r="BS37" s="4"/>
      <c r="BT37" s="4"/>
      <c r="BU37" s="4"/>
      <c r="BV37" s="4"/>
      <c r="BW37" s="4"/>
      <c r="BX37" s="4"/>
      <c r="BY37" s="4"/>
      <c r="BZ37" s="4"/>
      <c r="CB37" s="4"/>
      <c r="CC37" s="4"/>
      <c r="CD37" s="4"/>
    </row>
    <row r="38" spans="1:82" ht="15" customHeight="1" x14ac:dyDescent="0.2">
      <c r="A38" s="5">
        <v>37</v>
      </c>
      <c r="B38" s="7">
        <v>102</v>
      </c>
      <c r="C38" s="7">
        <v>1</v>
      </c>
      <c r="D38" s="7">
        <v>1</v>
      </c>
      <c r="E38" s="7">
        <v>4.7009400000000001</v>
      </c>
      <c r="F38" s="7">
        <v>22.098836883600001</v>
      </c>
      <c r="G38" s="7">
        <v>0.540995</v>
      </c>
      <c r="H38" s="7">
        <v>0.29267559002499999</v>
      </c>
      <c r="I38" s="7">
        <v>14</v>
      </c>
      <c r="J38" s="7">
        <v>196</v>
      </c>
      <c r="K38" s="7">
        <v>2</v>
      </c>
      <c r="L38" s="7">
        <v>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L38" s="4"/>
      <c r="BM38" s="4"/>
      <c r="BN38" s="4"/>
      <c r="BO38" s="4"/>
      <c r="BP38" s="4"/>
      <c r="BR38" s="4"/>
      <c r="BS38" s="4"/>
      <c r="BT38" s="4"/>
      <c r="BU38" s="4"/>
      <c r="BV38" s="4"/>
      <c r="BW38" s="4"/>
      <c r="BX38" s="4"/>
      <c r="BY38" s="4"/>
      <c r="BZ38" s="4"/>
      <c r="CB38" s="4"/>
      <c r="CC38" s="4"/>
      <c r="CD38" s="4"/>
    </row>
    <row r="39" spans="1:82" ht="15" customHeight="1" x14ac:dyDescent="0.2">
      <c r="A39" s="5">
        <v>38</v>
      </c>
      <c r="B39" s="7">
        <v>258</v>
      </c>
      <c r="C39" s="7">
        <v>7</v>
      </c>
      <c r="D39" s="7">
        <v>49</v>
      </c>
      <c r="E39" s="7">
        <v>21.67962</v>
      </c>
      <c r="F39" s="7">
        <v>470.0059233444</v>
      </c>
      <c r="G39" s="7">
        <v>1.409861</v>
      </c>
      <c r="H39" s="7">
        <v>1.987708039321</v>
      </c>
      <c r="I39" s="7">
        <v>25</v>
      </c>
      <c r="J39" s="7">
        <v>625</v>
      </c>
      <c r="K39" s="7">
        <v>1</v>
      </c>
      <c r="L39" s="7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L39" s="4"/>
      <c r="BM39" s="4"/>
      <c r="BN39" s="4"/>
      <c r="BO39" s="4"/>
      <c r="BP39" s="4"/>
      <c r="BR39" s="4"/>
      <c r="BS39" s="4"/>
      <c r="BT39" s="4"/>
      <c r="BU39" s="4"/>
      <c r="BV39" s="4"/>
      <c r="BW39" s="4"/>
      <c r="BX39" s="4"/>
      <c r="BY39" s="4"/>
      <c r="BZ39" s="4"/>
      <c r="CB39" s="4"/>
      <c r="CC39" s="4"/>
      <c r="CD39" s="4"/>
    </row>
    <row r="40" spans="1:82" ht="15" customHeight="1" x14ac:dyDescent="0.2">
      <c r="A40" s="5">
        <v>39</v>
      </c>
      <c r="B40" s="7">
        <v>243</v>
      </c>
      <c r="C40" s="7">
        <v>2</v>
      </c>
      <c r="D40" s="7">
        <v>4</v>
      </c>
      <c r="E40" s="7">
        <v>13.21008</v>
      </c>
      <c r="F40" s="7">
        <v>174.5062136064</v>
      </c>
      <c r="G40" s="7">
        <v>1.3890800000000001</v>
      </c>
      <c r="H40" s="7">
        <v>1.9295432464000002</v>
      </c>
      <c r="I40" s="7">
        <v>21</v>
      </c>
      <c r="J40" s="7">
        <v>441</v>
      </c>
      <c r="K40" s="7">
        <v>2</v>
      </c>
      <c r="L40" s="7">
        <v>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L40" s="4"/>
      <c r="BM40" s="4"/>
      <c r="BN40" s="4"/>
      <c r="BO40" s="4"/>
      <c r="BP40" s="4"/>
      <c r="BR40" s="4"/>
      <c r="BS40" s="4"/>
      <c r="BT40" s="4"/>
      <c r="BU40" s="4"/>
      <c r="BV40" s="4"/>
      <c r="BW40" s="4"/>
      <c r="BX40" s="4"/>
      <c r="BY40" s="4"/>
      <c r="BZ40" s="4"/>
      <c r="CB40" s="4"/>
      <c r="CC40" s="4"/>
      <c r="CD40" s="4"/>
    </row>
    <row r="41" spans="1:82" ht="15" customHeight="1" x14ac:dyDescent="0.2">
      <c r="A41" s="5">
        <v>40</v>
      </c>
      <c r="B41" s="7">
        <v>141</v>
      </c>
      <c r="C41" s="7">
        <v>2</v>
      </c>
      <c r="D41" s="7">
        <v>4</v>
      </c>
      <c r="E41" s="7">
        <v>7.69482</v>
      </c>
      <c r="F41" s="7">
        <v>59.210254832399997</v>
      </c>
      <c r="G41" s="7">
        <v>0.91037699999999999</v>
      </c>
      <c r="H41" s="7">
        <v>0.82878628212899996</v>
      </c>
      <c r="I41" s="7">
        <v>16</v>
      </c>
      <c r="J41" s="7">
        <v>256</v>
      </c>
      <c r="K41" s="7">
        <v>1</v>
      </c>
      <c r="L41" s="7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L41" s="4"/>
      <c r="BM41" s="4"/>
      <c r="BN41" s="4"/>
      <c r="BO41" s="4"/>
      <c r="BP41" s="4"/>
      <c r="BR41" s="4"/>
      <c r="BS41" s="4"/>
      <c r="BT41" s="4"/>
      <c r="BU41" s="4"/>
      <c r="BV41" s="4"/>
      <c r="BW41" s="4"/>
      <c r="BX41" s="4"/>
      <c r="BY41" s="4"/>
      <c r="BZ41" s="4"/>
      <c r="CB41" s="4"/>
      <c r="CC41" s="4"/>
      <c r="CD41" s="4"/>
    </row>
    <row r="42" spans="1:82" ht="15" customHeight="1" x14ac:dyDescent="0.2">
      <c r="A42" s="5">
        <v>41</v>
      </c>
      <c r="B42" s="7">
        <v>406</v>
      </c>
      <c r="C42" s="7">
        <v>9</v>
      </c>
      <c r="D42" s="7">
        <v>81</v>
      </c>
      <c r="E42" s="7">
        <v>27.892499999999998</v>
      </c>
      <c r="F42" s="7">
        <v>777.99155624999992</v>
      </c>
      <c r="G42" s="7">
        <v>2.7890459999999995</v>
      </c>
      <c r="H42" s="7">
        <v>7.7787775901159968</v>
      </c>
      <c r="I42" s="7">
        <v>34</v>
      </c>
      <c r="J42" s="7">
        <v>1156</v>
      </c>
      <c r="K42" s="7">
        <v>0</v>
      </c>
      <c r="L42" s="7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L42" s="4"/>
      <c r="BM42" s="4"/>
      <c r="BN42" s="4"/>
      <c r="BO42" s="4"/>
      <c r="BP42" s="4"/>
      <c r="BR42" s="4"/>
      <c r="BS42" s="4"/>
      <c r="BT42" s="4"/>
      <c r="BU42" s="4"/>
      <c r="BV42" s="4"/>
      <c r="BW42" s="4"/>
      <c r="BX42" s="4"/>
      <c r="BY42" s="4"/>
      <c r="BZ42" s="4"/>
      <c r="CB42" s="4"/>
      <c r="CC42" s="4"/>
      <c r="CD42" s="4"/>
    </row>
    <row r="43" spans="1:82" ht="15" customHeight="1" x14ac:dyDescent="0.2">
      <c r="A43" s="5">
        <v>42</v>
      </c>
      <c r="B43" s="7">
        <v>117</v>
      </c>
      <c r="C43" s="7">
        <v>2</v>
      </c>
      <c r="D43" s="7">
        <v>4</v>
      </c>
      <c r="E43" s="7">
        <v>5.3849999999999998</v>
      </c>
      <c r="F43" s="7">
        <v>28.998224999999998</v>
      </c>
      <c r="G43" s="7">
        <v>0.77032700000000009</v>
      </c>
      <c r="H43" s="7">
        <v>0.59340368692900014</v>
      </c>
      <c r="I43" s="7">
        <v>12</v>
      </c>
      <c r="J43" s="7">
        <v>144</v>
      </c>
      <c r="K43" s="7">
        <v>3</v>
      </c>
      <c r="L43" s="7">
        <v>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L43" s="4"/>
      <c r="BM43" s="4"/>
      <c r="BN43" s="4"/>
      <c r="BO43" s="4"/>
      <c r="BP43" s="4"/>
      <c r="BR43" s="4"/>
      <c r="BS43" s="4"/>
      <c r="BT43" s="4"/>
      <c r="BU43" s="4"/>
      <c r="BV43" s="4"/>
      <c r="BW43" s="4"/>
      <c r="BX43" s="4"/>
      <c r="BY43" s="4"/>
      <c r="BZ43" s="4"/>
      <c r="CB43" s="4"/>
      <c r="CC43" s="4"/>
      <c r="CD43" s="4"/>
    </row>
    <row r="44" spans="1:82" ht="15" customHeight="1" x14ac:dyDescent="0.2">
      <c r="A44" s="5">
        <v>43</v>
      </c>
      <c r="B44" s="7">
        <v>232</v>
      </c>
      <c r="C44" s="7">
        <v>3</v>
      </c>
      <c r="D44" s="7">
        <v>9</v>
      </c>
      <c r="E44" s="7">
        <v>19.808159999999997</v>
      </c>
      <c r="F44" s="7">
        <v>392.36320258559988</v>
      </c>
      <c r="G44" s="7">
        <v>1.3487039999999999</v>
      </c>
      <c r="H44" s="7">
        <v>1.8190024796159998</v>
      </c>
      <c r="I44" s="7">
        <v>25</v>
      </c>
      <c r="J44" s="7">
        <v>625</v>
      </c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L44" s="4"/>
      <c r="BM44" s="4"/>
      <c r="BN44" s="4"/>
      <c r="BO44" s="4"/>
      <c r="BP44" s="4"/>
      <c r="BR44" s="4"/>
      <c r="BS44" s="4"/>
      <c r="BT44" s="4"/>
      <c r="BU44" s="4"/>
      <c r="BV44" s="4"/>
      <c r="BW44" s="4"/>
      <c r="BX44" s="4"/>
      <c r="BY44" s="4"/>
      <c r="BZ44" s="4"/>
      <c r="CB44" s="4"/>
      <c r="CC44" s="4"/>
      <c r="CD44" s="4"/>
    </row>
    <row r="45" spans="1:82" ht="15" customHeight="1" x14ac:dyDescent="0.2">
      <c r="A45" s="5">
        <v>44</v>
      </c>
      <c r="B45" s="7">
        <v>215</v>
      </c>
      <c r="C45" s="7">
        <v>1</v>
      </c>
      <c r="D45" s="7">
        <v>1</v>
      </c>
      <c r="E45" s="7">
        <v>2.0878800000000002</v>
      </c>
      <c r="F45" s="7">
        <v>4.3592428944000003</v>
      </c>
      <c r="G45" s="7">
        <v>1.449084</v>
      </c>
      <c r="H45" s="7">
        <v>2.099844439056</v>
      </c>
      <c r="I45" s="7">
        <v>35</v>
      </c>
      <c r="J45" s="7">
        <v>1225</v>
      </c>
      <c r="K45" s="7">
        <v>2</v>
      </c>
      <c r="L45" s="7">
        <v>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L45" s="4"/>
      <c r="BM45" s="4"/>
      <c r="BN45" s="4"/>
      <c r="BO45" s="4"/>
      <c r="BP45" s="4"/>
      <c r="BR45" s="4"/>
      <c r="BS45" s="4"/>
      <c r="BT45" s="4"/>
      <c r="BU45" s="4"/>
      <c r="BV45" s="4"/>
      <c r="BW45" s="4"/>
      <c r="BX45" s="4"/>
      <c r="BY45" s="4"/>
      <c r="BZ45" s="4"/>
      <c r="CB45" s="4"/>
      <c r="CC45" s="4"/>
      <c r="CD45" s="4"/>
    </row>
    <row r="46" spans="1:82" ht="15" customHeight="1" x14ac:dyDescent="0.2">
      <c r="A46" s="5">
        <v>45</v>
      </c>
      <c r="B46" s="7">
        <v>292</v>
      </c>
      <c r="C46" s="7">
        <v>4</v>
      </c>
      <c r="D46" s="7">
        <v>16</v>
      </c>
      <c r="E46" s="7">
        <v>18.298739999999999</v>
      </c>
      <c r="F46" s="7">
        <v>334.84388558759997</v>
      </c>
      <c r="G46" s="7">
        <v>1.59</v>
      </c>
      <c r="H46" s="7">
        <v>2.5281000000000002</v>
      </c>
      <c r="I46" s="7">
        <v>26</v>
      </c>
      <c r="J46" s="7">
        <v>676</v>
      </c>
      <c r="K46" s="7">
        <v>1</v>
      </c>
      <c r="L46" s="7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L46" s="4"/>
      <c r="BM46" s="4"/>
      <c r="BN46" s="4"/>
      <c r="BO46" s="4"/>
      <c r="BP46" s="4"/>
      <c r="BR46" s="4"/>
      <c r="BS46" s="4"/>
      <c r="BT46" s="4"/>
      <c r="BU46" s="4"/>
      <c r="BV46" s="4"/>
      <c r="BW46" s="4"/>
      <c r="BX46" s="4"/>
      <c r="BY46" s="4"/>
      <c r="BZ46" s="4"/>
      <c r="CB46" s="4"/>
      <c r="CC46" s="4"/>
      <c r="CD46" s="4"/>
    </row>
    <row r="47" spans="1:82" ht="15" customHeight="1" x14ac:dyDescent="0.2">
      <c r="A47" s="5">
        <v>46</v>
      </c>
      <c r="B47" s="7">
        <v>161</v>
      </c>
      <c r="C47" s="7">
        <v>1</v>
      </c>
      <c r="D47" s="7">
        <v>1</v>
      </c>
      <c r="E47" s="7">
        <v>7.8563999999999998</v>
      </c>
      <c r="F47" s="7">
        <v>61.723020959999999</v>
      </c>
      <c r="G47" s="7">
        <v>1.050176</v>
      </c>
      <c r="H47" s="7">
        <v>1.102869630976</v>
      </c>
      <c r="I47" s="7">
        <v>14</v>
      </c>
      <c r="J47" s="7">
        <v>196</v>
      </c>
      <c r="K47" s="7">
        <v>1</v>
      </c>
      <c r="L47" s="7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L47" s="4"/>
      <c r="BM47" s="4"/>
      <c r="BN47" s="4"/>
      <c r="BO47" s="4"/>
      <c r="BP47" s="4"/>
      <c r="BR47" s="4"/>
      <c r="BS47" s="4"/>
      <c r="BT47" s="4"/>
      <c r="BU47" s="4"/>
      <c r="BV47" s="4"/>
      <c r="BW47" s="4"/>
      <c r="BX47" s="4"/>
      <c r="BY47" s="4"/>
      <c r="BZ47" s="4"/>
      <c r="CB47" s="4"/>
      <c r="CC47" s="4"/>
      <c r="CD47" s="4"/>
    </row>
    <row r="48" spans="1:82" ht="15" customHeight="1" x14ac:dyDescent="0.2">
      <c r="A48" s="5">
        <v>47</v>
      </c>
      <c r="B48" s="7">
        <v>155</v>
      </c>
      <c r="C48" s="7">
        <v>3</v>
      </c>
      <c r="D48" s="7">
        <v>9</v>
      </c>
      <c r="E48" s="7">
        <v>6.4433399999999992</v>
      </c>
      <c r="F48" s="7">
        <v>41.516630355599986</v>
      </c>
      <c r="G48" s="7">
        <v>0.97835300000000003</v>
      </c>
      <c r="H48" s="7">
        <v>0.95717459260900006</v>
      </c>
      <c r="I48" s="7">
        <v>16</v>
      </c>
      <c r="J48" s="7">
        <v>256</v>
      </c>
      <c r="K48" s="7">
        <v>1</v>
      </c>
      <c r="L48" s="7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L48" s="4"/>
      <c r="BM48" s="4"/>
      <c r="BN48" s="4"/>
      <c r="BO48" s="4"/>
      <c r="BP48" s="4"/>
      <c r="BR48" s="4"/>
      <c r="BS48" s="4"/>
      <c r="BT48" s="4"/>
      <c r="BU48" s="4"/>
      <c r="BV48" s="4"/>
      <c r="BW48" s="4"/>
      <c r="BX48" s="4"/>
      <c r="BY48" s="4"/>
      <c r="BZ48" s="4"/>
      <c r="CB48" s="4"/>
      <c r="CC48" s="4"/>
      <c r="CD48" s="4"/>
    </row>
    <row r="49" spans="1:82" ht="15" customHeight="1" x14ac:dyDescent="0.2">
      <c r="A49" s="5">
        <v>48</v>
      </c>
      <c r="B49" s="7">
        <v>110</v>
      </c>
      <c r="C49" s="7">
        <v>0</v>
      </c>
      <c r="D49" s="7">
        <v>0</v>
      </c>
      <c r="E49" s="7">
        <v>9.1669800000000006</v>
      </c>
      <c r="F49" s="7">
        <v>84.03352232040001</v>
      </c>
      <c r="G49" s="7">
        <v>0.68970000000000009</v>
      </c>
      <c r="H49" s="7">
        <v>0.47568609000000012</v>
      </c>
      <c r="I49" s="7">
        <v>11</v>
      </c>
      <c r="J49" s="7">
        <v>121</v>
      </c>
      <c r="K49" s="7">
        <v>1</v>
      </c>
      <c r="L49" s="7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L49" s="4"/>
      <c r="BM49" s="4"/>
      <c r="BN49" s="4"/>
      <c r="BO49" s="4"/>
      <c r="BP49" s="4"/>
      <c r="BR49" s="4"/>
      <c r="BS49" s="4"/>
      <c r="BT49" s="4"/>
      <c r="BU49" s="4"/>
      <c r="BV49" s="4"/>
      <c r="BW49" s="4"/>
      <c r="BX49" s="4"/>
      <c r="BY49" s="4"/>
      <c r="BZ49" s="4"/>
      <c r="CB49" s="4"/>
      <c r="CC49" s="4"/>
      <c r="CD49" s="4"/>
    </row>
    <row r="50" spans="1:82" ht="15" customHeight="1" x14ac:dyDescent="0.2">
      <c r="A50" s="5">
        <v>49</v>
      </c>
      <c r="B50" s="7">
        <v>178</v>
      </c>
      <c r="C50" s="7">
        <v>0</v>
      </c>
      <c r="D50" s="7">
        <v>0</v>
      </c>
      <c r="E50" s="7">
        <v>11.70396</v>
      </c>
      <c r="F50" s="7">
        <v>136.98267968160002</v>
      </c>
      <c r="G50" s="7">
        <v>1.079296</v>
      </c>
      <c r="H50" s="7">
        <v>1.164879855616</v>
      </c>
      <c r="I50" s="7">
        <v>20</v>
      </c>
      <c r="J50" s="7">
        <v>400</v>
      </c>
      <c r="K50" s="7">
        <v>1</v>
      </c>
      <c r="L50" s="7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L50" s="4"/>
      <c r="BM50" s="4"/>
      <c r="BN50" s="4"/>
      <c r="BO50" s="4"/>
      <c r="BP50" s="4"/>
      <c r="BR50" s="4"/>
      <c r="BS50" s="4"/>
      <c r="BT50" s="4"/>
      <c r="BU50" s="4"/>
      <c r="BV50" s="4"/>
      <c r="BW50" s="4"/>
      <c r="BX50" s="4"/>
      <c r="BY50" s="4"/>
      <c r="BZ50" s="4"/>
      <c r="CB50" s="4"/>
      <c r="CC50" s="4"/>
      <c r="CD50" s="4"/>
    </row>
    <row r="51" spans="1:82" ht="15" customHeight="1" x14ac:dyDescent="0.2">
      <c r="A51" s="5">
        <v>50</v>
      </c>
      <c r="B51" s="7">
        <v>130</v>
      </c>
      <c r="C51" s="7">
        <v>0</v>
      </c>
      <c r="D51" s="7">
        <v>0</v>
      </c>
      <c r="E51" s="7">
        <v>8.0754599999999996</v>
      </c>
      <c r="F51" s="7">
        <v>65.213054211599996</v>
      </c>
      <c r="G51" s="7">
        <v>0.78963499999999998</v>
      </c>
      <c r="H51" s="7">
        <v>0.62352343322499992</v>
      </c>
      <c r="I51" s="7">
        <v>12</v>
      </c>
      <c r="J51" s="7">
        <v>144</v>
      </c>
      <c r="K51" s="7">
        <v>2</v>
      </c>
      <c r="L51" s="7">
        <v>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L51" s="4"/>
      <c r="BM51" s="4"/>
      <c r="BN51" s="4"/>
      <c r="BO51" s="4"/>
      <c r="BP51" s="4"/>
      <c r="BR51" s="4"/>
      <c r="BS51" s="4"/>
      <c r="BT51" s="4"/>
      <c r="BU51" s="4"/>
      <c r="BV51" s="4"/>
      <c r="BW51" s="4"/>
      <c r="BX51" s="4"/>
      <c r="BY51" s="4"/>
      <c r="BZ51" s="4"/>
      <c r="CB51" s="4"/>
      <c r="CC51" s="4"/>
      <c r="CD51" s="4"/>
    </row>
    <row r="52" spans="1:82" ht="15" customHeight="1" x14ac:dyDescent="0.2">
      <c r="A52" s="5">
        <v>51</v>
      </c>
      <c r="B52" s="7">
        <v>319</v>
      </c>
      <c r="C52" s="7">
        <v>2</v>
      </c>
      <c r="D52" s="7">
        <v>4</v>
      </c>
      <c r="E52" s="7">
        <v>24.86364</v>
      </c>
      <c r="F52" s="7">
        <v>618.2005940496</v>
      </c>
      <c r="G52" s="7">
        <v>1.678126</v>
      </c>
      <c r="H52" s="7">
        <v>2.8161068718759998</v>
      </c>
      <c r="I52" s="7">
        <v>30</v>
      </c>
      <c r="J52" s="7">
        <v>900</v>
      </c>
      <c r="K52" s="7">
        <v>0</v>
      </c>
      <c r="L52" s="7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L52" s="4"/>
      <c r="BM52" s="4"/>
      <c r="BN52" s="4"/>
      <c r="BO52" s="4"/>
      <c r="BP52" s="4"/>
      <c r="BR52" s="4"/>
      <c r="BS52" s="4"/>
      <c r="BT52" s="4"/>
      <c r="BU52" s="4"/>
      <c r="BV52" s="4"/>
      <c r="BW52" s="4"/>
      <c r="BX52" s="4"/>
      <c r="BY52" s="4"/>
      <c r="BZ52" s="4"/>
      <c r="CB52" s="4"/>
      <c r="CC52" s="4"/>
      <c r="CD52" s="4"/>
    </row>
    <row r="53" spans="1:82" ht="15" customHeight="1" x14ac:dyDescent="0.2">
      <c r="A53" s="5">
        <v>52</v>
      </c>
      <c r="B53" s="7">
        <v>258</v>
      </c>
      <c r="C53" s="7">
        <v>11</v>
      </c>
      <c r="D53" s="7">
        <v>121</v>
      </c>
      <c r="E53" s="7">
        <v>22.044660000000004</v>
      </c>
      <c r="F53" s="7">
        <v>485.96703451560018</v>
      </c>
      <c r="G53" s="7">
        <v>1.529196</v>
      </c>
      <c r="H53" s="7">
        <v>2.3384404064159998</v>
      </c>
      <c r="I53" s="7">
        <v>32</v>
      </c>
      <c r="J53" s="7">
        <v>1024</v>
      </c>
      <c r="K53" s="7">
        <v>3</v>
      </c>
      <c r="L53" s="7">
        <v>9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L53" s="4"/>
      <c r="BM53" s="4"/>
      <c r="BN53" s="4"/>
      <c r="BO53" s="4"/>
      <c r="BP53" s="4"/>
      <c r="BR53" s="4"/>
      <c r="BS53" s="4"/>
      <c r="BT53" s="4"/>
      <c r="BU53" s="4"/>
      <c r="BV53" s="4"/>
      <c r="BW53" s="4"/>
      <c r="BX53" s="4"/>
      <c r="BY53" s="4"/>
      <c r="BZ53" s="4"/>
      <c r="CB53" s="4"/>
      <c r="CC53" s="4"/>
      <c r="CD53" s="4"/>
    </row>
    <row r="54" spans="1:82" ht="15" customHeight="1" x14ac:dyDescent="0.2">
      <c r="A54" s="5">
        <v>53</v>
      </c>
      <c r="B54" s="7">
        <v>275</v>
      </c>
      <c r="C54" s="7">
        <v>3</v>
      </c>
      <c r="D54" s="7">
        <v>9</v>
      </c>
      <c r="E54" s="7">
        <v>20.0322</v>
      </c>
      <c r="F54" s="7">
        <v>401.28903683999999</v>
      </c>
      <c r="G54" s="7">
        <v>1.6896240000000002</v>
      </c>
      <c r="H54" s="7">
        <v>2.8548292613760009</v>
      </c>
      <c r="I54" s="7">
        <v>35</v>
      </c>
      <c r="J54" s="7">
        <v>1225</v>
      </c>
      <c r="K54" s="7">
        <v>3</v>
      </c>
      <c r="L54" s="7">
        <v>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L54" s="4"/>
      <c r="BM54" s="4"/>
      <c r="BN54" s="4"/>
      <c r="BO54" s="4"/>
      <c r="BP54" s="4"/>
      <c r="BR54" s="4"/>
      <c r="BS54" s="4"/>
      <c r="BT54" s="4"/>
      <c r="BU54" s="4"/>
      <c r="BV54" s="4"/>
      <c r="BW54" s="4"/>
      <c r="BX54" s="4"/>
      <c r="BY54" s="4"/>
      <c r="BZ54" s="4"/>
      <c r="CB54" s="4"/>
      <c r="CC54" s="4"/>
      <c r="CD54" s="4"/>
    </row>
    <row r="55" spans="1:82" ht="15" customHeight="1" x14ac:dyDescent="0.2">
      <c r="A55" s="5">
        <v>54</v>
      </c>
      <c r="B55" s="7">
        <v>133</v>
      </c>
      <c r="C55" s="7">
        <v>0</v>
      </c>
      <c r="D55" s="7">
        <v>0</v>
      </c>
      <c r="E55" s="7">
        <v>10.656000000000001</v>
      </c>
      <c r="F55" s="7">
        <v>113.55033600000002</v>
      </c>
      <c r="G55" s="7">
        <v>0.84013299999999991</v>
      </c>
      <c r="H55" s="7">
        <v>0.7058234576889999</v>
      </c>
      <c r="I55" s="7">
        <v>21</v>
      </c>
      <c r="J55" s="7">
        <v>441</v>
      </c>
      <c r="K55" s="7">
        <v>4</v>
      </c>
      <c r="L55" s="7">
        <v>16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L55" s="4"/>
      <c r="BM55" s="4"/>
      <c r="BN55" s="4"/>
      <c r="BO55" s="4"/>
      <c r="BP55" s="4"/>
      <c r="BR55" s="4"/>
      <c r="BS55" s="4"/>
      <c r="BT55" s="4"/>
      <c r="BU55" s="4"/>
      <c r="BV55" s="4"/>
      <c r="BW55" s="4"/>
      <c r="BX55" s="4"/>
      <c r="BY55" s="4"/>
      <c r="BZ55" s="4"/>
      <c r="CB55" s="4"/>
      <c r="CC55" s="4"/>
      <c r="CD55" s="4"/>
    </row>
    <row r="56" spans="1:82" ht="15" customHeight="1" x14ac:dyDescent="0.2">
      <c r="A56" s="5">
        <v>55</v>
      </c>
      <c r="B56" s="7">
        <v>210</v>
      </c>
      <c r="C56" s="7">
        <v>2</v>
      </c>
      <c r="D56" s="7">
        <v>4</v>
      </c>
      <c r="E56" s="7">
        <v>14.0397</v>
      </c>
      <c r="F56" s="7">
        <v>197.11317609</v>
      </c>
      <c r="G56" s="7">
        <v>1.1812039999999999</v>
      </c>
      <c r="H56" s="7">
        <v>1.3952428896159998</v>
      </c>
      <c r="I56" s="7">
        <v>24</v>
      </c>
      <c r="J56" s="7">
        <v>576</v>
      </c>
      <c r="K56" s="7">
        <v>1</v>
      </c>
      <c r="L56" s="7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L56" s="4"/>
      <c r="BM56" s="4"/>
      <c r="BN56" s="4"/>
      <c r="BO56" s="4"/>
      <c r="BP56" s="4"/>
      <c r="BR56" s="4"/>
      <c r="BS56" s="4"/>
      <c r="BT56" s="4"/>
      <c r="BU56" s="4"/>
      <c r="BV56" s="4"/>
      <c r="BW56" s="4"/>
      <c r="BX56" s="4"/>
      <c r="BY56" s="4"/>
      <c r="BZ56" s="4"/>
      <c r="CB56" s="4"/>
      <c r="CC56" s="4"/>
      <c r="CD56" s="4"/>
    </row>
    <row r="57" spans="1:82" ht="15" customHeight="1" x14ac:dyDescent="0.2">
      <c r="A57" s="5">
        <v>56</v>
      </c>
      <c r="B57" s="7">
        <v>182</v>
      </c>
      <c r="C57" s="7">
        <v>1</v>
      </c>
      <c r="D57" s="7">
        <v>1</v>
      </c>
      <c r="E57" s="7">
        <v>14.03046</v>
      </c>
      <c r="F57" s="7">
        <v>196.85380781159998</v>
      </c>
      <c r="G57" s="7">
        <v>1.1594340000000001</v>
      </c>
      <c r="H57" s="7">
        <v>1.3442872003560002</v>
      </c>
      <c r="I57" s="7">
        <v>24</v>
      </c>
      <c r="J57" s="7">
        <v>576</v>
      </c>
      <c r="K57" s="7">
        <v>1</v>
      </c>
      <c r="L57" s="7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L57" s="4"/>
      <c r="BM57" s="4"/>
      <c r="BN57" s="4"/>
      <c r="BO57" s="4"/>
      <c r="BP57" s="4"/>
      <c r="BR57" s="4"/>
      <c r="BS57" s="4"/>
      <c r="BT57" s="4"/>
      <c r="BU57" s="4"/>
      <c r="BV57" s="4"/>
      <c r="BW57" s="4"/>
      <c r="BX57" s="4"/>
      <c r="BY57" s="4"/>
      <c r="BZ57" s="4"/>
      <c r="CB57" s="4"/>
      <c r="CC57" s="4"/>
      <c r="CD57" s="4"/>
    </row>
    <row r="58" spans="1:82" ht="15" customHeight="1" x14ac:dyDescent="0.2">
      <c r="A58" s="5">
        <v>57</v>
      </c>
      <c r="B58" s="7">
        <v>159</v>
      </c>
      <c r="C58" s="7">
        <v>3</v>
      </c>
      <c r="D58" s="7">
        <v>9</v>
      </c>
      <c r="E58" s="7">
        <v>5.6654400000000003</v>
      </c>
      <c r="F58" s="7">
        <v>32.097210393600001</v>
      </c>
      <c r="G58" s="7">
        <v>1.0186999999999999</v>
      </c>
      <c r="H58" s="7">
        <v>1.0377496899999998</v>
      </c>
      <c r="I58" s="7">
        <v>10</v>
      </c>
      <c r="J58" s="7">
        <v>100</v>
      </c>
      <c r="K58" s="7">
        <v>0</v>
      </c>
      <c r="L58" s="7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L58" s="4"/>
      <c r="BM58" s="4"/>
      <c r="BN58" s="4"/>
      <c r="BO58" s="4"/>
      <c r="BP58" s="4"/>
      <c r="BR58" s="4"/>
      <c r="BS58" s="4"/>
      <c r="BT58" s="4"/>
      <c r="BU58" s="4"/>
      <c r="BV58" s="4"/>
      <c r="BW58" s="4"/>
      <c r="BX58" s="4"/>
      <c r="BY58" s="4"/>
      <c r="BZ58" s="4"/>
      <c r="CB58" s="4"/>
      <c r="CC58" s="4"/>
      <c r="CD58" s="4"/>
    </row>
    <row r="59" spans="1:82" ht="15" customHeight="1" x14ac:dyDescent="0.2">
      <c r="A59" s="5">
        <v>58</v>
      </c>
      <c r="B59" s="7">
        <v>80</v>
      </c>
      <c r="C59" s="7">
        <v>0</v>
      </c>
      <c r="D59" s="7">
        <v>0</v>
      </c>
      <c r="E59" s="7">
        <v>2.1085799999999999</v>
      </c>
      <c r="F59" s="7">
        <v>4.4461096163999994</v>
      </c>
      <c r="G59" s="7">
        <v>0.64951999999999999</v>
      </c>
      <c r="H59" s="7">
        <v>0.4218762304</v>
      </c>
      <c r="I59" s="7">
        <v>7</v>
      </c>
      <c r="J59" s="7">
        <v>49</v>
      </c>
      <c r="K59" s="7">
        <v>0</v>
      </c>
      <c r="L59" s="7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L59" s="4"/>
      <c r="BM59" s="4"/>
      <c r="BN59" s="4"/>
      <c r="BO59" s="4"/>
      <c r="BP59" s="4"/>
      <c r="BR59" s="4"/>
      <c r="BS59" s="4"/>
      <c r="BT59" s="4"/>
      <c r="BU59" s="4"/>
      <c r="BV59" s="4"/>
      <c r="BW59" s="4"/>
      <c r="BX59" s="4"/>
      <c r="BY59" s="4"/>
      <c r="BZ59" s="4"/>
      <c r="CB59" s="4"/>
      <c r="CC59" s="4"/>
      <c r="CD59" s="4"/>
    </row>
    <row r="60" spans="1:82" ht="15" customHeight="1" x14ac:dyDescent="0.2">
      <c r="A60" s="5">
        <v>59</v>
      </c>
      <c r="B60" s="7">
        <v>214</v>
      </c>
      <c r="C60" s="7">
        <v>1</v>
      </c>
      <c r="D60" s="7">
        <v>1</v>
      </c>
      <c r="E60" s="7">
        <v>12.168780000000002</v>
      </c>
      <c r="F60" s="7">
        <v>148.07920668840003</v>
      </c>
      <c r="G60" s="7">
        <v>0.94905799999999996</v>
      </c>
      <c r="H60" s="7">
        <v>0.90071108736399996</v>
      </c>
      <c r="I60" s="7">
        <v>15</v>
      </c>
      <c r="J60" s="7">
        <v>225</v>
      </c>
      <c r="K60" s="7">
        <v>2</v>
      </c>
      <c r="L60" s="7">
        <v>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L60" s="4"/>
      <c r="BM60" s="4"/>
      <c r="BN60" s="4"/>
      <c r="BO60" s="4"/>
      <c r="BP60" s="4"/>
      <c r="BR60" s="4"/>
      <c r="BS60" s="4"/>
      <c r="BT60" s="4"/>
      <c r="BU60" s="4"/>
      <c r="BV60" s="4"/>
      <c r="BW60" s="4"/>
      <c r="BX60" s="4"/>
      <c r="BY60" s="4"/>
      <c r="BZ60" s="4"/>
      <c r="CB60" s="4"/>
      <c r="CC60" s="4"/>
      <c r="CD60" s="4"/>
    </row>
    <row r="61" spans="1:82" ht="15" customHeight="1" x14ac:dyDescent="0.2">
      <c r="A61" s="5">
        <v>60</v>
      </c>
      <c r="B61" s="7">
        <v>198</v>
      </c>
      <c r="C61" s="7">
        <v>4</v>
      </c>
      <c r="D61" s="7">
        <v>16</v>
      </c>
      <c r="E61" s="7">
        <v>12.902100000000001</v>
      </c>
      <c r="F61" s="7">
        <v>166.46418441000003</v>
      </c>
      <c r="G61" s="7">
        <v>1.2811139999999996</v>
      </c>
      <c r="H61" s="7">
        <v>1.6412530809959991</v>
      </c>
      <c r="I61" s="7">
        <v>14</v>
      </c>
      <c r="J61" s="7">
        <v>196</v>
      </c>
      <c r="K61" s="7">
        <v>0</v>
      </c>
      <c r="L61" s="7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L61" s="4"/>
      <c r="BM61" s="4"/>
      <c r="BN61" s="4"/>
      <c r="BO61" s="4"/>
      <c r="BP61" s="4"/>
      <c r="BR61" s="4"/>
      <c r="BS61" s="4"/>
      <c r="BT61" s="4"/>
      <c r="BU61" s="4"/>
      <c r="BV61" s="4"/>
      <c r="BW61" s="4"/>
      <c r="BX61" s="4"/>
      <c r="BY61" s="4"/>
      <c r="BZ61" s="4"/>
      <c r="CB61" s="4"/>
      <c r="CC61" s="4"/>
      <c r="CD61" s="4"/>
    </row>
    <row r="62" spans="1:82" ht="15" customHeight="1" x14ac:dyDescent="0.2">
      <c r="A62" s="5">
        <v>61</v>
      </c>
      <c r="B62" s="7">
        <v>257</v>
      </c>
      <c r="C62" s="7">
        <v>2</v>
      </c>
      <c r="D62" s="7">
        <v>4</v>
      </c>
      <c r="E62" s="7">
        <v>15.156780000000001</v>
      </c>
      <c r="F62" s="7">
        <v>229.72797996840004</v>
      </c>
      <c r="G62" s="7">
        <v>1.3912560000000003</v>
      </c>
      <c r="H62" s="7">
        <v>1.9355932575360006</v>
      </c>
      <c r="I62" s="7">
        <v>15</v>
      </c>
      <c r="J62" s="7">
        <v>225</v>
      </c>
      <c r="K62" s="7">
        <v>1</v>
      </c>
      <c r="L62" s="7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L62" s="4"/>
      <c r="BM62" s="4"/>
      <c r="BN62" s="4"/>
      <c r="BO62" s="4"/>
      <c r="BP62" s="4"/>
      <c r="BR62" s="4"/>
      <c r="BS62" s="4"/>
      <c r="BT62" s="4"/>
      <c r="BU62" s="4"/>
      <c r="BV62" s="4"/>
      <c r="BW62" s="4"/>
      <c r="BX62" s="4"/>
      <c r="BY62" s="4"/>
      <c r="BZ62" s="4"/>
      <c r="CB62" s="4"/>
      <c r="CC62" s="4"/>
      <c r="CD62" s="4"/>
    </row>
    <row r="63" spans="1:82" ht="15" customHeight="1" x14ac:dyDescent="0.2">
      <c r="A63" s="5">
        <v>62</v>
      </c>
      <c r="B63" s="7">
        <v>194</v>
      </c>
      <c r="C63" s="7">
        <v>1</v>
      </c>
      <c r="D63" s="7">
        <v>1</v>
      </c>
      <c r="E63" s="7">
        <v>8.7379200000000008</v>
      </c>
      <c r="F63" s="7">
        <v>76.351245926400011</v>
      </c>
      <c r="G63" s="7">
        <v>1.31006</v>
      </c>
      <c r="H63" s="7">
        <v>1.7162572036000001</v>
      </c>
      <c r="I63" s="7">
        <v>18</v>
      </c>
      <c r="J63" s="7">
        <v>324</v>
      </c>
      <c r="K63" s="7">
        <v>0</v>
      </c>
      <c r="L63" s="7"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L63" s="4"/>
      <c r="BM63" s="4"/>
      <c r="BN63" s="4"/>
      <c r="BO63" s="4"/>
      <c r="BP63" s="4"/>
      <c r="BR63" s="4"/>
      <c r="BS63" s="4"/>
      <c r="BT63" s="4"/>
      <c r="BU63" s="4"/>
      <c r="BV63" s="4"/>
      <c r="BW63" s="4"/>
      <c r="BX63" s="4"/>
      <c r="BY63" s="4"/>
      <c r="BZ63" s="4"/>
      <c r="CB63" s="4"/>
      <c r="CC63" s="4"/>
      <c r="CD63" s="4"/>
    </row>
    <row r="64" spans="1:82" ht="15" customHeight="1" x14ac:dyDescent="0.2">
      <c r="A64" s="5">
        <v>63</v>
      </c>
      <c r="B64" s="7">
        <v>156</v>
      </c>
      <c r="C64" s="7">
        <v>0</v>
      </c>
      <c r="D64" s="7">
        <v>0</v>
      </c>
      <c r="E64" s="7">
        <v>8.7441600000000008</v>
      </c>
      <c r="F64" s="7">
        <v>76.460334105600012</v>
      </c>
      <c r="G64" s="7">
        <v>0.91106500000000001</v>
      </c>
      <c r="H64" s="7">
        <v>0.83003943422500004</v>
      </c>
      <c r="I64" s="7">
        <v>17</v>
      </c>
      <c r="J64" s="7">
        <v>289</v>
      </c>
      <c r="K64" s="7">
        <v>2</v>
      </c>
      <c r="L64" s="7">
        <v>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L64" s="4"/>
      <c r="BM64" s="4"/>
      <c r="BN64" s="4"/>
      <c r="BO64" s="4"/>
      <c r="BP64" s="4"/>
      <c r="BR64" s="4"/>
      <c r="BS64" s="4"/>
      <c r="BT64" s="4"/>
      <c r="BU64" s="4"/>
      <c r="BV64" s="4"/>
      <c r="BW64" s="4"/>
      <c r="BX64" s="4"/>
      <c r="BY64" s="4"/>
      <c r="BZ64" s="4"/>
      <c r="CB64" s="4"/>
      <c r="CC64" s="4"/>
      <c r="CD64" s="4"/>
    </row>
    <row r="65" spans="1:82" ht="15" customHeight="1" x14ac:dyDescent="0.2">
      <c r="A65" s="5">
        <v>64</v>
      </c>
      <c r="B65" s="7">
        <v>187</v>
      </c>
      <c r="C65" s="7">
        <v>2</v>
      </c>
      <c r="D65" s="7">
        <v>4</v>
      </c>
      <c r="E65" s="7">
        <v>8.4185400000000001</v>
      </c>
      <c r="F65" s="7">
        <v>70.871815731600009</v>
      </c>
      <c r="G65" s="7">
        <v>1.2605840000000001</v>
      </c>
      <c r="H65" s="7">
        <v>1.5890720210560003</v>
      </c>
      <c r="I65" s="7">
        <v>20</v>
      </c>
      <c r="J65" s="7">
        <v>400</v>
      </c>
      <c r="K65" s="7">
        <v>0</v>
      </c>
      <c r="L65" s="7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L65" s="4"/>
      <c r="BM65" s="4"/>
      <c r="BN65" s="4"/>
      <c r="BO65" s="4"/>
      <c r="BP65" s="4"/>
      <c r="BR65" s="4"/>
      <c r="BS65" s="4"/>
      <c r="BT65" s="4"/>
      <c r="BU65" s="4"/>
      <c r="BV65" s="4"/>
      <c r="BW65" s="4"/>
      <c r="BX65" s="4"/>
      <c r="BY65" s="4"/>
      <c r="BZ65" s="4"/>
      <c r="CB65" s="4"/>
      <c r="CC65" s="4"/>
      <c r="CD65" s="4"/>
    </row>
    <row r="66" spans="1:82" ht="15" customHeight="1" x14ac:dyDescent="0.2">
      <c r="A66" s="5">
        <v>65</v>
      </c>
      <c r="B66" s="7">
        <v>150</v>
      </c>
      <c r="C66" s="7">
        <v>0</v>
      </c>
      <c r="D66" s="7">
        <v>0</v>
      </c>
      <c r="E66" s="7">
        <v>12.694740000000001</v>
      </c>
      <c r="F66" s="7">
        <v>161.15642366760002</v>
      </c>
      <c r="G66" s="7">
        <v>0.72006000000000003</v>
      </c>
      <c r="H66" s="7">
        <v>0.51848640360000009</v>
      </c>
      <c r="I66" s="7">
        <v>16</v>
      </c>
      <c r="J66" s="7">
        <v>256</v>
      </c>
      <c r="K66" s="7">
        <v>1</v>
      </c>
      <c r="L66" s="7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L66" s="4"/>
      <c r="BM66" s="4"/>
      <c r="BN66" s="4"/>
      <c r="BO66" s="4"/>
      <c r="BP66" s="4"/>
      <c r="BR66" s="4"/>
      <c r="BS66" s="4"/>
      <c r="BT66" s="4"/>
      <c r="BU66" s="4"/>
      <c r="BV66" s="4"/>
      <c r="BW66" s="4"/>
      <c r="BX66" s="4"/>
      <c r="BY66" s="4"/>
      <c r="BZ66" s="4"/>
      <c r="CB66" s="4"/>
      <c r="CC66" s="4"/>
      <c r="CD66" s="4"/>
    </row>
    <row r="67" spans="1:82" ht="15" customHeight="1" x14ac:dyDescent="0.2">
      <c r="A67" s="5">
        <v>66</v>
      </c>
      <c r="B67" s="7">
        <v>102</v>
      </c>
      <c r="C67" s="7">
        <v>1</v>
      </c>
      <c r="D67" s="7">
        <v>1</v>
      </c>
      <c r="E67" s="7">
        <v>8.3847000000000023</v>
      </c>
      <c r="F67" s="7">
        <v>70.303194090000034</v>
      </c>
      <c r="G67" s="7">
        <v>0.57091000000000003</v>
      </c>
      <c r="H67" s="7">
        <v>0.32593822810000006</v>
      </c>
      <c r="I67" s="7">
        <v>10</v>
      </c>
      <c r="J67" s="7">
        <v>100</v>
      </c>
      <c r="K67" s="7">
        <v>1</v>
      </c>
      <c r="L67" s="7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L67" s="4"/>
      <c r="BM67" s="4"/>
      <c r="BN67" s="4"/>
      <c r="BO67" s="4"/>
      <c r="BP67" s="4"/>
      <c r="BR67" s="4"/>
      <c r="BS67" s="4"/>
      <c r="BT67" s="4"/>
      <c r="BU67" s="4"/>
      <c r="BV67" s="4"/>
      <c r="BW67" s="4"/>
      <c r="BX67" s="4"/>
      <c r="BY67" s="4"/>
      <c r="BZ67" s="4"/>
      <c r="CB67" s="4"/>
      <c r="CC67" s="4"/>
      <c r="CD67" s="4"/>
    </row>
    <row r="68" spans="1:82" ht="15" customHeight="1" x14ac:dyDescent="0.2">
      <c r="A68" s="5">
        <v>67</v>
      </c>
      <c r="B68" s="7">
        <v>233</v>
      </c>
      <c r="C68" s="7">
        <v>3</v>
      </c>
      <c r="D68" s="7">
        <v>9</v>
      </c>
      <c r="E68" s="7">
        <v>20.694660000000002</v>
      </c>
      <c r="F68" s="7">
        <v>428.26895251560012</v>
      </c>
      <c r="G68" s="7">
        <v>1.4687460000000001</v>
      </c>
      <c r="H68" s="7">
        <v>2.1572148125160004</v>
      </c>
      <c r="I68" s="7">
        <v>24</v>
      </c>
      <c r="J68" s="7">
        <v>576</v>
      </c>
      <c r="K68" s="7">
        <v>0</v>
      </c>
      <c r="L68" s="7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L68" s="4"/>
      <c r="BM68" s="4"/>
      <c r="BN68" s="4"/>
      <c r="BO68" s="4"/>
      <c r="BP68" s="4"/>
      <c r="BR68" s="4"/>
      <c r="BS68" s="4"/>
      <c r="BT68" s="4"/>
      <c r="BU68" s="4"/>
      <c r="BV68" s="4"/>
      <c r="BW68" s="4"/>
      <c r="BX68" s="4"/>
      <c r="BY68" s="4"/>
      <c r="BZ68" s="4"/>
      <c r="CB68" s="4"/>
      <c r="CC68" s="4"/>
      <c r="CD68" s="4"/>
    </row>
    <row r="69" spans="1:82" ht="15" customHeight="1" x14ac:dyDescent="0.2">
      <c r="A69" s="5">
        <v>68</v>
      </c>
      <c r="B69" s="7">
        <v>162</v>
      </c>
      <c r="C69" s="7">
        <v>1</v>
      </c>
      <c r="D69" s="7">
        <v>1</v>
      </c>
      <c r="E69" s="7">
        <v>10.443060000000001</v>
      </c>
      <c r="F69" s="7">
        <v>109.05750216360002</v>
      </c>
      <c r="G69" s="7">
        <v>1.017868</v>
      </c>
      <c r="H69" s="7">
        <v>1.0360552654240001</v>
      </c>
      <c r="I69" s="7">
        <v>15</v>
      </c>
      <c r="J69" s="7">
        <v>225</v>
      </c>
      <c r="K69" s="7">
        <v>1</v>
      </c>
      <c r="L69" s="7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L69" s="4"/>
      <c r="BM69" s="4"/>
      <c r="BN69" s="4"/>
      <c r="BO69" s="4"/>
      <c r="BP69" s="4"/>
      <c r="BR69" s="4"/>
      <c r="BS69" s="4"/>
      <c r="BT69" s="4"/>
      <c r="BU69" s="4"/>
      <c r="BV69" s="4"/>
      <c r="BW69" s="4"/>
      <c r="BX69" s="4"/>
      <c r="BY69" s="4"/>
      <c r="BZ69" s="4"/>
      <c r="CB69" s="4"/>
      <c r="CC69" s="4"/>
      <c r="CD69" s="4"/>
    </row>
    <row r="70" spans="1:82" ht="15" customHeight="1" x14ac:dyDescent="0.2">
      <c r="A70" s="5">
        <v>69</v>
      </c>
      <c r="B70" s="7">
        <v>95</v>
      </c>
      <c r="C70" s="7">
        <v>3</v>
      </c>
      <c r="D70" s="7">
        <v>9</v>
      </c>
      <c r="E70" s="7">
        <v>9.790499999999998</v>
      </c>
      <c r="F70" s="7">
        <v>95.853890249999964</v>
      </c>
      <c r="G70" s="7">
        <v>0.53120000000000001</v>
      </c>
      <c r="H70" s="7">
        <v>0.28217344</v>
      </c>
      <c r="I70" s="7">
        <v>20</v>
      </c>
      <c r="J70" s="7">
        <v>400</v>
      </c>
      <c r="K70" s="7">
        <v>1</v>
      </c>
      <c r="L70" s="7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L70" s="4"/>
      <c r="BM70" s="4"/>
      <c r="BN70" s="4"/>
      <c r="BO70" s="4"/>
      <c r="BP70" s="4"/>
      <c r="BR70" s="4"/>
      <c r="BS70" s="4"/>
      <c r="BT70" s="4"/>
      <c r="BU70" s="4"/>
      <c r="BV70" s="4"/>
      <c r="BW70" s="4"/>
      <c r="BX70" s="4"/>
      <c r="BY70" s="4"/>
      <c r="BZ70" s="4"/>
      <c r="CB70" s="4"/>
      <c r="CC70" s="4"/>
      <c r="CD70" s="4"/>
    </row>
    <row r="71" spans="1:82" ht="15" customHeight="1" x14ac:dyDescent="0.2">
      <c r="A71" s="5">
        <v>70</v>
      </c>
      <c r="B71" s="7">
        <v>66</v>
      </c>
      <c r="C71" s="7">
        <v>3</v>
      </c>
      <c r="D71" s="7">
        <v>9</v>
      </c>
      <c r="E71" s="7">
        <v>3.5758199999999998</v>
      </c>
      <c r="F71" s="7">
        <v>12.786488672399999</v>
      </c>
      <c r="G71" s="7">
        <v>1.0089360000000003</v>
      </c>
      <c r="H71" s="7">
        <v>1.0179518520960005</v>
      </c>
      <c r="I71" s="7">
        <v>4</v>
      </c>
      <c r="J71" s="7">
        <v>16</v>
      </c>
      <c r="K71" s="7">
        <v>0</v>
      </c>
      <c r="L71" s="7"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L71" s="4"/>
      <c r="BM71" s="4"/>
      <c r="BN71" s="4"/>
      <c r="BO71" s="4"/>
      <c r="BP71" s="4"/>
      <c r="BR71" s="4"/>
      <c r="BS71" s="4"/>
      <c r="BT71" s="4"/>
      <c r="BU71" s="4"/>
      <c r="BV71" s="4"/>
      <c r="BW71" s="4"/>
      <c r="BX71" s="4"/>
      <c r="BY71" s="4"/>
      <c r="BZ71" s="4"/>
      <c r="CB71" s="4"/>
      <c r="CC71" s="4"/>
      <c r="CD71" s="4"/>
    </row>
    <row r="72" spans="1:82" ht="15" customHeight="1" x14ac:dyDescent="0.2">
      <c r="A72" s="5">
        <v>71</v>
      </c>
      <c r="B72" s="7">
        <v>148</v>
      </c>
      <c r="C72" s="7">
        <v>0</v>
      </c>
      <c r="D72" s="7">
        <v>0</v>
      </c>
      <c r="E72" s="7">
        <v>6.4795800000000012</v>
      </c>
      <c r="F72" s="7">
        <v>41.984956976400014</v>
      </c>
      <c r="G72" s="7">
        <v>1.0695439999999998</v>
      </c>
      <c r="H72" s="7">
        <v>1.1439243679359996</v>
      </c>
      <c r="I72" s="7">
        <v>31</v>
      </c>
      <c r="J72" s="7">
        <v>961</v>
      </c>
      <c r="K72" s="7">
        <v>1</v>
      </c>
      <c r="L72" s="7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L72" s="4"/>
      <c r="BM72" s="4"/>
      <c r="BN72" s="4"/>
      <c r="BO72" s="4"/>
      <c r="BP72" s="4"/>
      <c r="BR72" s="4"/>
      <c r="BS72" s="4"/>
      <c r="BT72" s="4"/>
      <c r="BU72" s="4"/>
      <c r="BV72" s="4"/>
      <c r="BW72" s="4"/>
      <c r="BX72" s="4"/>
      <c r="BY72" s="4"/>
      <c r="BZ72" s="4"/>
      <c r="CB72" s="4"/>
      <c r="CC72" s="4"/>
      <c r="CD72" s="4"/>
    </row>
    <row r="73" spans="1:82" ht="15" customHeight="1" x14ac:dyDescent="0.2">
      <c r="A73" s="5">
        <v>72</v>
      </c>
      <c r="B73" s="7">
        <v>133</v>
      </c>
      <c r="C73" s="7">
        <v>1</v>
      </c>
      <c r="D73" s="7">
        <v>1</v>
      </c>
      <c r="E73" s="7">
        <v>7.2947399999999991</v>
      </c>
      <c r="F73" s="7">
        <v>53.213231667599985</v>
      </c>
      <c r="G73" s="7">
        <v>0.86879500000000009</v>
      </c>
      <c r="H73" s="7">
        <v>0.75480475202500019</v>
      </c>
      <c r="I73" s="7">
        <v>22</v>
      </c>
      <c r="J73" s="7">
        <v>484</v>
      </c>
      <c r="K73" s="7">
        <v>1</v>
      </c>
      <c r="L73" s="7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L73" s="4"/>
      <c r="BM73" s="4"/>
      <c r="BN73" s="4"/>
      <c r="BO73" s="4"/>
      <c r="BP73" s="4"/>
      <c r="BR73" s="4"/>
      <c r="BS73" s="4"/>
      <c r="BT73" s="4"/>
      <c r="BU73" s="4"/>
      <c r="BV73" s="4"/>
      <c r="BW73" s="4"/>
      <c r="BX73" s="4"/>
      <c r="BY73" s="4"/>
      <c r="BZ73" s="4"/>
      <c r="CB73" s="4"/>
      <c r="CC73" s="4"/>
      <c r="CD73" s="4"/>
    </row>
    <row r="74" spans="1:82" ht="15" customHeight="1" x14ac:dyDescent="0.2">
      <c r="A74" s="5">
        <v>73</v>
      </c>
      <c r="B74" s="7">
        <v>132</v>
      </c>
      <c r="C74" s="7">
        <v>1</v>
      </c>
      <c r="D74" s="7">
        <v>1</v>
      </c>
      <c r="E74" s="7">
        <v>15.874980000000003</v>
      </c>
      <c r="F74" s="7">
        <v>252.01499000040008</v>
      </c>
      <c r="G74" s="7">
        <v>0.72118199999999999</v>
      </c>
      <c r="H74" s="7">
        <v>0.52010347712399996</v>
      </c>
      <c r="I74" s="7">
        <v>17</v>
      </c>
      <c r="J74" s="7">
        <v>289</v>
      </c>
      <c r="K74" s="7">
        <v>2</v>
      </c>
      <c r="L74" s="7">
        <v>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L74" s="4"/>
      <c r="BM74" s="4"/>
      <c r="BN74" s="4"/>
      <c r="BO74" s="4"/>
      <c r="BP74" s="4"/>
      <c r="BR74" s="4"/>
      <c r="BS74" s="4"/>
      <c r="BT74" s="4"/>
      <c r="BU74" s="4"/>
      <c r="BV74" s="4"/>
      <c r="BW74" s="4"/>
      <c r="BX74" s="4"/>
      <c r="BY74" s="4"/>
      <c r="BZ74" s="4"/>
      <c r="CB74" s="4"/>
      <c r="CC74" s="4"/>
      <c r="CD74" s="4"/>
    </row>
    <row r="75" spans="1:82" ht="15" customHeight="1" x14ac:dyDescent="0.2">
      <c r="A75" s="5">
        <v>74</v>
      </c>
      <c r="B75" s="7">
        <v>125</v>
      </c>
      <c r="C75" s="7">
        <v>0</v>
      </c>
      <c r="D75" s="7">
        <v>0</v>
      </c>
      <c r="E75" s="7">
        <v>9.4662600000000001</v>
      </c>
      <c r="F75" s="7">
        <v>89.610078387599998</v>
      </c>
      <c r="G75" s="7">
        <v>0.57940000000000003</v>
      </c>
      <c r="H75" s="7">
        <v>0.33570436000000003</v>
      </c>
      <c r="I75" s="7">
        <v>17</v>
      </c>
      <c r="J75" s="7">
        <v>289</v>
      </c>
      <c r="K75" s="7">
        <v>2</v>
      </c>
      <c r="L75" s="7">
        <v>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L75" s="4"/>
      <c r="BM75" s="4"/>
      <c r="BN75" s="4"/>
      <c r="BO75" s="4"/>
      <c r="BP75" s="4"/>
      <c r="BR75" s="4"/>
      <c r="BS75" s="4"/>
      <c r="BT75" s="4"/>
      <c r="BU75" s="4"/>
      <c r="BV75" s="4"/>
      <c r="BW75" s="4"/>
      <c r="BX75" s="4"/>
      <c r="BY75" s="4"/>
      <c r="BZ75" s="4"/>
      <c r="CB75" s="4"/>
      <c r="CC75" s="4"/>
      <c r="CD75" s="4"/>
    </row>
    <row r="76" spans="1:82" ht="15" customHeight="1" x14ac:dyDescent="0.2">
      <c r="A76" s="5">
        <v>75</v>
      </c>
      <c r="B76" s="7">
        <v>91</v>
      </c>
      <c r="C76" s="7">
        <v>0</v>
      </c>
      <c r="D76" s="7">
        <v>0</v>
      </c>
      <c r="E76" s="7">
        <v>7.8183000000000016</v>
      </c>
      <c r="F76" s="7">
        <v>61.125814890000022</v>
      </c>
      <c r="G76" s="7">
        <v>0.46952999999999995</v>
      </c>
      <c r="H76" s="7">
        <v>0.22045842089999995</v>
      </c>
      <c r="I76" s="7">
        <v>9</v>
      </c>
      <c r="J76" s="7">
        <v>81</v>
      </c>
      <c r="K76" s="7">
        <v>0</v>
      </c>
      <c r="L76" s="7"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L76" s="4"/>
      <c r="BM76" s="4"/>
      <c r="BN76" s="4"/>
      <c r="BO76" s="4"/>
      <c r="BP76" s="4"/>
      <c r="BR76" s="4"/>
      <c r="BS76" s="4"/>
      <c r="BT76" s="4"/>
      <c r="BU76" s="4"/>
      <c r="BV76" s="4"/>
      <c r="BW76" s="4"/>
      <c r="BX76" s="4"/>
      <c r="BY76" s="4"/>
      <c r="BZ76" s="4"/>
      <c r="CB76" s="4"/>
      <c r="CC76" s="4"/>
      <c r="CD76" s="4"/>
    </row>
    <row r="77" spans="1:82" ht="15" customHeight="1" x14ac:dyDescent="0.2">
      <c r="A77" s="5">
        <v>76</v>
      </c>
      <c r="B77" s="7">
        <v>161</v>
      </c>
      <c r="C77" s="7">
        <v>1</v>
      </c>
      <c r="D77" s="7">
        <v>1</v>
      </c>
      <c r="E77" s="7">
        <v>16.383600000000001</v>
      </c>
      <c r="F77" s="7">
        <v>268.42234896000002</v>
      </c>
      <c r="G77" s="7">
        <v>0.97176000000000007</v>
      </c>
      <c r="H77" s="7">
        <v>0.94431749760000017</v>
      </c>
      <c r="I77" s="7">
        <v>28</v>
      </c>
      <c r="J77" s="7">
        <v>784</v>
      </c>
      <c r="K77" s="7">
        <v>0</v>
      </c>
      <c r="L77" s="7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L77" s="4"/>
      <c r="BM77" s="4"/>
      <c r="BN77" s="4"/>
      <c r="BO77" s="4"/>
      <c r="BP77" s="4"/>
      <c r="BR77" s="4"/>
      <c r="BS77" s="4"/>
      <c r="BT77" s="4"/>
      <c r="BU77" s="4"/>
      <c r="BV77" s="4"/>
      <c r="BW77" s="4"/>
      <c r="BX77" s="4"/>
      <c r="BY77" s="4"/>
      <c r="BZ77" s="4"/>
      <c r="CB77" s="4"/>
      <c r="CC77" s="4"/>
      <c r="CD77" s="4"/>
    </row>
    <row r="78" spans="1:82" ht="15" customHeight="1" x14ac:dyDescent="0.2">
      <c r="A78" s="5">
        <v>77</v>
      </c>
      <c r="B78" s="7">
        <v>129</v>
      </c>
      <c r="C78" s="7">
        <v>2</v>
      </c>
      <c r="D78" s="7">
        <v>4</v>
      </c>
      <c r="E78" s="7">
        <v>8.5337999999999994</v>
      </c>
      <c r="F78" s="7">
        <v>72.825742439999985</v>
      </c>
      <c r="G78" s="7">
        <v>0.80023899999999992</v>
      </c>
      <c r="H78" s="7">
        <v>0.64038245712099984</v>
      </c>
      <c r="I78" s="7">
        <v>16</v>
      </c>
      <c r="J78" s="7">
        <v>256</v>
      </c>
      <c r="K78" s="7">
        <v>1</v>
      </c>
      <c r="L78" s="7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L78" s="4"/>
      <c r="BM78" s="4"/>
      <c r="BN78" s="4"/>
      <c r="BO78" s="4"/>
      <c r="BP78" s="4"/>
      <c r="BR78" s="4"/>
      <c r="BS78" s="4"/>
      <c r="BT78" s="4"/>
      <c r="BU78" s="4"/>
      <c r="BV78" s="4"/>
      <c r="BW78" s="4"/>
      <c r="BX78" s="4"/>
      <c r="BY78" s="4"/>
      <c r="BZ78" s="4"/>
      <c r="CB78" s="4"/>
      <c r="CC78" s="4"/>
      <c r="CD78" s="4"/>
    </row>
    <row r="79" spans="1:82" ht="15" customHeight="1" x14ac:dyDescent="0.2">
      <c r="A79" s="5">
        <v>78</v>
      </c>
      <c r="B79" s="7">
        <v>112</v>
      </c>
      <c r="C79" s="7">
        <v>0</v>
      </c>
      <c r="D79" s="7">
        <v>0</v>
      </c>
      <c r="E79" s="7">
        <v>2.1796799999999994</v>
      </c>
      <c r="F79" s="7">
        <v>4.7510049023999974</v>
      </c>
      <c r="G79" s="7">
        <v>0.64074200000000003</v>
      </c>
      <c r="H79" s="7">
        <v>0.41055031056400004</v>
      </c>
      <c r="I79" s="7">
        <v>13</v>
      </c>
      <c r="J79" s="7">
        <v>169</v>
      </c>
      <c r="K79" s="7">
        <v>0</v>
      </c>
      <c r="L79" s="7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L79" s="4"/>
      <c r="BM79" s="4"/>
      <c r="BN79" s="4"/>
      <c r="BO79" s="4"/>
      <c r="BP79" s="4"/>
      <c r="BR79" s="4"/>
      <c r="BS79" s="4"/>
      <c r="BT79" s="4"/>
      <c r="BU79" s="4"/>
      <c r="BV79" s="4"/>
      <c r="BW79" s="4"/>
      <c r="BX79" s="4"/>
      <c r="BY79" s="4"/>
      <c r="BZ79" s="4"/>
      <c r="CB79" s="4"/>
      <c r="CC79" s="4"/>
      <c r="CD79" s="4"/>
    </row>
    <row r="80" spans="1:82" ht="15" customHeight="1" x14ac:dyDescent="0.2">
      <c r="A80" s="5">
        <v>79</v>
      </c>
      <c r="B80" s="7">
        <v>214</v>
      </c>
      <c r="C80" s="7">
        <v>-2</v>
      </c>
      <c r="D80" s="7">
        <v>4</v>
      </c>
      <c r="E80" s="7">
        <v>16.118639999999999</v>
      </c>
      <c r="F80" s="7">
        <v>259.81055544959997</v>
      </c>
      <c r="G80" s="7">
        <v>1.1186560000000001</v>
      </c>
      <c r="H80" s="7">
        <v>1.2513912463360002</v>
      </c>
      <c r="I80" s="7">
        <v>21</v>
      </c>
      <c r="J80" s="7">
        <v>441</v>
      </c>
      <c r="K80" s="7">
        <v>1</v>
      </c>
      <c r="L80" s="7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L80" s="4"/>
      <c r="BM80" s="4"/>
      <c r="BN80" s="4"/>
      <c r="BO80" s="4"/>
      <c r="BP80" s="4"/>
      <c r="BR80" s="4"/>
      <c r="BS80" s="4"/>
      <c r="BT80" s="4"/>
      <c r="BU80" s="4"/>
      <c r="BV80" s="4"/>
      <c r="BW80" s="4"/>
      <c r="BX80" s="4"/>
      <c r="BY80" s="4"/>
      <c r="BZ80" s="4"/>
      <c r="CB80" s="4"/>
      <c r="CC80" s="4"/>
      <c r="CD80" s="4"/>
    </row>
    <row r="81" spans="1:82" ht="15" customHeight="1" x14ac:dyDescent="0.2">
      <c r="A81" s="5">
        <v>80</v>
      </c>
      <c r="B81" s="7">
        <v>169</v>
      </c>
      <c r="C81" s="7">
        <v>4</v>
      </c>
      <c r="D81" s="7">
        <v>16</v>
      </c>
      <c r="E81" s="7">
        <v>6.6599400000000006</v>
      </c>
      <c r="F81" s="7">
        <v>44.354800803600007</v>
      </c>
      <c r="G81" s="7">
        <v>1.1603520000000001</v>
      </c>
      <c r="H81" s="7">
        <v>1.3464167639040001</v>
      </c>
      <c r="I81" s="7">
        <v>20</v>
      </c>
      <c r="J81" s="7">
        <v>400</v>
      </c>
      <c r="K81" s="7">
        <v>0</v>
      </c>
      <c r="L81" s="7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L81" s="4"/>
      <c r="BM81" s="4"/>
      <c r="BN81" s="4"/>
      <c r="BO81" s="4"/>
      <c r="BP81" s="4"/>
      <c r="BR81" s="4"/>
      <c r="BS81" s="4"/>
      <c r="BT81" s="4"/>
      <c r="BU81" s="4"/>
      <c r="BV81" s="4"/>
      <c r="BW81" s="4"/>
      <c r="BX81" s="4"/>
      <c r="BY81" s="4"/>
      <c r="BZ81" s="4"/>
      <c r="CB81" s="4"/>
      <c r="CC81" s="4"/>
      <c r="CD81" s="4"/>
    </row>
    <row r="82" spans="1:82" ht="15" customHeight="1" x14ac:dyDescent="0.2">
      <c r="A82" s="5">
        <v>81</v>
      </c>
      <c r="B82" s="7">
        <v>160</v>
      </c>
      <c r="C82" s="7">
        <v>1</v>
      </c>
      <c r="D82" s="7">
        <v>1</v>
      </c>
      <c r="E82" s="7">
        <v>12.579600000000001</v>
      </c>
      <c r="F82" s="7">
        <v>158.24633616000003</v>
      </c>
      <c r="G82" s="7">
        <v>0.84167599999999998</v>
      </c>
      <c r="H82" s="7">
        <v>0.70841848897600002</v>
      </c>
      <c r="I82" s="7">
        <v>28</v>
      </c>
      <c r="J82" s="7">
        <v>784</v>
      </c>
      <c r="K82" s="7">
        <v>1</v>
      </c>
      <c r="L82" s="7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L82" s="4"/>
      <c r="BM82" s="4"/>
      <c r="BN82" s="4"/>
      <c r="BO82" s="4"/>
      <c r="BP82" s="4"/>
      <c r="BR82" s="4"/>
      <c r="BS82" s="4"/>
      <c r="BT82" s="4"/>
      <c r="BU82" s="4"/>
      <c r="BV82" s="4"/>
      <c r="BW82" s="4"/>
      <c r="BX82" s="4"/>
      <c r="BY82" s="4"/>
      <c r="BZ82" s="4"/>
      <c r="CB82" s="4"/>
      <c r="CC82" s="4"/>
      <c r="CD82" s="4"/>
    </row>
    <row r="83" spans="1:82" ht="15" customHeight="1" x14ac:dyDescent="0.2">
      <c r="A83" s="5">
        <v>82</v>
      </c>
      <c r="B83" s="7">
        <v>81</v>
      </c>
      <c r="C83" s="7">
        <v>0</v>
      </c>
      <c r="D83" s="7">
        <v>0</v>
      </c>
      <c r="E83" s="7">
        <v>2.9289599999999996</v>
      </c>
      <c r="F83" s="7">
        <v>8.5788066815999979</v>
      </c>
      <c r="G83" s="7">
        <v>0.63962499999999989</v>
      </c>
      <c r="H83" s="7">
        <v>0.40912014062499985</v>
      </c>
      <c r="I83" s="7">
        <v>8</v>
      </c>
      <c r="J83" s="7">
        <v>64</v>
      </c>
      <c r="K83" s="7">
        <v>0</v>
      </c>
      <c r="L83" s="7"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L83" s="4"/>
      <c r="BM83" s="4"/>
      <c r="BN83" s="4"/>
      <c r="BO83" s="4"/>
      <c r="BP83" s="4"/>
      <c r="BR83" s="4"/>
      <c r="BS83" s="4"/>
      <c r="BT83" s="4"/>
      <c r="BU83" s="4"/>
      <c r="BV83" s="4"/>
      <c r="BW83" s="4"/>
      <c r="BX83" s="4"/>
      <c r="BY83" s="4"/>
      <c r="BZ83" s="4"/>
      <c r="CB83" s="4"/>
      <c r="CC83" s="4"/>
      <c r="CD83" s="4"/>
    </row>
    <row r="84" spans="1:82" ht="15" customHeight="1" x14ac:dyDescent="0.2">
      <c r="A84" s="5">
        <v>83</v>
      </c>
      <c r="B84" s="7">
        <v>245</v>
      </c>
      <c r="C84" s="7">
        <v>2</v>
      </c>
      <c r="D84" s="7">
        <v>4</v>
      </c>
      <c r="E84" s="7">
        <v>16.639920000000004</v>
      </c>
      <c r="F84" s="7">
        <v>276.88693760640012</v>
      </c>
      <c r="G84" s="7">
        <v>1.56145</v>
      </c>
      <c r="H84" s="7">
        <v>2.4381261025000001</v>
      </c>
      <c r="I84" s="7">
        <v>27</v>
      </c>
      <c r="J84" s="7">
        <v>729</v>
      </c>
      <c r="K84" s="7">
        <v>1</v>
      </c>
      <c r="L84" s="7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L84" s="4"/>
      <c r="BM84" s="4"/>
      <c r="BN84" s="4"/>
      <c r="BO84" s="4"/>
      <c r="BP84" s="4"/>
      <c r="BR84" s="4"/>
      <c r="BS84" s="4"/>
      <c r="BT84" s="4"/>
      <c r="BU84" s="4"/>
      <c r="BV84" s="4"/>
      <c r="BW84" s="4"/>
      <c r="BX84" s="4"/>
      <c r="BY84" s="4"/>
      <c r="BZ84" s="4"/>
      <c r="CB84" s="4"/>
      <c r="CC84" s="4"/>
      <c r="CD84" s="4"/>
    </row>
    <row r="85" spans="1:82" ht="15" customHeight="1" x14ac:dyDescent="0.2">
      <c r="A85" s="5">
        <v>84</v>
      </c>
      <c r="B85" s="7">
        <v>211</v>
      </c>
      <c r="C85" s="7">
        <v>3</v>
      </c>
      <c r="D85" s="7">
        <v>9</v>
      </c>
      <c r="E85" s="7">
        <v>8.9567999999999994</v>
      </c>
      <c r="F85" s="7">
        <v>80.224266239999992</v>
      </c>
      <c r="G85" s="7">
        <v>1.3173759999999999</v>
      </c>
      <c r="H85" s="7">
        <v>1.7354795253759996</v>
      </c>
      <c r="I85" s="7">
        <v>19</v>
      </c>
      <c r="J85" s="7">
        <v>361</v>
      </c>
      <c r="K85" s="7">
        <v>0</v>
      </c>
      <c r="L85" s="7"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L85" s="4"/>
      <c r="BM85" s="4"/>
      <c r="BN85" s="4"/>
      <c r="BO85" s="4"/>
      <c r="BP85" s="4"/>
      <c r="BR85" s="4"/>
      <c r="BS85" s="4"/>
      <c r="BT85" s="4"/>
      <c r="BU85" s="4"/>
      <c r="BV85" s="4"/>
      <c r="BW85" s="4"/>
      <c r="BX85" s="4"/>
      <c r="BY85" s="4"/>
      <c r="BZ85" s="4"/>
      <c r="CB85" s="4"/>
      <c r="CC85" s="4"/>
      <c r="CD85" s="4"/>
    </row>
    <row r="86" spans="1:82" ht="15" customHeight="1" x14ac:dyDescent="0.2">
      <c r="A86" s="5">
        <v>85</v>
      </c>
      <c r="B86" s="7">
        <v>187</v>
      </c>
      <c r="C86" s="7">
        <v>2</v>
      </c>
      <c r="D86" s="7">
        <v>4</v>
      </c>
      <c r="E86" s="7">
        <v>10.93266</v>
      </c>
      <c r="F86" s="7">
        <v>119.52305467560001</v>
      </c>
      <c r="G86" s="7">
        <v>1.2795279999999998</v>
      </c>
      <c r="H86" s="7">
        <v>1.6371919027839994</v>
      </c>
      <c r="I86" s="7">
        <v>24</v>
      </c>
      <c r="J86" s="7">
        <v>576</v>
      </c>
      <c r="K86" s="7">
        <v>0</v>
      </c>
      <c r="L86" s="7"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L86" s="4"/>
      <c r="BM86" s="4"/>
      <c r="BN86" s="4"/>
      <c r="BO86" s="4"/>
      <c r="BP86" s="4"/>
      <c r="BR86" s="4"/>
      <c r="BS86" s="4"/>
      <c r="BT86" s="4"/>
      <c r="BU86" s="4"/>
      <c r="BV86" s="4"/>
      <c r="BW86" s="4"/>
      <c r="BX86" s="4"/>
      <c r="BY86" s="4"/>
      <c r="BZ86" s="4"/>
      <c r="CB86" s="4"/>
      <c r="CC86" s="4"/>
      <c r="CD86" s="4"/>
    </row>
    <row r="87" spans="1:82" ht="15" customHeight="1" x14ac:dyDescent="0.2">
      <c r="A87" s="5">
        <v>86</v>
      </c>
      <c r="B87" s="7">
        <v>283</v>
      </c>
      <c r="C87" s="7">
        <v>6</v>
      </c>
      <c r="D87" s="7">
        <v>36</v>
      </c>
      <c r="E87" s="7">
        <v>7.6553999999999993</v>
      </c>
      <c r="F87" s="7">
        <v>58.605149159999989</v>
      </c>
      <c r="G87" s="7">
        <v>1.6903480000000002</v>
      </c>
      <c r="H87" s="7">
        <v>2.8572763611040006</v>
      </c>
      <c r="I87" s="7">
        <v>35</v>
      </c>
      <c r="J87" s="7">
        <v>1225</v>
      </c>
      <c r="K87" s="7">
        <v>2</v>
      </c>
      <c r="L87" s="7">
        <v>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L87" s="4"/>
      <c r="BM87" s="4"/>
      <c r="BN87" s="4"/>
      <c r="BO87" s="4"/>
      <c r="BP87" s="4"/>
      <c r="BR87" s="4"/>
      <c r="BS87" s="4"/>
      <c r="BT87" s="4"/>
      <c r="BU87" s="4"/>
      <c r="BV87" s="4"/>
      <c r="BW87" s="4"/>
      <c r="BX87" s="4"/>
      <c r="BY87" s="4"/>
      <c r="BZ87" s="4"/>
      <c r="CB87" s="4"/>
      <c r="CC87" s="4"/>
      <c r="CD87" s="4"/>
    </row>
    <row r="88" spans="1:82" ht="15" customHeight="1" x14ac:dyDescent="0.2">
      <c r="A88" s="5">
        <v>87</v>
      </c>
      <c r="B88" s="7">
        <v>224</v>
      </c>
      <c r="C88" s="7">
        <v>2</v>
      </c>
      <c r="D88" s="7">
        <v>4</v>
      </c>
      <c r="E88" s="7">
        <v>12.539759999999999</v>
      </c>
      <c r="F88" s="7">
        <v>157.24558085759998</v>
      </c>
      <c r="G88" s="7">
        <v>1.191635</v>
      </c>
      <c r="H88" s="7">
        <v>1.419993973225</v>
      </c>
      <c r="I88" s="7">
        <v>38</v>
      </c>
      <c r="J88" s="7">
        <v>1444</v>
      </c>
      <c r="K88" s="7">
        <v>2</v>
      </c>
      <c r="L88" s="7">
        <v>4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L88" s="4"/>
      <c r="BM88" s="4"/>
      <c r="BN88" s="4"/>
      <c r="BO88" s="4"/>
      <c r="BP88" s="4"/>
      <c r="BR88" s="4"/>
      <c r="BS88" s="4"/>
      <c r="BT88" s="4"/>
      <c r="BU88" s="4"/>
      <c r="BV88" s="4"/>
      <c r="BW88" s="4"/>
      <c r="BX88" s="4"/>
      <c r="BY88" s="4"/>
      <c r="BZ88" s="4"/>
      <c r="CB88" s="4"/>
      <c r="CC88" s="4"/>
      <c r="CD88" s="4"/>
    </row>
    <row r="89" spans="1:82" ht="15" customHeight="1" x14ac:dyDescent="0.2">
      <c r="A89" s="5">
        <v>88</v>
      </c>
      <c r="B89" s="7">
        <v>170</v>
      </c>
      <c r="C89" s="7">
        <v>4</v>
      </c>
      <c r="D89" s="7">
        <v>16</v>
      </c>
      <c r="E89" s="7">
        <v>12.88944</v>
      </c>
      <c r="F89" s="7">
        <v>166.13766351360002</v>
      </c>
      <c r="G89" s="7">
        <v>1.1382260000000002</v>
      </c>
      <c r="H89" s="7">
        <v>1.2955584270760003</v>
      </c>
      <c r="I89" s="7">
        <v>26</v>
      </c>
      <c r="J89" s="7">
        <v>676</v>
      </c>
      <c r="K89" s="7">
        <v>2</v>
      </c>
      <c r="L89" s="7">
        <v>4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L89" s="4"/>
      <c r="BM89" s="4"/>
      <c r="BN89" s="4"/>
      <c r="BO89" s="4"/>
      <c r="BP89" s="4"/>
      <c r="BR89" s="4"/>
      <c r="BS89" s="4"/>
      <c r="BT89" s="4"/>
      <c r="BU89" s="4"/>
      <c r="BV89" s="4"/>
      <c r="BW89" s="4"/>
      <c r="BX89" s="4"/>
      <c r="BY89" s="4"/>
      <c r="BZ89" s="4"/>
      <c r="CB89" s="4"/>
      <c r="CC89" s="4"/>
      <c r="CD89" s="4"/>
    </row>
    <row r="90" spans="1:82" ht="15" customHeight="1" x14ac:dyDescent="0.2">
      <c r="A90" s="5">
        <v>89</v>
      </c>
      <c r="B90" s="7">
        <v>140</v>
      </c>
      <c r="C90" s="7">
        <v>1</v>
      </c>
      <c r="D90" s="7">
        <v>1</v>
      </c>
      <c r="E90" s="7">
        <v>9.408240000000001</v>
      </c>
      <c r="F90" s="7">
        <v>88.514979897600014</v>
      </c>
      <c r="G90" s="7">
        <v>1.0211459999999999</v>
      </c>
      <c r="H90" s="7">
        <v>1.0427391533159998</v>
      </c>
      <c r="I90" s="7">
        <v>12</v>
      </c>
      <c r="J90" s="7">
        <v>144</v>
      </c>
      <c r="K90" s="7">
        <v>1</v>
      </c>
      <c r="L90" s="7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L90" s="4"/>
      <c r="BM90" s="4"/>
      <c r="BN90" s="4"/>
      <c r="BO90" s="4"/>
      <c r="BP90" s="4"/>
      <c r="BR90" s="4"/>
      <c r="BS90" s="4"/>
      <c r="BT90" s="4"/>
      <c r="BU90" s="4"/>
      <c r="BV90" s="4"/>
      <c r="BW90" s="4"/>
      <c r="BX90" s="4"/>
      <c r="BY90" s="4"/>
      <c r="BZ90" s="4"/>
      <c r="CB90" s="4"/>
      <c r="CC90" s="4"/>
      <c r="CD90" s="4"/>
    </row>
    <row r="91" spans="1:82" ht="15" customHeight="1" x14ac:dyDescent="0.2">
      <c r="A91" s="5">
        <v>90</v>
      </c>
      <c r="B91" s="7">
        <v>363</v>
      </c>
      <c r="C91" s="7">
        <v>2</v>
      </c>
      <c r="D91" s="7">
        <v>4</v>
      </c>
      <c r="E91" s="7">
        <v>31.003620000000002</v>
      </c>
      <c r="F91" s="7">
        <v>961.22445310440014</v>
      </c>
      <c r="G91" s="7">
        <v>2.1877559999999998</v>
      </c>
      <c r="H91" s="7">
        <v>4.7862763155359991</v>
      </c>
      <c r="I91" s="7">
        <v>42</v>
      </c>
      <c r="J91" s="7">
        <v>1764</v>
      </c>
      <c r="K91" s="7">
        <v>0</v>
      </c>
      <c r="L91" s="7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L91" s="4"/>
      <c r="BM91" s="4"/>
      <c r="BN91" s="4"/>
      <c r="BO91" s="4"/>
      <c r="BP91" s="4"/>
      <c r="BR91" s="4"/>
      <c r="BS91" s="4"/>
      <c r="BT91" s="4"/>
      <c r="BU91" s="4"/>
      <c r="BV91" s="4"/>
      <c r="BW91" s="4"/>
      <c r="BX91" s="4"/>
      <c r="BY91" s="4"/>
      <c r="BZ91" s="4"/>
      <c r="CB91" s="4"/>
      <c r="CC91" s="4"/>
      <c r="CD91" s="4"/>
    </row>
    <row r="92" spans="1:82" ht="15" customHeight="1" x14ac:dyDescent="0.2">
      <c r="A92" s="5">
        <v>91</v>
      </c>
      <c r="B92" s="7">
        <v>278</v>
      </c>
      <c r="C92" s="7">
        <v>2</v>
      </c>
      <c r="D92" s="7">
        <v>4</v>
      </c>
      <c r="E92" s="7">
        <v>14.2683</v>
      </c>
      <c r="F92" s="7">
        <v>203.58438489</v>
      </c>
      <c r="G92" s="7">
        <v>1.9295040000000001</v>
      </c>
      <c r="H92" s="7">
        <v>3.7229856860160004</v>
      </c>
      <c r="I92" s="7">
        <v>39</v>
      </c>
      <c r="J92" s="7">
        <v>1521</v>
      </c>
      <c r="K92" s="7">
        <v>1</v>
      </c>
      <c r="L92" s="7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L92" s="4"/>
      <c r="BM92" s="4"/>
      <c r="BN92" s="4"/>
      <c r="BO92" s="4"/>
      <c r="BP92" s="4"/>
      <c r="BR92" s="4"/>
      <c r="BS92" s="4"/>
      <c r="BT92" s="4"/>
      <c r="BU92" s="4"/>
      <c r="BV92" s="4"/>
      <c r="BW92" s="4"/>
      <c r="BX92" s="4"/>
      <c r="BY92" s="4"/>
      <c r="BZ92" s="4"/>
      <c r="CB92" s="4"/>
      <c r="CC92" s="4"/>
      <c r="CD92" s="4"/>
    </row>
    <row r="93" spans="1:82" ht="15" customHeight="1" x14ac:dyDescent="0.2">
      <c r="A93" s="5">
        <v>92</v>
      </c>
      <c r="B93" s="7">
        <v>192</v>
      </c>
      <c r="C93" s="7">
        <v>6</v>
      </c>
      <c r="D93" s="7">
        <v>36</v>
      </c>
      <c r="E93" s="7">
        <v>12.867180000000001</v>
      </c>
      <c r="F93" s="7">
        <v>165.56432115240003</v>
      </c>
      <c r="G93" s="7">
        <v>1.2286919999999999</v>
      </c>
      <c r="H93" s="7">
        <v>1.5096840308639998</v>
      </c>
      <c r="I93" s="7">
        <v>33</v>
      </c>
      <c r="J93" s="7">
        <v>1089</v>
      </c>
      <c r="K93" s="7">
        <v>0</v>
      </c>
      <c r="L93" s="7"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L93" s="4"/>
      <c r="BM93" s="4"/>
      <c r="BN93" s="4"/>
      <c r="BO93" s="4"/>
      <c r="BP93" s="4"/>
      <c r="BR93" s="4"/>
      <c r="BS93" s="4"/>
      <c r="BT93" s="4"/>
      <c r="BU93" s="4"/>
      <c r="BV93" s="4"/>
      <c r="BW93" s="4"/>
      <c r="BX93" s="4"/>
      <c r="BY93" s="4"/>
      <c r="BZ93" s="4"/>
      <c r="CB93" s="4"/>
      <c r="CC93" s="4"/>
      <c r="CD93" s="4"/>
    </row>
    <row r="94" spans="1:82" ht="15" customHeight="1" x14ac:dyDescent="0.2">
      <c r="A94" s="5">
        <v>93</v>
      </c>
      <c r="B94" s="7">
        <v>98</v>
      </c>
      <c r="C94" s="7">
        <v>1</v>
      </c>
      <c r="D94" s="7">
        <v>1</v>
      </c>
      <c r="E94" s="7">
        <v>2.6428799999999999</v>
      </c>
      <c r="F94" s="7">
        <v>6.9848146943999998</v>
      </c>
      <c r="G94" s="7">
        <v>0.62009999999999998</v>
      </c>
      <c r="H94" s="7">
        <v>0.38452400999999997</v>
      </c>
      <c r="I94" s="7">
        <v>14</v>
      </c>
      <c r="J94" s="7">
        <v>196</v>
      </c>
      <c r="K94" s="7">
        <v>0</v>
      </c>
      <c r="L94" s="7"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L94" s="4"/>
      <c r="BM94" s="4"/>
      <c r="BN94" s="4"/>
      <c r="BO94" s="4"/>
      <c r="BP94" s="4"/>
      <c r="BR94" s="4"/>
      <c r="BS94" s="4"/>
      <c r="BT94" s="4"/>
      <c r="BU94" s="4"/>
      <c r="BV94" s="4"/>
      <c r="BW94" s="4"/>
      <c r="BX94" s="4"/>
      <c r="BY94" s="4"/>
      <c r="BZ94" s="4"/>
      <c r="CB94" s="4"/>
      <c r="CC94" s="4"/>
      <c r="CD94" s="4"/>
    </row>
    <row r="95" spans="1:82" ht="15" customHeight="1" x14ac:dyDescent="0.2">
      <c r="A95" s="5">
        <v>94</v>
      </c>
      <c r="B95" s="7">
        <v>144</v>
      </c>
      <c r="C95" s="7">
        <v>2</v>
      </c>
      <c r="D95" s="7">
        <v>4</v>
      </c>
      <c r="E95" s="7">
        <v>7.2119399999999994</v>
      </c>
      <c r="F95" s="7">
        <v>52.012078563599992</v>
      </c>
      <c r="G95" s="7">
        <v>0.90099000000000007</v>
      </c>
      <c r="H95" s="7">
        <v>0.81178298010000016</v>
      </c>
      <c r="I95" s="7">
        <v>17</v>
      </c>
      <c r="J95" s="7">
        <v>289</v>
      </c>
      <c r="K95" s="7">
        <v>2</v>
      </c>
      <c r="L95" s="7">
        <v>4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L95" s="4"/>
      <c r="BM95" s="4"/>
      <c r="BN95" s="4"/>
      <c r="BO95" s="4"/>
      <c r="BP95" s="4"/>
      <c r="BR95" s="4"/>
      <c r="BS95" s="4"/>
      <c r="BT95" s="4"/>
      <c r="BU95" s="4"/>
      <c r="BV95" s="4"/>
      <c r="BW95" s="4"/>
      <c r="BX95" s="4"/>
      <c r="BY95" s="4"/>
      <c r="BZ95" s="4"/>
      <c r="CB95" s="4"/>
      <c r="CC95" s="4"/>
      <c r="CD95" s="4"/>
    </row>
    <row r="96" spans="1:82" ht="15" customHeight="1" x14ac:dyDescent="0.2">
      <c r="A96" s="5">
        <v>95</v>
      </c>
      <c r="B96" s="7">
        <v>135</v>
      </c>
      <c r="C96" s="7">
        <v>1</v>
      </c>
      <c r="D96" s="7">
        <v>1</v>
      </c>
      <c r="E96" s="7">
        <v>8.3548200000000001</v>
      </c>
      <c r="F96" s="7">
        <v>69.803017232400009</v>
      </c>
      <c r="G96" s="7">
        <v>0.80942400000000003</v>
      </c>
      <c r="H96" s="7">
        <v>0.65516721177600001</v>
      </c>
      <c r="I96" s="7">
        <v>21</v>
      </c>
      <c r="J96" s="7">
        <v>441</v>
      </c>
      <c r="K96" s="7">
        <v>2</v>
      </c>
      <c r="L96" s="7">
        <v>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L96" s="4"/>
      <c r="BM96" s="4"/>
      <c r="BN96" s="4"/>
      <c r="BO96" s="4"/>
      <c r="BP96" s="4"/>
      <c r="BR96" s="4"/>
      <c r="BS96" s="4"/>
      <c r="BT96" s="4"/>
      <c r="BU96" s="4"/>
      <c r="BV96" s="4"/>
      <c r="BW96" s="4"/>
      <c r="BX96" s="4"/>
      <c r="BY96" s="4"/>
      <c r="BZ96" s="4"/>
      <c r="CB96" s="4"/>
      <c r="CC96" s="4"/>
      <c r="CD96" s="4"/>
    </row>
    <row r="97" spans="1:82" ht="15" customHeight="1" x14ac:dyDescent="0.2">
      <c r="A97" s="5">
        <v>96</v>
      </c>
      <c r="B97" s="7">
        <v>129</v>
      </c>
      <c r="C97" s="7">
        <v>0</v>
      </c>
      <c r="D97" s="7">
        <v>0</v>
      </c>
      <c r="E97" s="7">
        <v>9.5695800000000002</v>
      </c>
      <c r="F97" s="7">
        <v>91.576861376400004</v>
      </c>
      <c r="G97" s="7">
        <v>0.97982400000000003</v>
      </c>
      <c r="H97" s="7">
        <v>0.96005507097600007</v>
      </c>
      <c r="I97" s="7">
        <v>14</v>
      </c>
      <c r="J97" s="7">
        <v>196</v>
      </c>
      <c r="K97" s="7">
        <v>1</v>
      </c>
      <c r="L97" s="7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L97" s="4"/>
      <c r="BM97" s="4"/>
      <c r="BN97" s="4"/>
      <c r="BO97" s="4"/>
      <c r="BP97" s="4"/>
      <c r="BR97" s="4"/>
      <c r="BS97" s="4"/>
      <c r="BT97" s="4"/>
      <c r="BU97" s="4"/>
      <c r="BV97" s="4"/>
      <c r="BW97" s="4"/>
      <c r="BX97" s="4"/>
      <c r="BY97" s="4"/>
      <c r="BZ97" s="4"/>
      <c r="CB97" s="4"/>
      <c r="CC97" s="4"/>
      <c r="CD97" s="4"/>
    </row>
    <row r="98" spans="1:82" ht="15" customHeight="1" x14ac:dyDescent="0.2">
      <c r="A98" s="5">
        <v>97</v>
      </c>
      <c r="B98" s="7">
        <v>243</v>
      </c>
      <c r="C98" s="7">
        <v>6</v>
      </c>
      <c r="D98" s="7">
        <v>36</v>
      </c>
      <c r="E98" s="7">
        <v>17.33634</v>
      </c>
      <c r="F98" s="7">
        <v>300.54868459559998</v>
      </c>
      <c r="G98" s="7">
        <v>1.7685040000000001</v>
      </c>
      <c r="H98" s="7">
        <v>3.1276063980160003</v>
      </c>
      <c r="I98" s="7">
        <v>30</v>
      </c>
      <c r="J98" s="7">
        <v>900</v>
      </c>
      <c r="K98" s="7">
        <v>0</v>
      </c>
      <c r="L98" s="7"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L98" s="4"/>
      <c r="BM98" s="4"/>
      <c r="BN98" s="4"/>
      <c r="BO98" s="4"/>
      <c r="BP98" s="4"/>
      <c r="BR98" s="4"/>
      <c r="BS98" s="4"/>
      <c r="BT98" s="4"/>
      <c r="BU98" s="4"/>
      <c r="BV98" s="4"/>
      <c r="BW98" s="4"/>
      <c r="BX98" s="4"/>
      <c r="BY98" s="4"/>
      <c r="BZ98" s="4"/>
      <c r="CB98" s="4"/>
      <c r="CC98" s="4"/>
      <c r="CD98" s="4"/>
    </row>
    <row r="99" spans="1:82" ht="15" customHeight="1" x14ac:dyDescent="0.2">
      <c r="A99" s="5">
        <v>98</v>
      </c>
      <c r="B99" s="7">
        <v>154</v>
      </c>
      <c r="C99" s="7">
        <v>2</v>
      </c>
      <c r="D99" s="7">
        <v>4</v>
      </c>
      <c r="E99" s="7">
        <v>4.5475200000000005</v>
      </c>
      <c r="F99" s="7">
        <v>20.679938150400005</v>
      </c>
      <c r="G99" s="7">
        <v>0.98023199999999999</v>
      </c>
      <c r="H99" s="7">
        <v>0.96085477382399997</v>
      </c>
      <c r="I99" s="7">
        <v>12</v>
      </c>
      <c r="J99" s="7">
        <v>144</v>
      </c>
      <c r="K99" s="7">
        <v>0</v>
      </c>
      <c r="L99" s="7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L99" s="4"/>
      <c r="BM99" s="4"/>
      <c r="BN99" s="4"/>
      <c r="BO99" s="4"/>
      <c r="BP99" s="4"/>
      <c r="BR99" s="4"/>
      <c r="BS99" s="4"/>
      <c r="BT99" s="4"/>
      <c r="BU99" s="4"/>
      <c r="BV99" s="4"/>
      <c r="BW99" s="4"/>
      <c r="BX99" s="4"/>
      <c r="BY99" s="4"/>
      <c r="BZ99" s="4"/>
      <c r="CB99" s="4"/>
      <c r="CC99" s="4"/>
      <c r="CD99" s="4"/>
    </row>
    <row r="100" spans="1:82" ht="15" customHeight="1" x14ac:dyDescent="0.2">
      <c r="A100" s="5">
        <v>99</v>
      </c>
      <c r="B100" s="7">
        <v>287</v>
      </c>
      <c r="C100" s="7">
        <v>3</v>
      </c>
      <c r="D100" s="7">
        <v>9</v>
      </c>
      <c r="E100" s="7">
        <v>26.726039999999998</v>
      </c>
      <c r="F100" s="7">
        <v>714.28121408159984</v>
      </c>
      <c r="G100" s="7">
        <v>2.070363</v>
      </c>
      <c r="H100" s="7">
        <v>4.2864029517689994</v>
      </c>
      <c r="I100" s="7">
        <v>30</v>
      </c>
      <c r="J100" s="7">
        <v>900</v>
      </c>
      <c r="K100" s="7">
        <v>1</v>
      </c>
      <c r="L100" s="7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L100" s="4"/>
      <c r="BM100" s="4"/>
      <c r="BN100" s="4"/>
      <c r="BO100" s="4"/>
      <c r="BP100" s="4"/>
      <c r="BR100" s="4"/>
      <c r="BS100" s="4"/>
      <c r="BT100" s="4"/>
      <c r="BU100" s="4"/>
      <c r="BV100" s="4"/>
      <c r="BW100" s="4"/>
      <c r="BX100" s="4"/>
      <c r="BY100" s="4"/>
      <c r="BZ100" s="4"/>
      <c r="CB100" s="4"/>
      <c r="CC100" s="4"/>
      <c r="CD100" s="4"/>
    </row>
    <row r="101" spans="1:82" ht="15" customHeight="1" x14ac:dyDescent="0.2">
      <c r="A101" s="5">
        <v>100</v>
      </c>
      <c r="B101" s="7">
        <v>251</v>
      </c>
      <c r="C101" s="7">
        <v>4</v>
      </c>
      <c r="D101" s="7">
        <v>16</v>
      </c>
      <c r="E101" s="7">
        <v>13.436219999999999</v>
      </c>
      <c r="F101" s="7">
        <v>180.53200788839996</v>
      </c>
      <c r="G101" s="7">
        <v>1.5097499999999999</v>
      </c>
      <c r="H101" s="7">
        <v>2.2793450624999996</v>
      </c>
      <c r="I101" s="7">
        <v>23</v>
      </c>
      <c r="J101" s="7">
        <v>529</v>
      </c>
      <c r="K101" s="7">
        <v>1</v>
      </c>
      <c r="L101" s="7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L101" s="4"/>
      <c r="BM101" s="4"/>
      <c r="BN101" s="4"/>
      <c r="BO101" s="4"/>
      <c r="BP101" s="4"/>
      <c r="BR101" s="4"/>
      <c r="BS101" s="4"/>
      <c r="BT101" s="4"/>
      <c r="BU101" s="4"/>
      <c r="BV101" s="4"/>
      <c r="BW101" s="4"/>
      <c r="BX101" s="4"/>
      <c r="BY101" s="4"/>
      <c r="BZ101" s="4"/>
      <c r="CB101" s="4"/>
      <c r="CC101" s="4"/>
      <c r="CD101" s="4"/>
    </row>
    <row r="102" spans="1:82" ht="15" customHeight="1" x14ac:dyDescent="0.2">
      <c r="A102" s="5">
        <v>101</v>
      </c>
      <c r="B102" s="7">
        <v>319</v>
      </c>
      <c r="C102" s="7">
        <v>6</v>
      </c>
      <c r="D102" s="7">
        <v>36</v>
      </c>
      <c r="E102" s="7">
        <v>25.405439999999999</v>
      </c>
      <c r="F102" s="7">
        <v>645.43638159359989</v>
      </c>
      <c r="G102" s="7">
        <v>2.4280549999999996</v>
      </c>
      <c r="H102" s="7">
        <v>5.895451083024998</v>
      </c>
      <c r="I102" s="7">
        <v>28</v>
      </c>
      <c r="J102" s="7">
        <v>784</v>
      </c>
      <c r="K102" s="7">
        <v>0</v>
      </c>
      <c r="L102" s="7">
        <v>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L102" s="4"/>
      <c r="BM102" s="4"/>
      <c r="BN102" s="4"/>
      <c r="BO102" s="4"/>
      <c r="BP102" s="4"/>
      <c r="BR102" s="4"/>
      <c r="BS102" s="4"/>
      <c r="BT102" s="4"/>
      <c r="BU102" s="4"/>
      <c r="BV102" s="4"/>
      <c r="BW102" s="4"/>
      <c r="BX102" s="4"/>
      <c r="BY102" s="4"/>
      <c r="BZ102" s="4"/>
      <c r="CB102" s="4"/>
      <c r="CC102" s="4"/>
      <c r="CD102" s="4"/>
    </row>
    <row r="103" spans="1:82" ht="15" customHeight="1" x14ac:dyDescent="0.2">
      <c r="A103" s="5">
        <v>102</v>
      </c>
      <c r="B103" s="7">
        <v>288</v>
      </c>
      <c r="C103" s="7">
        <v>6</v>
      </c>
      <c r="D103" s="7">
        <v>36</v>
      </c>
      <c r="E103" s="7">
        <v>24.978480000000001</v>
      </c>
      <c r="F103" s="7">
        <v>623.9244631104001</v>
      </c>
      <c r="G103" s="7">
        <v>1.8182879999999999</v>
      </c>
      <c r="H103" s="7">
        <v>3.3061712509439998</v>
      </c>
      <c r="I103" s="7">
        <v>27</v>
      </c>
      <c r="J103" s="7">
        <v>729</v>
      </c>
      <c r="K103" s="7">
        <v>0</v>
      </c>
      <c r="L103" s="7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L103" s="4"/>
      <c r="BM103" s="4"/>
      <c r="BN103" s="4"/>
      <c r="BO103" s="4"/>
      <c r="BP103" s="4"/>
      <c r="BR103" s="4"/>
      <c r="BS103" s="4"/>
      <c r="BT103" s="4"/>
      <c r="BU103" s="4"/>
      <c r="BV103" s="4"/>
      <c r="BW103" s="4"/>
      <c r="BX103" s="4"/>
      <c r="BY103" s="4"/>
      <c r="BZ103" s="4"/>
      <c r="CB103" s="4"/>
      <c r="CC103" s="4"/>
      <c r="CD103" s="4"/>
    </row>
    <row r="104" spans="1:82" ht="15" customHeight="1" x14ac:dyDescent="0.2">
      <c r="A104" s="5">
        <v>103</v>
      </c>
      <c r="B104" s="7">
        <v>227</v>
      </c>
      <c r="C104" s="7">
        <v>1</v>
      </c>
      <c r="D104" s="7">
        <v>1</v>
      </c>
      <c r="E104" s="7">
        <v>18.026700000000002</v>
      </c>
      <c r="F104" s="7">
        <v>324.96191289000006</v>
      </c>
      <c r="G104" s="7">
        <v>1.569984</v>
      </c>
      <c r="H104" s="7">
        <v>2.464849760256</v>
      </c>
      <c r="I104" s="7">
        <v>34</v>
      </c>
      <c r="J104" s="7">
        <v>1156</v>
      </c>
      <c r="K104" s="7">
        <v>1</v>
      </c>
      <c r="L104" s="7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L104" s="4"/>
      <c r="BM104" s="4"/>
      <c r="BN104" s="4"/>
      <c r="BO104" s="4"/>
      <c r="BP104" s="4"/>
      <c r="BR104" s="4"/>
      <c r="BS104" s="4"/>
      <c r="BT104" s="4"/>
      <c r="BU104" s="4"/>
      <c r="BV104" s="4"/>
      <c r="BW104" s="4"/>
      <c r="BX104" s="4"/>
      <c r="BY104" s="4"/>
      <c r="BZ104" s="4"/>
      <c r="CB104" s="4"/>
      <c r="CC104" s="4"/>
      <c r="CD104" s="4"/>
    </row>
    <row r="105" spans="1:82" ht="15" customHeight="1" x14ac:dyDescent="0.2">
      <c r="A105" s="5">
        <v>104</v>
      </c>
      <c r="B105" s="7">
        <v>389</v>
      </c>
      <c r="C105" s="7">
        <v>2</v>
      </c>
      <c r="D105" s="7">
        <v>4</v>
      </c>
      <c r="E105" s="7">
        <v>29.790900000000001</v>
      </c>
      <c r="F105" s="7">
        <v>887.49772281000003</v>
      </c>
      <c r="G105" s="7">
        <v>2.6576740000000001</v>
      </c>
      <c r="H105" s="7">
        <v>7.063231090276</v>
      </c>
      <c r="I105" s="7">
        <v>36</v>
      </c>
      <c r="J105" s="7">
        <v>1296</v>
      </c>
      <c r="K105" s="7">
        <v>0</v>
      </c>
      <c r="L105" s="7"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L105" s="4"/>
      <c r="BM105" s="4"/>
      <c r="BN105" s="4"/>
      <c r="BO105" s="4"/>
      <c r="BP105" s="4"/>
      <c r="BR105" s="4"/>
      <c r="BS105" s="4"/>
      <c r="BT105" s="4"/>
      <c r="BU105" s="4"/>
      <c r="BV105" s="4"/>
      <c r="BW105" s="4"/>
      <c r="BX105" s="4"/>
      <c r="BY105" s="4"/>
      <c r="BZ105" s="4"/>
      <c r="CB105" s="4"/>
      <c r="CC105" s="4"/>
      <c r="CD105" s="4"/>
    </row>
    <row r="106" spans="1:82" ht="15" customHeight="1" x14ac:dyDescent="0.2">
      <c r="A106" s="5">
        <v>105</v>
      </c>
      <c r="B106" s="7">
        <v>107</v>
      </c>
      <c r="C106" s="7">
        <v>0</v>
      </c>
      <c r="D106" s="7">
        <v>0</v>
      </c>
      <c r="E106" s="7">
        <v>2.7339600000000002</v>
      </c>
      <c r="F106" s="7">
        <v>7.4745372816000009</v>
      </c>
      <c r="G106" s="7">
        <v>0.65084399999999998</v>
      </c>
      <c r="H106" s="7">
        <v>0.42359791233599997</v>
      </c>
      <c r="I106" s="7">
        <v>14</v>
      </c>
      <c r="J106" s="7">
        <v>196</v>
      </c>
      <c r="K106" s="7">
        <v>0</v>
      </c>
      <c r="L106" s="7"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L106" s="4"/>
      <c r="BM106" s="4"/>
      <c r="BN106" s="4"/>
      <c r="BO106" s="4"/>
      <c r="BP106" s="4"/>
      <c r="BR106" s="4"/>
      <c r="BS106" s="4"/>
      <c r="BT106" s="4"/>
      <c r="BU106" s="4"/>
      <c r="BV106" s="4"/>
      <c r="BW106" s="4"/>
      <c r="BX106" s="4"/>
      <c r="BY106" s="4"/>
      <c r="BZ106" s="4"/>
      <c r="CB106" s="4"/>
      <c r="CC106" s="4"/>
      <c r="CD106" s="4"/>
    </row>
    <row r="107" spans="1:82" ht="15" customHeight="1" x14ac:dyDescent="0.2">
      <c r="A107" s="5">
        <v>106</v>
      </c>
      <c r="B107" s="7">
        <v>140</v>
      </c>
      <c r="C107" s="7">
        <v>1</v>
      </c>
      <c r="D107" s="7">
        <v>1</v>
      </c>
      <c r="E107" s="7">
        <v>12.148440000000001</v>
      </c>
      <c r="F107" s="7">
        <v>147.58459443360002</v>
      </c>
      <c r="G107" s="7">
        <v>0.80941200000000013</v>
      </c>
      <c r="H107" s="7">
        <v>0.65514778574400023</v>
      </c>
      <c r="I107" s="7">
        <v>23</v>
      </c>
      <c r="J107" s="7">
        <v>529</v>
      </c>
      <c r="K107" s="7">
        <v>0</v>
      </c>
      <c r="L107" s="7"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L107" s="4"/>
      <c r="BM107" s="4"/>
      <c r="BN107" s="4"/>
      <c r="BO107" s="4"/>
      <c r="BP107" s="4"/>
      <c r="BR107" s="4"/>
      <c r="BS107" s="4"/>
      <c r="BT107" s="4"/>
      <c r="BU107" s="4"/>
      <c r="BV107" s="4"/>
      <c r="BW107" s="4"/>
      <c r="BX107" s="4"/>
      <c r="BY107" s="4"/>
      <c r="BZ107" s="4"/>
      <c r="CB107" s="4"/>
      <c r="CC107" s="4"/>
      <c r="CD107" s="4"/>
    </row>
    <row r="108" spans="1:82" ht="15" customHeight="1" x14ac:dyDescent="0.2">
      <c r="A108" s="5">
        <v>107</v>
      </c>
      <c r="B108" s="7">
        <v>108</v>
      </c>
      <c r="C108" s="7">
        <v>1</v>
      </c>
      <c r="D108" s="7">
        <v>1</v>
      </c>
      <c r="E108" s="7">
        <v>5.1604799999999997</v>
      </c>
      <c r="F108" s="7">
        <v>26.630553830399997</v>
      </c>
      <c r="G108" s="7">
        <v>0.75106400000000006</v>
      </c>
      <c r="H108" s="7">
        <v>0.5640971320960001</v>
      </c>
      <c r="I108" s="7">
        <v>25</v>
      </c>
      <c r="J108" s="7">
        <v>625</v>
      </c>
      <c r="K108" s="7">
        <v>0</v>
      </c>
      <c r="L108" s="7"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L108" s="4"/>
      <c r="BM108" s="4"/>
      <c r="BN108" s="4"/>
      <c r="BO108" s="4"/>
      <c r="BP108" s="4"/>
      <c r="BR108" s="4"/>
      <c r="BS108" s="4"/>
      <c r="BT108" s="4"/>
      <c r="BU108" s="4"/>
      <c r="BV108" s="4"/>
      <c r="BW108" s="4"/>
      <c r="BX108" s="4"/>
      <c r="BY108" s="4"/>
      <c r="BZ108" s="4"/>
      <c r="CB108" s="4"/>
      <c r="CC108" s="4"/>
      <c r="CD108" s="4"/>
    </row>
    <row r="109" spans="1:82" ht="15" customHeight="1" x14ac:dyDescent="0.2">
      <c r="A109" s="5">
        <v>108</v>
      </c>
      <c r="B109" s="7">
        <v>69</v>
      </c>
      <c r="C109" s="7">
        <v>0</v>
      </c>
      <c r="D109" s="7">
        <v>0</v>
      </c>
      <c r="E109" s="7">
        <v>5.6966399999999995</v>
      </c>
      <c r="F109" s="7">
        <v>32.451707289599995</v>
      </c>
      <c r="G109" s="7">
        <v>0.30980000000000002</v>
      </c>
      <c r="H109" s="7">
        <v>9.5976040000000012E-2</v>
      </c>
      <c r="I109" s="7">
        <v>13</v>
      </c>
      <c r="J109" s="7">
        <v>169</v>
      </c>
      <c r="K109" s="7">
        <v>0</v>
      </c>
      <c r="L109" s="7"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L109" s="4"/>
      <c r="BM109" s="4"/>
      <c r="BN109" s="4"/>
      <c r="BO109" s="4"/>
      <c r="BP109" s="4"/>
      <c r="BR109" s="4"/>
      <c r="BS109" s="4"/>
      <c r="BT109" s="4"/>
      <c r="BU109" s="4"/>
      <c r="BV109" s="4"/>
      <c r="BW109" s="4"/>
      <c r="BX109" s="4"/>
      <c r="BY109" s="4"/>
      <c r="BZ109" s="4"/>
      <c r="CB109" s="4"/>
      <c r="CC109" s="4"/>
      <c r="CD109" s="4"/>
    </row>
    <row r="110" spans="1:82" ht="15" customHeight="1" x14ac:dyDescent="0.2">
      <c r="A110" s="5">
        <v>109</v>
      </c>
      <c r="B110" s="7">
        <v>167</v>
      </c>
      <c r="C110" s="7">
        <v>3</v>
      </c>
      <c r="D110" s="7">
        <v>9</v>
      </c>
      <c r="E110" s="7">
        <v>14.608499999999999</v>
      </c>
      <c r="F110" s="7">
        <v>213.40827224999998</v>
      </c>
      <c r="G110" s="7">
        <v>1.182102</v>
      </c>
      <c r="H110" s="7">
        <v>1.397365138404</v>
      </c>
      <c r="I110" s="7">
        <v>30</v>
      </c>
      <c r="J110" s="7">
        <v>900</v>
      </c>
      <c r="K110" s="7">
        <v>0</v>
      </c>
      <c r="L110" s="7"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L110" s="4"/>
      <c r="BM110" s="4"/>
      <c r="BN110" s="4"/>
      <c r="BO110" s="4"/>
      <c r="BP110" s="4"/>
      <c r="BR110" s="4"/>
      <c r="BS110" s="4"/>
      <c r="BT110" s="4"/>
      <c r="BU110" s="4"/>
      <c r="BV110" s="4"/>
      <c r="BW110" s="4"/>
      <c r="BX110" s="4"/>
      <c r="BY110" s="4"/>
      <c r="BZ110" s="4"/>
      <c r="CB110" s="4"/>
      <c r="CC110" s="4"/>
      <c r="CD110" s="4"/>
    </row>
    <row r="111" spans="1:82" ht="15" customHeight="1" x14ac:dyDescent="0.2">
      <c r="A111" s="5">
        <v>110</v>
      </c>
      <c r="B111" s="7">
        <v>152</v>
      </c>
      <c r="C111" s="7">
        <v>0</v>
      </c>
      <c r="D111" s="7">
        <v>0</v>
      </c>
      <c r="E111" s="7">
        <v>17.002620000000004</v>
      </c>
      <c r="F111" s="7">
        <v>289.08908686440014</v>
      </c>
      <c r="G111" s="7">
        <v>0.8899109999999999</v>
      </c>
      <c r="H111" s="7">
        <v>0.79194158792099978</v>
      </c>
      <c r="I111" s="7">
        <v>16</v>
      </c>
      <c r="J111" s="7">
        <v>256</v>
      </c>
      <c r="K111" s="7">
        <v>0</v>
      </c>
      <c r="L111" s="7"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L111" s="4"/>
      <c r="BM111" s="4"/>
      <c r="BN111" s="4"/>
      <c r="BO111" s="4"/>
      <c r="BP111" s="4"/>
      <c r="BR111" s="4"/>
      <c r="BS111" s="4"/>
      <c r="BT111" s="4"/>
      <c r="BU111" s="4"/>
      <c r="BV111" s="4"/>
      <c r="BW111" s="4"/>
      <c r="BX111" s="4"/>
      <c r="BY111" s="4"/>
      <c r="BZ111" s="4"/>
      <c r="CB111" s="4"/>
      <c r="CC111" s="4"/>
      <c r="CD111" s="4"/>
    </row>
    <row r="112" spans="1:82" ht="15" customHeight="1" x14ac:dyDescent="0.2">
      <c r="A112" s="5">
        <v>111</v>
      </c>
      <c r="B112" s="7">
        <v>171</v>
      </c>
      <c r="C112" s="7">
        <v>1</v>
      </c>
      <c r="D112" s="7">
        <v>1</v>
      </c>
      <c r="E112" s="7">
        <v>11.985120000000002</v>
      </c>
      <c r="F112" s="7">
        <v>143.64310141440004</v>
      </c>
      <c r="G112" s="7">
        <v>1.189708</v>
      </c>
      <c r="H112" s="7">
        <v>1.4154051252639999</v>
      </c>
      <c r="I112" s="7">
        <v>28</v>
      </c>
      <c r="J112" s="7">
        <v>784</v>
      </c>
      <c r="K112" s="7">
        <v>0</v>
      </c>
      <c r="L112" s="7"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L112" s="4"/>
      <c r="BM112" s="4"/>
      <c r="BN112" s="4"/>
      <c r="BO112" s="4"/>
      <c r="BP112" s="4"/>
      <c r="BR112" s="4"/>
      <c r="BS112" s="4"/>
      <c r="BT112" s="4"/>
      <c r="BU112" s="4"/>
      <c r="BV112" s="4"/>
      <c r="BW112" s="4"/>
      <c r="BX112" s="4"/>
      <c r="BY112" s="4"/>
      <c r="BZ112" s="4"/>
      <c r="CB112" s="4"/>
      <c r="CC112" s="4"/>
      <c r="CD112" s="4"/>
    </row>
    <row r="113" spans="1:82" ht="15" customHeight="1" x14ac:dyDescent="0.2">
      <c r="A113" s="5">
        <v>112</v>
      </c>
      <c r="B113" s="7">
        <v>110</v>
      </c>
      <c r="C113" s="7">
        <v>0</v>
      </c>
      <c r="D113" s="7">
        <v>0</v>
      </c>
      <c r="E113" s="7">
        <v>10.825919999999998</v>
      </c>
      <c r="F113" s="7">
        <v>117.20054384639997</v>
      </c>
      <c r="G113" s="7">
        <v>0.79039899999999985</v>
      </c>
      <c r="H113" s="7">
        <v>0.62473057920099972</v>
      </c>
      <c r="I113" s="7">
        <v>24</v>
      </c>
      <c r="J113" s="7">
        <v>576</v>
      </c>
      <c r="K113" s="7">
        <v>0</v>
      </c>
      <c r="L113" s="7"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L113" s="4"/>
      <c r="BM113" s="4"/>
      <c r="BN113" s="4"/>
      <c r="BO113" s="4"/>
      <c r="BP113" s="4"/>
      <c r="BR113" s="4"/>
      <c r="BS113" s="4"/>
      <c r="BT113" s="4"/>
      <c r="BU113" s="4"/>
      <c r="BV113" s="4"/>
      <c r="BW113" s="4"/>
      <c r="BX113" s="4"/>
      <c r="BY113" s="4"/>
      <c r="BZ113" s="4"/>
      <c r="CB113" s="4"/>
      <c r="CC113" s="4"/>
      <c r="CD113" s="4"/>
    </row>
    <row r="114" spans="1:82" ht="15" customHeight="1" x14ac:dyDescent="0.2">
      <c r="A114" s="5">
        <v>113</v>
      </c>
      <c r="B114" s="7">
        <v>84</v>
      </c>
      <c r="C114" s="7">
        <v>1</v>
      </c>
      <c r="D114" s="7">
        <v>1</v>
      </c>
      <c r="E114" s="7">
        <v>2.9793600000000002</v>
      </c>
      <c r="F114" s="7">
        <v>8.8765860096000022</v>
      </c>
      <c r="G114" s="7">
        <v>0.538856</v>
      </c>
      <c r="H114" s="7">
        <v>0.290365788736</v>
      </c>
      <c r="I114" s="7">
        <v>16</v>
      </c>
      <c r="J114" s="7">
        <v>256</v>
      </c>
      <c r="K114" s="7">
        <v>0</v>
      </c>
      <c r="L114" s="7"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L114" s="4"/>
      <c r="BM114" s="4"/>
      <c r="BN114" s="4"/>
      <c r="BO114" s="4"/>
      <c r="BP114" s="4"/>
      <c r="BR114" s="4"/>
      <c r="BS114" s="4"/>
      <c r="BT114" s="4"/>
      <c r="BU114" s="4"/>
      <c r="BV114" s="4"/>
      <c r="BW114" s="4"/>
      <c r="BX114" s="4"/>
      <c r="BY114" s="4"/>
      <c r="BZ114" s="4"/>
      <c r="CB114" s="4"/>
      <c r="CC114" s="4"/>
      <c r="CD114" s="4"/>
    </row>
    <row r="115" spans="1:82" ht="15" customHeight="1" x14ac:dyDescent="0.2">
      <c r="A115" s="5">
        <v>114</v>
      </c>
      <c r="B115" s="7">
        <v>229</v>
      </c>
      <c r="C115" s="7">
        <v>0</v>
      </c>
      <c r="D115" s="7">
        <v>0</v>
      </c>
      <c r="E115" s="7">
        <v>19.31532</v>
      </c>
      <c r="F115" s="7">
        <v>373.08158670239999</v>
      </c>
      <c r="G115" s="7">
        <v>1.540832</v>
      </c>
      <c r="H115" s="7">
        <v>2.3741632522240002</v>
      </c>
      <c r="I115" s="7">
        <v>26</v>
      </c>
      <c r="J115" s="7">
        <v>676</v>
      </c>
      <c r="K115" s="7">
        <v>0</v>
      </c>
      <c r="L115" s="7"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L115" s="4"/>
      <c r="BM115" s="4"/>
      <c r="BN115" s="4"/>
      <c r="BO115" s="4"/>
      <c r="BP115" s="4"/>
      <c r="BR115" s="4"/>
      <c r="BS115" s="4"/>
      <c r="BT115" s="4"/>
      <c r="BU115" s="4"/>
      <c r="BV115" s="4"/>
      <c r="BW115" s="4"/>
      <c r="BX115" s="4"/>
      <c r="BY115" s="4"/>
      <c r="BZ115" s="4"/>
      <c r="CB115" s="4"/>
      <c r="CC115" s="4"/>
      <c r="CD115" s="4"/>
    </row>
    <row r="116" spans="1:82" ht="15" customHeight="1" x14ac:dyDescent="0.2">
      <c r="A116" s="5">
        <v>115</v>
      </c>
      <c r="B116" s="7">
        <v>141</v>
      </c>
      <c r="C116" s="7">
        <v>1</v>
      </c>
      <c r="D116" s="7">
        <v>1</v>
      </c>
      <c r="E116" s="7">
        <v>10.87668</v>
      </c>
      <c r="F116" s="7">
        <v>118.30216782240001</v>
      </c>
      <c r="G116" s="7">
        <v>0.98040400000000005</v>
      </c>
      <c r="H116" s="7">
        <v>0.96119200321600007</v>
      </c>
      <c r="I116" s="7">
        <v>20</v>
      </c>
      <c r="J116" s="7">
        <v>400</v>
      </c>
      <c r="K116" s="7">
        <v>0</v>
      </c>
      <c r="L116" s="7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L116" s="4"/>
      <c r="BM116" s="4"/>
      <c r="BN116" s="4"/>
      <c r="BO116" s="4"/>
      <c r="BP116" s="4"/>
      <c r="BR116" s="4"/>
      <c r="BS116" s="4"/>
      <c r="BT116" s="4"/>
      <c r="BU116" s="4"/>
      <c r="BV116" s="4"/>
      <c r="BW116" s="4"/>
      <c r="BX116" s="4"/>
      <c r="BY116" s="4"/>
      <c r="BZ116" s="4"/>
      <c r="CB116" s="4"/>
      <c r="CC116" s="4"/>
      <c r="CD116" s="4"/>
    </row>
    <row r="117" spans="1:82" ht="15" customHeight="1" x14ac:dyDescent="0.2">
      <c r="A117" s="5">
        <v>116</v>
      </c>
      <c r="B117" s="7">
        <v>239</v>
      </c>
      <c r="C117" s="7">
        <v>18</v>
      </c>
      <c r="D117" s="7">
        <v>324</v>
      </c>
      <c r="E117" s="7">
        <v>11.313600000000001</v>
      </c>
      <c r="F117" s="7">
        <v>127.99754496000003</v>
      </c>
      <c r="G117" s="7">
        <v>1.308066</v>
      </c>
      <c r="H117" s="7">
        <v>1.7110366603559999</v>
      </c>
      <c r="I117" s="7">
        <v>42</v>
      </c>
      <c r="J117" s="7">
        <v>1764</v>
      </c>
      <c r="K117" s="7">
        <v>0</v>
      </c>
      <c r="L117" s="7"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L117" s="4"/>
      <c r="BM117" s="4"/>
      <c r="BN117" s="4"/>
      <c r="BO117" s="4"/>
      <c r="BP117" s="4"/>
      <c r="BR117" s="4"/>
      <c r="BS117" s="4"/>
      <c r="BT117" s="4"/>
      <c r="BU117" s="4"/>
      <c r="BV117" s="4"/>
      <c r="BW117" s="4"/>
      <c r="BX117" s="4"/>
      <c r="BY117" s="4"/>
      <c r="BZ117" s="4"/>
      <c r="CB117" s="4"/>
      <c r="CC117" s="4"/>
      <c r="CD117" s="4"/>
    </row>
    <row r="118" spans="1:82" ht="15" customHeight="1" x14ac:dyDescent="0.2">
      <c r="A118" s="5">
        <v>117</v>
      </c>
      <c r="B118" s="7">
        <v>183</v>
      </c>
      <c r="C118" s="7">
        <v>0</v>
      </c>
      <c r="D118" s="7">
        <v>0</v>
      </c>
      <c r="E118" s="7">
        <v>16.08456</v>
      </c>
      <c r="F118" s="7">
        <v>258.71307039359999</v>
      </c>
      <c r="G118" s="7">
        <v>1.2403200000000001</v>
      </c>
      <c r="H118" s="7">
        <v>1.5383937024000003</v>
      </c>
      <c r="I118" s="7">
        <v>23</v>
      </c>
      <c r="J118" s="7">
        <v>529</v>
      </c>
      <c r="K118" s="7">
        <v>1</v>
      </c>
      <c r="L118" s="7">
        <v>1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L118" s="4"/>
      <c r="BM118" s="4"/>
      <c r="BN118" s="4"/>
      <c r="BO118" s="4"/>
      <c r="BP118" s="4"/>
      <c r="BR118" s="4"/>
      <c r="BS118" s="4"/>
      <c r="BT118" s="4"/>
      <c r="BU118" s="4"/>
      <c r="BV118" s="4"/>
      <c r="BW118" s="4"/>
      <c r="BX118" s="4"/>
      <c r="BY118" s="4"/>
      <c r="BZ118" s="4"/>
      <c r="CB118" s="4"/>
      <c r="CC118" s="4"/>
      <c r="CD118" s="4"/>
    </row>
    <row r="119" spans="1:82" ht="15" customHeight="1" x14ac:dyDescent="0.2">
      <c r="A119" s="5">
        <v>118</v>
      </c>
      <c r="B119" s="7">
        <v>148</v>
      </c>
      <c r="C119" s="7">
        <v>2</v>
      </c>
      <c r="D119" s="7">
        <v>4</v>
      </c>
      <c r="E119" s="7">
        <v>6.7236599999999997</v>
      </c>
      <c r="F119" s="7">
        <v>45.207603795599994</v>
      </c>
      <c r="G119" s="7">
        <v>0.95147099999999996</v>
      </c>
      <c r="H119" s="7">
        <v>0.90529706384099995</v>
      </c>
      <c r="I119" s="7">
        <v>21</v>
      </c>
      <c r="J119" s="7">
        <v>441</v>
      </c>
      <c r="K119" s="7">
        <v>0</v>
      </c>
      <c r="L119" s="7"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L119" s="4"/>
      <c r="BM119" s="4"/>
      <c r="BN119" s="4"/>
      <c r="BO119" s="4"/>
      <c r="BP119" s="4"/>
      <c r="BR119" s="4"/>
      <c r="BS119" s="4"/>
      <c r="BT119" s="4"/>
      <c r="BU119" s="4"/>
      <c r="BV119" s="4"/>
      <c r="BW119" s="4"/>
      <c r="BX119" s="4"/>
      <c r="BY119" s="4"/>
      <c r="BZ119" s="4"/>
      <c r="CB119" s="4"/>
      <c r="CC119" s="4"/>
      <c r="CD119" s="4"/>
    </row>
    <row r="120" spans="1:82" ht="15" customHeight="1" x14ac:dyDescent="0.2">
      <c r="A120" s="5">
        <v>119</v>
      </c>
      <c r="B120" s="7">
        <v>146</v>
      </c>
      <c r="C120" s="7">
        <v>0</v>
      </c>
      <c r="D120" s="7">
        <v>0</v>
      </c>
      <c r="E120" s="7">
        <v>12.492720000000002</v>
      </c>
      <c r="F120" s="7">
        <v>156.06805299840005</v>
      </c>
      <c r="G120" s="7">
        <v>0.81994599999999995</v>
      </c>
      <c r="H120" s="7">
        <v>0.67231144291599987</v>
      </c>
      <c r="I120" s="7">
        <v>21</v>
      </c>
      <c r="J120" s="7">
        <v>441</v>
      </c>
      <c r="K120" s="7">
        <v>0</v>
      </c>
      <c r="L120" s="7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L120" s="4"/>
      <c r="BM120" s="4"/>
      <c r="BN120" s="4"/>
      <c r="BO120" s="4"/>
      <c r="BP120" s="4"/>
      <c r="BR120" s="4"/>
      <c r="BS120" s="4"/>
      <c r="BT120" s="4"/>
      <c r="BU120" s="4"/>
      <c r="BV120" s="4"/>
      <c r="BW120" s="4"/>
      <c r="BX120" s="4"/>
      <c r="BY120" s="4"/>
      <c r="BZ120" s="4"/>
      <c r="CB120" s="4"/>
      <c r="CC120" s="4"/>
      <c r="CD120" s="4"/>
    </row>
    <row r="121" spans="1:82" ht="15" customHeight="1" x14ac:dyDescent="0.2">
      <c r="A121" s="5">
        <v>120</v>
      </c>
      <c r="B121" s="7">
        <v>466</v>
      </c>
      <c r="C121" s="7">
        <v>12</v>
      </c>
      <c r="D121" s="7">
        <v>144</v>
      </c>
      <c r="E121" s="7">
        <v>37.7166</v>
      </c>
      <c r="F121" s="7">
        <v>1422.54191556</v>
      </c>
      <c r="G121" s="7">
        <v>2.9908830000000006</v>
      </c>
      <c r="H121" s="7">
        <v>8.945381119689003</v>
      </c>
      <c r="I121" s="7">
        <v>88</v>
      </c>
      <c r="J121" s="7">
        <v>7744</v>
      </c>
      <c r="K121" s="7">
        <v>0</v>
      </c>
      <c r="L121" s="7"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L121" s="4"/>
      <c r="BM121" s="4"/>
      <c r="BN121" s="4"/>
      <c r="BO121" s="4"/>
      <c r="BP121" s="4"/>
      <c r="BR121" s="4"/>
      <c r="BS121" s="4"/>
      <c r="BT121" s="4"/>
      <c r="BU121" s="4"/>
      <c r="BV121" s="4"/>
      <c r="BW121" s="4"/>
      <c r="BX121" s="4"/>
      <c r="BY121" s="4"/>
      <c r="BZ121" s="4"/>
      <c r="CB121" s="4"/>
      <c r="CC121" s="4"/>
      <c r="CD121" s="4"/>
    </row>
    <row r="122" spans="1:82" ht="15" customHeight="1" x14ac:dyDescent="0.2">
      <c r="A122" s="5">
        <v>121</v>
      </c>
      <c r="B122" s="7">
        <v>335</v>
      </c>
      <c r="C122" s="7">
        <v>5</v>
      </c>
      <c r="D122" s="7">
        <v>25</v>
      </c>
      <c r="E122" s="7">
        <v>27.849599999999999</v>
      </c>
      <c r="F122" s="7">
        <v>775.60022015999994</v>
      </c>
      <c r="G122" s="7">
        <v>2.26058</v>
      </c>
      <c r="H122" s="7">
        <v>5.1102219364000003</v>
      </c>
      <c r="I122" s="7">
        <v>61</v>
      </c>
      <c r="J122" s="7">
        <v>3721</v>
      </c>
      <c r="K122" s="7">
        <v>0</v>
      </c>
      <c r="L122" s="7"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L122" s="4"/>
      <c r="BM122" s="4"/>
      <c r="BN122" s="4"/>
      <c r="BO122" s="4"/>
      <c r="BP122" s="4"/>
      <c r="BR122" s="4"/>
      <c r="BS122" s="4"/>
      <c r="BT122" s="4"/>
      <c r="BU122" s="4"/>
      <c r="BV122" s="4"/>
      <c r="BW122" s="4"/>
      <c r="BX122" s="4"/>
      <c r="BY122" s="4"/>
      <c r="BZ122" s="4"/>
      <c r="CB122" s="4"/>
      <c r="CC122" s="4"/>
      <c r="CD122" s="4"/>
    </row>
    <row r="123" spans="1:82" ht="15" customHeight="1" x14ac:dyDescent="0.2">
      <c r="A123" s="5">
        <v>122</v>
      </c>
      <c r="B123" s="7">
        <v>374</v>
      </c>
      <c r="C123" s="7">
        <v>5</v>
      </c>
      <c r="D123" s="7">
        <v>25</v>
      </c>
      <c r="E123" s="7">
        <v>24.855059999999998</v>
      </c>
      <c r="F123" s="7">
        <v>617.7740076035999</v>
      </c>
      <c r="G123" s="7">
        <v>2.5484020000000003</v>
      </c>
      <c r="H123" s="7">
        <v>6.4943527536040015</v>
      </c>
      <c r="I123" s="7">
        <v>68</v>
      </c>
      <c r="J123" s="7">
        <v>4624</v>
      </c>
      <c r="K123" s="7">
        <v>0</v>
      </c>
      <c r="L123" s="7">
        <v>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L123" s="4"/>
      <c r="BM123" s="4"/>
      <c r="BN123" s="4"/>
      <c r="BO123" s="4"/>
      <c r="BP123" s="4"/>
      <c r="BR123" s="4"/>
      <c r="BS123" s="4"/>
      <c r="BT123" s="4"/>
      <c r="BU123" s="4"/>
      <c r="BV123" s="4"/>
      <c r="BW123" s="4"/>
      <c r="BX123" s="4"/>
      <c r="BY123" s="4"/>
      <c r="BZ123" s="4"/>
      <c r="CB123" s="4"/>
      <c r="CC123" s="4"/>
      <c r="CD123" s="4"/>
    </row>
    <row r="124" spans="1:82" ht="15" customHeight="1" x14ac:dyDescent="0.2">
      <c r="A124" s="5">
        <v>123</v>
      </c>
      <c r="B124" s="7">
        <v>355</v>
      </c>
      <c r="C124" s="7">
        <v>5</v>
      </c>
      <c r="D124" s="7">
        <v>25</v>
      </c>
      <c r="E124" s="7">
        <v>29.835720000000002</v>
      </c>
      <c r="F124" s="7">
        <v>890.17018791840007</v>
      </c>
      <c r="G124" s="7">
        <v>2.3224299999999998</v>
      </c>
      <c r="H124" s="7">
        <v>5.3936811048999989</v>
      </c>
      <c r="I124" s="7">
        <v>70</v>
      </c>
      <c r="J124" s="7">
        <v>4900</v>
      </c>
      <c r="K124" s="7">
        <v>0</v>
      </c>
      <c r="L124" s="7"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L124" s="4"/>
      <c r="BM124" s="4"/>
      <c r="BN124" s="4"/>
      <c r="BO124" s="4"/>
      <c r="BP124" s="4"/>
      <c r="BR124" s="4"/>
      <c r="BS124" s="4"/>
      <c r="BT124" s="4"/>
      <c r="BU124" s="4"/>
      <c r="BV124" s="4"/>
      <c r="BW124" s="4"/>
      <c r="BX124" s="4"/>
      <c r="BY124" s="4"/>
      <c r="BZ124" s="4"/>
      <c r="CB124" s="4"/>
      <c r="CC124" s="4"/>
      <c r="CD124" s="4"/>
    </row>
    <row r="125" spans="1:82" ht="15" customHeight="1" x14ac:dyDescent="0.2">
      <c r="A125" s="5">
        <v>124</v>
      </c>
      <c r="B125" s="7">
        <v>256</v>
      </c>
      <c r="C125" s="7">
        <v>1</v>
      </c>
      <c r="D125" s="7">
        <v>1</v>
      </c>
      <c r="E125" s="7">
        <v>26.461440000000003</v>
      </c>
      <c r="F125" s="7">
        <v>700.20780687360013</v>
      </c>
      <c r="G125" s="7">
        <v>1.5281760000000002</v>
      </c>
      <c r="H125" s="7">
        <v>2.3353218869760006</v>
      </c>
      <c r="I125" s="7">
        <v>49</v>
      </c>
      <c r="J125" s="7">
        <v>2401</v>
      </c>
      <c r="K125" s="7">
        <v>0</v>
      </c>
      <c r="L125" s="7"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L125" s="4"/>
      <c r="BM125" s="4"/>
      <c r="BN125" s="4"/>
      <c r="BO125" s="4"/>
      <c r="BP125" s="4"/>
      <c r="BR125" s="4"/>
      <c r="BS125" s="4"/>
      <c r="BT125" s="4"/>
      <c r="BU125" s="4"/>
      <c r="BV125" s="4"/>
      <c r="BW125" s="4"/>
      <c r="BX125" s="4"/>
      <c r="BY125" s="4"/>
      <c r="BZ125" s="4"/>
      <c r="CB125" s="4"/>
      <c r="CC125" s="4"/>
      <c r="CD125" s="4"/>
    </row>
    <row r="126" spans="1:82" ht="15" customHeight="1" x14ac:dyDescent="0.2">
      <c r="A126" s="5">
        <v>125</v>
      </c>
      <c r="B126" s="7">
        <v>179</v>
      </c>
      <c r="C126" s="7">
        <v>0</v>
      </c>
      <c r="D126" s="7">
        <v>0</v>
      </c>
      <c r="E126" s="7">
        <v>10.904699999999998</v>
      </c>
      <c r="F126" s="7">
        <v>118.91248208999997</v>
      </c>
      <c r="G126" s="7">
        <v>1.1107750000000001</v>
      </c>
      <c r="H126" s="7">
        <v>1.2338211006250002</v>
      </c>
      <c r="I126" s="7">
        <v>45</v>
      </c>
      <c r="J126" s="7">
        <v>2025</v>
      </c>
      <c r="K126" s="7">
        <v>0</v>
      </c>
      <c r="L126" s="7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L126" s="4"/>
      <c r="BM126" s="4"/>
      <c r="BN126" s="4"/>
      <c r="BO126" s="4"/>
      <c r="BP126" s="4"/>
      <c r="BR126" s="4"/>
      <c r="BS126" s="4"/>
      <c r="BT126" s="4"/>
      <c r="BU126" s="4"/>
      <c r="BV126" s="4"/>
      <c r="BW126" s="4"/>
      <c r="BX126" s="4"/>
      <c r="BY126" s="4"/>
      <c r="BZ126" s="4"/>
      <c r="CB126" s="4"/>
      <c r="CC126" s="4"/>
      <c r="CD126" s="4"/>
    </row>
    <row r="127" spans="1:82" ht="15" customHeight="1" x14ac:dyDescent="0.2">
      <c r="A127" s="5">
        <v>126</v>
      </c>
      <c r="B127" s="7">
        <v>291</v>
      </c>
      <c r="C127" s="7">
        <v>4</v>
      </c>
      <c r="D127" s="7">
        <v>16</v>
      </c>
      <c r="E127" s="7">
        <v>13.659780000000001</v>
      </c>
      <c r="F127" s="7">
        <v>186.58958964840005</v>
      </c>
      <c r="G127" s="7">
        <v>1.6189100000000003</v>
      </c>
      <c r="H127" s="7">
        <v>2.620869588100001</v>
      </c>
      <c r="I127" s="7">
        <v>51</v>
      </c>
      <c r="J127" s="7">
        <v>2601</v>
      </c>
      <c r="K127" s="7">
        <v>0</v>
      </c>
      <c r="L127" s="7"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L127" s="4"/>
      <c r="BM127" s="4"/>
      <c r="BN127" s="4"/>
      <c r="BO127" s="4"/>
      <c r="BP127" s="4"/>
      <c r="BR127" s="4"/>
      <c r="BS127" s="4"/>
      <c r="BT127" s="4"/>
      <c r="BU127" s="4"/>
      <c r="BV127" s="4"/>
      <c r="BW127" s="4"/>
      <c r="BX127" s="4"/>
      <c r="BY127" s="4"/>
      <c r="BZ127" s="4"/>
      <c r="CB127" s="4"/>
      <c r="CC127" s="4"/>
      <c r="CD127" s="4"/>
    </row>
    <row r="128" spans="1:82" ht="15" customHeight="1" x14ac:dyDescent="0.2">
      <c r="A128" s="5">
        <v>127</v>
      </c>
      <c r="B128" s="7">
        <v>235</v>
      </c>
      <c r="C128" s="7">
        <v>4</v>
      </c>
      <c r="D128" s="7">
        <v>16</v>
      </c>
      <c r="E128" s="7">
        <v>24.517440000000001</v>
      </c>
      <c r="F128" s="7">
        <v>601.10486415360003</v>
      </c>
      <c r="G128" s="7">
        <v>1.60853</v>
      </c>
      <c r="H128" s="7">
        <v>2.5873687609</v>
      </c>
      <c r="I128" s="7">
        <v>54</v>
      </c>
      <c r="J128" s="7">
        <v>2916</v>
      </c>
      <c r="K128" s="7">
        <v>1</v>
      </c>
      <c r="L128" s="7">
        <v>1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L128" s="4"/>
      <c r="BM128" s="4"/>
      <c r="BN128" s="4"/>
      <c r="BO128" s="4"/>
      <c r="BP128" s="4"/>
      <c r="BR128" s="4"/>
      <c r="BS128" s="4"/>
      <c r="BT128" s="4"/>
      <c r="BU128" s="4"/>
      <c r="BV128" s="4"/>
      <c r="BW128" s="4"/>
      <c r="BX128" s="4"/>
      <c r="BY128" s="4"/>
      <c r="BZ128" s="4"/>
      <c r="CB128" s="4"/>
      <c r="CC128" s="4"/>
      <c r="CD128" s="4"/>
    </row>
    <row r="129" spans="1:82" ht="15" customHeight="1" x14ac:dyDescent="0.2">
      <c r="A129" s="5">
        <v>128</v>
      </c>
      <c r="B129" s="7">
        <v>435</v>
      </c>
      <c r="C129" s="7">
        <v>31</v>
      </c>
      <c r="D129" s="7">
        <v>961</v>
      </c>
      <c r="E129" s="7">
        <v>26.063040000000001</v>
      </c>
      <c r="F129" s="7">
        <v>679.28205404160008</v>
      </c>
      <c r="G129" s="7">
        <v>2.079987</v>
      </c>
      <c r="H129" s="7">
        <v>4.3263459201690004</v>
      </c>
      <c r="I129" s="7">
        <v>84</v>
      </c>
      <c r="J129" s="7">
        <v>7056</v>
      </c>
      <c r="K129" s="7">
        <v>1</v>
      </c>
      <c r="L129" s="7">
        <v>1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L129" s="4"/>
      <c r="BM129" s="4"/>
      <c r="BN129" s="4"/>
      <c r="BO129" s="4"/>
      <c r="BP129" s="4"/>
      <c r="BR129" s="4"/>
      <c r="BS129" s="4"/>
      <c r="BT129" s="4"/>
      <c r="BU129" s="4"/>
      <c r="BV129" s="4"/>
      <c r="BW129" s="4"/>
      <c r="BX129" s="4"/>
      <c r="BY129" s="4"/>
      <c r="BZ129" s="4"/>
      <c r="CB129" s="4"/>
      <c r="CC129" s="4"/>
      <c r="CD129" s="4"/>
    </row>
    <row r="130" spans="1:82" ht="15" customHeight="1" x14ac:dyDescent="0.2">
      <c r="A130" s="5">
        <v>129</v>
      </c>
      <c r="B130" s="7">
        <v>302</v>
      </c>
      <c r="C130" s="7">
        <v>1</v>
      </c>
      <c r="D130" s="7">
        <v>1</v>
      </c>
      <c r="E130" s="7">
        <v>15.845700000000001</v>
      </c>
      <c r="F130" s="7">
        <v>251.08620849000002</v>
      </c>
      <c r="G130" s="7">
        <v>1.778875</v>
      </c>
      <c r="H130" s="7">
        <v>3.1643962656249998</v>
      </c>
      <c r="I130" s="7">
        <v>45</v>
      </c>
      <c r="J130" s="7">
        <v>2025</v>
      </c>
      <c r="K130" s="7">
        <v>0</v>
      </c>
      <c r="L130" s="7">
        <v>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L130" s="4"/>
      <c r="BM130" s="4"/>
      <c r="BN130" s="4"/>
      <c r="BO130" s="4"/>
      <c r="BP130" s="4"/>
      <c r="BR130" s="4"/>
      <c r="BS130" s="4"/>
      <c r="BT130" s="4"/>
      <c r="BU130" s="4"/>
      <c r="BV130" s="4"/>
      <c r="BW130" s="4"/>
      <c r="BX130" s="4"/>
      <c r="BY130" s="4"/>
      <c r="BZ130" s="4"/>
      <c r="CB130" s="4"/>
      <c r="CC130" s="4"/>
      <c r="CD130" s="4"/>
    </row>
    <row r="131" spans="1:82" ht="15" customHeight="1" x14ac:dyDescent="0.2">
      <c r="A131" s="5">
        <v>130</v>
      </c>
      <c r="B131" s="7">
        <v>195</v>
      </c>
      <c r="C131" s="7">
        <v>3</v>
      </c>
      <c r="D131" s="7">
        <v>9</v>
      </c>
      <c r="E131" s="7">
        <v>22.65822</v>
      </c>
      <c r="F131" s="7">
        <v>513.39493356840001</v>
      </c>
      <c r="G131" s="7">
        <v>1.1810500000000002</v>
      </c>
      <c r="H131" s="7">
        <v>1.3948791025000005</v>
      </c>
      <c r="I131" s="7">
        <v>45</v>
      </c>
      <c r="J131" s="7">
        <v>2025</v>
      </c>
      <c r="K131" s="7">
        <v>1</v>
      </c>
      <c r="L131" s="7">
        <v>1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L131" s="4"/>
      <c r="BM131" s="4"/>
      <c r="BN131" s="4"/>
      <c r="BO131" s="4"/>
      <c r="BP131" s="4"/>
      <c r="BR131" s="4"/>
      <c r="BS131" s="4"/>
      <c r="BT131" s="4"/>
      <c r="BU131" s="4"/>
      <c r="BV131" s="4"/>
      <c r="BW131" s="4"/>
      <c r="BX131" s="4"/>
      <c r="BY131" s="4"/>
      <c r="BZ131" s="4"/>
      <c r="CB131" s="4"/>
      <c r="CC131" s="4"/>
      <c r="CD131" s="4"/>
    </row>
    <row r="132" spans="1:82" ht="15" customHeight="1" x14ac:dyDescent="0.2">
      <c r="A132" s="5">
        <v>131</v>
      </c>
      <c r="B132" s="7">
        <v>418</v>
      </c>
      <c r="C132" s="7">
        <v>7</v>
      </c>
      <c r="D132" s="7">
        <v>49</v>
      </c>
      <c r="E132" s="7">
        <v>13.713240000000001</v>
      </c>
      <c r="F132" s="7">
        <v>188.05295129760003</v>
      </c>
      <c r="G132" s="7">
        <v>2.54034</v>
      </c>
      <c r="H132" s="7">
        <v>6.4533273156000002</v>
      </c>
      <c r="I132" s="7">
        <v>63</v>
      </c>
      <c r="J132" s="7">
        <v>3969</v>
      </c>
      <c r="K132" s="7">
        <v>0</v>
      </c>
      <c r="L132" s="7">
        <v>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L132" s="4"/>
      <c r="BM132" s="4"/>
      <c r="BN132" s="4"/>
      <c r="BO132" s="4"/>
      <c r="BP132" s="4"/>
      <c r="BR132" s="4"/>
      <c r="BS132" s="4"/>
      <c r="BT132" s="4"/>
      <c r="BU132" s="4"/>
      <c r="BV132" s="4"/>
      <c r="BW132" s="4"/>
      <c r="BX132" s="4"/>
      <c r="BY132" s="4"/>
      <c r="BZ132" s="4"/>
      <c r="CB132" s="4"/>
      <c r="CC132" s="4"/>
      <c r="CD132" s="4"/>
    </row>
    <row r="133" spans="1:82" ht="15" customHeight="1" x14ac:dyDescent="0.2">
      <c r="A133" s="5">
        <v>132</v>
      </c>
      <c r="B133" s="7">
        <v>291</v>
      </c>
      <c r="C133" s="7">
        <v>0</v>
      </c>
      <c r="D133" s="7">
        <v>0</v>
      </c>
      <c r="E133" s="7">
        <v>11.4678</v>
      </c>
      <c r="F133" s="7">
        <v>131.51043684000001</v>
      </c>
      <c r="G133" s="7">
        <v>2.0308719999999996</v>
      </c>
      <c r="H133" s="7">
        <v>4.1244410803839981</v>
      </c>
      <c r="I133" s="7">
        <v>39</v>
      </c>
      <c r="J133" s="7">
        <v>1521</v>
      </c>
      <c r="K133" s="7">
        <v>0</v>
      </c>
      <c r="L133" s="7"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L133" s="4"/>
      <c r="BM133" s="4"/>
      <c r="BN133" s="4"/>
      <c r="BO133" s="4"/>
      <c r="BP133" s="4"/>
      <c r="BR133" s="4"/>
      <c r="BS133" s="4"/>
      <c r="BT133" s="4"/>
      <c r="BU133" s="4"/>
      <c r="BV133" s="4"/>
      <c r="BW133" s="4"/>
      <c r="BX133" s="4"/>
      <c r="BY133" s="4"/>
      <c r="BZ133" s="4"/>
      <c r="CB133" s="4"/>
      <c r="CC133" s="4"/>
      <c r="CD133" s="4"/>
    </row>
    <row r="134" spans="1:82" ht="15" customHeight="1" x14ac:dyDescent="0.2">
      <c r="A134" s="5">
        <v>133</v>
      </c>
      <c r="B134" s="7">
        <v>259</v>
      </c>
      <c r="C134" s="7">
        <v>1</v>
      </c>
      <c r="D134" s="7">
        <v>1</v>
      </c>
      <c r="E134" s="7">
        <v>20.51022</v>
      </c>
      <c r="F134" s="7">
        <v>420.6691244484</v>
      </c>
      <c r="G134" s="7">
        <v>1.5415260000000002</v>
      </c>
      <c r="H134" s="7">
        <v>2.3763024086760005</v>
      </c>
      <c r="I134" s="7">
        <v>39</v>
      </c>
      <c r="J134" s="7">
        <v>1521</v>
      </c>
      <c r="K134" s="7">
        <v>0</v>
      </c>
      <c r="L134" s="7">
        <v>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L134" s="4"/>
      <c r="BM134" s="4"/>
      <c r="BN134" s="4"/>
      <c r="BO134" s="4"/>
      <c r="BP134" s="4"/>
      <c r="BR134" s="4"/>
      <c r="BS134" s="4"/>
      <c r="BT134" s="4"/>
      <c r="BU134" s="4"/>
      <c r="BV134" s="4"/>
      <c r="BW134" s="4"/>
      <c r="BX134" s="4"/>
      <c r="BY134" s="4"/>
      <c r="BZ134" s="4"/>
      <c r="CB134" s="4"/>
      <c r="CC134" s="4"/>
      <c r="CD134" s="4"/>
    </row>
    <row r="135" spans="1:82" ht="15" customHeight="1" x14ac:dyDescent="0.2">
      <c r="A135" s="5">
        <v>134</v>
      </c>
      <c r="B135" s="7">
        <v>258</v>
      </c>
      <c r="C135" s="7">
        <v>4</v>
      </c>
      <c r="D135" s="7">
        <v>16</v>
      </c>
      <c r="E135" s="7">
        <v>21.476579999999998</v>
      </c>
      <c r="F135" s="7">
        <v>461.24348849639995</v>
      </c>
      <c r="G135" s="7">
        <v>1.680172</v>
      </c>
      <c r="H135" s="7">
        <v>2.8229779495840002</v>
      </c>
      <c r="I135" s="7">
        <v>30</v>
      </c>
      <c r="J135" s="7">
        <v>900</v>
      </c>
      <c r="K135" s="7">
        <v>1</v>
      </c>
      <c r="L135" s="7">
        <v>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L135" s="4"/>
      <c r="BM135" s="4"/>
      <c r="BN135" s="4"/>
      <c r="BO135" s="4"/>
      <c r="BP135" s="4"/>
      <c r="BR135" s="4"/>
      <c r="BS135" s="4"/>
      <c r="BT135" s="4"/>
      <c r="BU135" s="4"/>
      <c r="BV135" s="4"/>
      <c r="BW135" s="4"/>
      <c r="BX135" s="4"/>
      <c r="BY135" s="4"/>
      <c r="BZ135" s="4"/>
      <c r="CB135" s="4"/>
      <c r="CC135" s="4"/>
      <c r="CD135" s="4"/>
    </row>
    <row r="136" spans="1:82" ht="15" customHeight="1" x14ac:dyDescent="0.2">
      <c r="A136" s="5">
        <v>135</v>
      </c>
      <c r="B136" s="7">
        <v>296</v>
      </c>
      <c r="C136" s="7">
        <v>1</v>
      </c>
      <c r="D136" s="7">
        <v>1</v>
      </c>
      <c r="E136" s="7">
        <v>16.6602</v>
      </c>
      <c r="F136" s="7">
        <v>277.56226404</v>
      </c>
      <c r="G136" s="7">
        <v>1.8602959999999999</v>
      </c>
      <c r="H136" s="7">
        <v>3.4607012076159998</v>
      </c>
      <c r="I136" s="7">
        <v>39</v>
      </c>
      <c r="J136" s="7">
        <v>1521</v>
      </c>
      <c r="K136" s="7">
        <v>1</v>
      </c>
      <c r="L136" s="7">
        <v>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L136" s="4"/>
      <c r="BM136" s="4"/>
      <c r="BN136" s="4"/>
      <c r="BO136" s="4"/>
      <c r="BP136" s="4"/>
      <c r="BR136" s="4"/>
      <c r="BS136" s="4"/>
      <c r="BT136" s="4"/>
      <c r="BU136" s="4"/>
      <c r="BV136" s="4"/>
      <c r="BW136" s="4"/>
      <c r="BX136" s="4"/>
      <c r="BY136" s="4"/>
      <c r="BZ136" s="4"/>
      <c r="CB136" s="4"/>
      <c r="CC136" s="4"/>
      <c r="CD136" s="4"/>
    </row>
    <row r="137" spans="1:82" ht="15" customHeight="1" x14ac:dyDescent="0.2">
      <c r="A137" s="5">
        <v>136</v>
      </c>
      <c r="B137" s="7">
        <v>212</v>
      </c>
      <c r="C137" s="7">
        <v>1</v>
      </c>
      <c r="D137" s="7">
        <v>1</v>
      </c>
      <c r="E137" s="7">
        <v>13.83858</v>
      </c>
      <c r="F137" s="7">
        <v>191.50629641640001</v>
      </c>
      <c r="G137" s="7">
        <v>1.3208930000000001</v>
      </c>
      <c r="H137" s="7">
        <v>1.7447583174490002</v>
      </c>
      <c r="I137" s="7">
        <v>39</v>
      </c>
      <c r="J137" s="7">
        <v>1521</v>
      </c>
      <c r="K137" s="7">
        <v>0</v>
      </c>
      <c r="L137" s="7"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L137" s="4"/>
      <c r="BM137" s="4"/>
      <c r="BN137" s="4"/>
      <c r="BO137" s="4"/>
      <c r="BP137" s="4"/>
      <c r="BR137" s="4"/>
      <c r="BS137" s="4"/>
      <c r="BT137" s="4"/>
      <c r="BU137" s="4"/>
      <c r="BV137" s="4"/>
      <c r="BW137" s="4"/>
      <c r="BX137" s="4"/>
      <c r="BY137" s="4"/>
      <c r="BZ137" s="4"/>
      <c r="CB137" s="4"/>
      <c r="CC137" s="4"/>
      <c r="CD137" s="4"/>
    </row>
    <row r="138" spans="1:82" ht="15" customHeight="1" x14ac:dyDescent="0.2">
      <c r="A138" s="5">
        <v>137</v>
      </c>
      <c r="B138" s="7">
        <v>294</v>
      </c>
      <c r="C138" s="7">
        <v>5</v>
      </c>
      <c r="D138" s="7">
        <v>25</v>
      </c>
      <c r="E138" s="7">
        <v>32.853000000000002</v>
      </c>
      <c r="F138" s="7">
        <v>1079.3196090000001</v>
      </c>
      <c r="G138" s="7">
        <v>2.0488499999999998</v>
      </c>
      <c r="H138" s="7">
        <v>4.1977863224999989</v>
      </c>
      <c r="I138" s="7">
        <v>43</v>
      </c>
      <c r="J138" s="7">
        <v>1849</v>
      </c>
      <c r="K138" s="7">
        <v>0</v>
      </c>
      <c r="L138" s="7"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L138" s="4"/>
      <c r="BM138" s="4"/>
      <c r="BN138" s="4"/>
      <c r="BO138" s="4"/>
      <c r="BP138" s="4"/>
      <c r="BR138" s="4"/>
      <c r="BS138" s="4"/>
      <c r="BT138" s="4"/>
      <c r="BU138" s="4"/>
      <c r="BV138" s="4"/>
      <c r="BW138" s="4"/>
      <c r="BX138" s="4"/>
      <c r="BY138" s="4"/>
      <c r="BZ138" s="4"/>
      <c r="CB138" s="4"/>
      <c r="CC138" s="4"/>
      <c r="CD138" s="4"/>
    </row>
    <row r="139" spans="1:82" ht="15" customHeight="1" x14ac:dyDescent="0.2">
      <c r="A139" s="5">
        <v>138</v>
      </c>
      <c r="B139" s="7">
        <v>271</v>
      </c>
      <c r="C139" s="7">
        <v>2</v>
      </c>
      <c r="D139" s="7">
        <v>4</v>
      </c>
      <c r="E139" s="7">
        <v>20.089740000000003</v>
      </c>
      <c r="F139" s="7">
        <v>403.59765326760009</v>
      </c>
      <c r="G139" s="7">
        <v>1.7620500000000001</v>
      </c>
      <c r="H139" s="7">
        <v>3.1048202025000005</v>
      </c>
      <c r="I139" s="7">
        <v>44</v>
      </c>
      <c r="J139" s="7">
        <v>1936</v>
      </c>
      <c r="K139" s="7">
        <v>0</v>
      </c>
      <c r="L139" s="7"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L139" s="4"/>
      <c r="BM139" s="4"/>
      <c r="BN139" s="4"/>
      <c r="BO139" s="4"/>
      <c r="BP139" s="4"/>
      <c r="BR139" s="4"/>
      <c r="BS139" s="4"/>
      <c r="BT139" s="4"/>
      <c r="BU139" s="4"/>
      <c r="BV139" s="4"/>
      <c r="BW139" s="4"/>
      <c r="BX139" s="4"/>
      <c r="BY139" s="4"/>
      <c r="BZ139" s="4"/>
      <c r="CB139" s="4"/>
      <c r="CC139" s="4"/>
      <c r="CD139" s="4"/>
    </row>
    <row r="140" spans="1:82" ht="15" customHeight="1" x14ac:dyDescent="0.2">
      <c r="A140" s="5">
        <v>139</v>
      </c>
      <c r="B140" s="7">
        <v>212</v>
      </c>
      <c r="C140" s="7">
        <v>3</v>
      </c>
      <c r="D140" s="7">
        <v>9</v>
      </c>
      <c r="E140" s="7">
        <v>10.68234</v>
      </c>
      <c r="F140" s="7">
        <v>114.11238787559999</v>
      </c>
      <c r="G140" s="7">
        <v>1.2716340000000002</v>
      </c>
      <c r="H140" s="7">
        <v>1.6170530299560004</v>
      </c>
      <c r="I140" s="7">
        <v>37</v>
      </c>
      <c r="J140" s="7">
        <v>1369</v>
      </c>
      <c r="K140" s="7">
        <v>0</v>
      </c>
      <c r="L140" s="7"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L140" s="4"/>
      <c r="BM140" s="4"/>
      <c r="BN140" s="4"/>
      <c r="BO140" s="4"/>
      <c r="BP140" s="4"/>
      <c r="BR140" s="4"/>
      <c r="BS140" s="4"/>
      <c r="BT140" s="4"/>
      <c r="BU140" s="4"/>
      <c r="BV140" s="4"/>
      <c r="BW140" s="4"/>
      <c r="BX140" s="4"/>
      <c r="BY140" s="4"/>
      <c r="BZ140" s="4"/>
      <c r="CB140" s="4"/>
      <c r="CC140" s="4"/>
      <c r="CD140" s="4"/>
    </row>
    <row r="141" spans="1:82" ht="15" customHeight="1" x14ac:dyDescent="0.2">
      <c r="A141" s="5">
        <v>140</v>
      </c>
      <c r="B141" s="7">
        <v>298</v>
      </c>
      <c r="C141" s="7">
        <v>0</v>
      </c>
      <c r="D141" s="7">
        <v>0</v>
      </c>
      <c r="E141" s="7">
        <v>16.206900000000005</v>
      </c>
      <c r="F141" s="7">
        <v>262.66360761000016</v>
      </c>
      <c r="G141" s="7">
        <v>1.9415519999999997</v>
      </c>
      <c r="H141" s="7">
        <v>3.7696241687039991</v>
      </c>
      <c r="I141" s="7">
        <v>58</v>
      </c>
      <c r="J141" s="7">
        <v>3364</v>
      </c>
      <c r="K141" s="7">
        <v>0</v>
      </c>
      <c r="L141" s="7"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L141" s="4"/>
      <c r="BM141" s="4"/>
      <c r="BN141" s="4"/>
      <c r="BO141" s="4"/>
      <c r="BP141" s="4"/>
      <c r="BR141" s="4"/>
      <c r="BS141" s="4"/>
      <c r="BT141" s="4"/>
      <c r="BU141" s="4"/>
      <c r="BV141" s="4"/>
      <c r="BW141" s="4"/>
      <c r="BX141" s="4"/>
      <c r="BY141" s="4"/>
      <c r="BZ141" s="4"/>
      <c r="CB141" s="4"/>
      <c r="CC141" s="4"/>
      <c r="CD141" s="4"/>
    </row>
    <row r="142" spans="1:82" ht="15" customHeight="1" x14ac:dyDescent="0.2">
      <c r="A142" s="5">
        <v>141</v>
      </c>
      <c r="B142" s="7">
        <v>184</v>
      </c>
      <c r="C142" s="7">
        <v>0</v>
      </c>
      <c r="D142" s="7">
        <v>0</v>
      </c>
      <c r="E142" s="7">
        <v>10.396559999999999</v>
      </c>
      <c r="F142" s="7">
        <v>108.08845983359998</v>
      </c>
      <c r="G142" s="7">
        <v>0.95843199999999995</v>
      </c>
      <c r="H142" s="7">
        <v>0.91859189862399993</v>
      </c>
      <c r="I142" s="7">
        <v>22</v>
      </c>
      <c r="J142" s="7">
        <v>484</v>
      </c>
      <c r="K142" s="7">
        <v>0</v>
      </c>
      <c r="L142" s="7"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L142" s="4"/>
      <c r="BM142" s="4"/>
      <c r="BN142" s="4"/>
      <c r="BO142" s="4"/>
      <c r="BP142" s="4"/>
      <c r="BR142" s="4"/>
      <c r="BS142" s="4"/>
      <c r="BT142" s="4"/>
      <c r="BU142" s="4"/>
      <c r="BV142" s="4"/>
      <c r="BW142" s="4"/>
      <c r="BX142" s="4"/>
      <c r="BY142" s="4"/>
      <c r="BZ142" s="4"/>
      <c r="CB142" s="4"/>
      <c r="CC142" s="4"/>
      <c r="CD142" s="4"/>
    </row>
    <row r="143" spans="1:82" ht="15" customHeight="1" x14ac:dyDescent="0.2">
      <c r="A143" s="5">
        <v>142</v>
      </c>
      <c r="B143" s="7">
        <v>170</v>
      </c>
      <c r="C143" s="7">
        <v>0</v>
      </c>
      <c r="D143" s="7">
        <v>0</v>
      </c>
      <c r="E143" s="7">
        <v>11.611079999999999</v>
      </c>
      <c r="F143" s="7">
        <v>134.81717876639999</v>
      </c>
      <c r="G143" s="7">
        <v>1.1600079999999999</v>
      </c>
      <c r="H143" s="7">
        <v>1.3456185600639998</v>
      </c>
      <c r="I143" s="7">
        <v>25</v>
      </c>
      <c r="J143" s="7">
        <v>625</v>
      </c>
      <c r="K143" s="7">
        <v>0</v>
      </c>
      <c r="L143" s="7"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L143" s="4"/>
      <c r="BM143" s="4"/>
      <c r="BN143" s="4"/>
      <c r="BO143" s="4"/>
      <c r="BP143" s="4"/>
      <c r="BR143" s="4"/>
      <c r="BS143" s="4"/>
      <c r="BT143" s="4"/>
      <c r="BU143" s="4"/>
      <c r="BV143" s="4"/>
      <c r="BW143" s="4"/>
      <c r="BX143" s="4"/>
      <c r="BY143" s="4"/>
      <c r="BZ143" s="4"/>
      <c r="CB143" s="4"/>
      <c r="CC143" s="4"/>
      <c r="CD143" s="4"/>
    </row>
    <row r="144" spans="1:82" ht="15" customHeight="1" x14ac:dyDescent="0.2">
      <c r="A144" s="5">
        <v>143</v>
      </c>
      <c r="B144" s="7">
        <v>539</v>
      </c>
      <c r="C144" s="7">
        <v>3</v>
      </c>
      <c r="D144" s="7">
        <v>9</v>
      </c>
      <c r="E144" s="7">
        <v>30.720780000000005</v>
      </c>
      <c r="F144" s="7">
        <v>943.76632380840033</v>
      </c>
      <c r="G144" s="7">
        <v>3.2803200000000006</v>
      </c>
      <c r="H144" s="7">
        <v>10.760499302400003</v>
      </c>
      <c r="I144" s="7">
        <v>62</v>
      </c>
      <c r="J144" s="7">
        <v>3844</v>
      </c>
      <c r="K144" s="7">
        <v>0</v>
      </c>
      <c r="L144" s="7"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L144" s="4"/>
      <c r="BM144" s="4"/>
      <c r="BN144" s="4"/>
      <c r="BO144" s="4"/>
      <c r="BP144" s="4"/>
      <c r="BR144" s="4"/>
      <c r="BS144" s="4"/>
      <c r="BT144" s="4"/>
      <c r="BU144" s="4"/>
      <c r="BV144" s="4"/>
      <c r="BW144" s="4"/>
      <c r="BX144" s="4"/>
      <c r="BY144" s="4"/>
      <c r="BZ144" s="4"/>
      <c r="CB144" s="4"/>
      <c r="CC144" s="4"/>
      <c r="CD144" s="4"/>
    </row>
    <row r="145" spans="1:82" ht="15" customHeight="1" x14ac:dyDescent="0.2">
      <c r="A145" s="5">
        <v>144</v>
      </c>
      <c r="B145" s="7">
        <v>301</v>
      </c>
      <c r="C145" s="7">
        <v>3</v>
      </c>
      <c r="D145" s="7">
        <v>9</v>
      </c>
      <c r="E145" s="7">
        <v>28.63158</v>
      </c>
      <c r="F145" s="7">
        <v>819.76737329640002</v>
      </c>
      <c r="G145" s="7">
        <v>1.7484089999999997</v>
      </c>
      <c r="H145" s="7">
        <v>3.0569340312809987</v>
      </c>
      <c r="I145" s="7">
        <v>46</v>
      </c>
      <c r="J145" s="7">
        <v>2116</v>
      </c>
      <c r="K145" s="7">
        <v>1</v>
      </c>
      <c r="L145" s="7">
        <v>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L145" s="4"/>
      <c r="BM145" s="4"/>
      <c r="BN145" s="4"/>
      <c r="BO145" s="4"/>
      <c r="BP145" s="4"/>
      <c r="BR145" s="4"/>
      <c r="BS145" s="4"/>
      <c r="BT145" s="4"/>
      <c r="BU145" s="4"/>
      <c r="BV145" s="4"/>
      <c r="BW145" s="4"/>
      <c r="BX145" s="4"/>
      <c r="BY145" s="4"/>
      <c r="BZ145" s="4"/>
      <c r="CB145" s="4"/>
      <c r="CC145" s="4"/>
      <c r="CD145" s="4"/>
    </row>
    <row r="146" spans="1:82" ht="15" customHeight="1" x14ac:dyDescent="0.2">
      <c r="A146" s="5">
        <v>145</v>
      </c>
      <c r="B146" s="7">
        <v>138</v>
      </c>
      <c r="C146" s="7">
        <v>0</v>
      </c>
      <c r="D146" s="7">
        <v>0</v>
      </c>
      <c r="E146" s="7">
        <v>9.0693599999999996</v>
      </c>
      <c r="F146" s="7">
        <v>82.253290809599989</v>
      </c>
      <c r="G146" s="7">
        <v>0.9794210000000001</v>
      </c>
      <c r="H146" s="7">
        <v>0.95926549524100024</v>
      </c>
      <c r="I146" s="7">
        <v>28</v>
      </c>
      <c r="J146" s="7">
        <v>784</v>
      </c>
      <c r="K146" s="7">
        <v>0</v>
      </c>
      <c r="L146" s="7"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L146" s="4"/>
      <c r="BM146" s="4"/>
      <c r="BN146" s="4"/>
      <c r="BO146" s="4"/>
      <c r="BP146" s="4"/>
      <c r="BR146" s="4"/>
      <c r="BS146" s="4"/>
      <c r="BT146" s="4"/>
      <c r="BU146" s="4"/>
      <c r="BV146" s="4"/>
      <c r="BW146" s="4"/>
      <c r="BX146" s="4"/>
      <c r="BY146" s="4"/>
      <c r="BZ146" s="4"/>
      <c r="CB146" s="4"/>
      <c r="CC146" s="4"/>
      <c r="CD146" s="4"/>
    </row>
    <row r="147" spans="1:82" ht="15" customHeight="1" x14ac:dyDescent="0.2">
      <c r="A147" s="5">
        <v>146</v>
      </c>
      <c r="B147" s="7">
        <v>280</v>
      </c>
      <c r="C147" s="7">
        <v>3</v>
      </c>
      <c r="D147" s="7">
        <v>9</v>
      </c>
      <c r="E147" s="7">
        <v>16.217280000000002</v>
      </c>
      <c r="F147" s="7">
        <v>263.00017059840008</v>
      </c>
      <c r="G147" s="7">
        <v>2.0915439999999998</v>
      </c>
      <c r="H147" s="7">
        <v>4.3745563039359991</v>
      </c>
      <c r="I147" s="7">
        <v>31</v>
      </c>
      <c r="J147" s="7">
        <v>961</v>
      </c>
      <c r="K147" s="7">
        <v>0</v>
      </c>
      <c r="L147" s="7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L147" s="4"/>
      <c r="BM147" s="4"/>
      <c r="BN147" s="4"/>
      <c r="BO147" s="4"/>
      <c r="BP147" s="4"/>
      <c r="BR147" s="4"/>
      <c r="BS147" s="4"/>
      <c r="BT147" s="4"/>
      <c r="BU147" s="4"/>
      <c r="BV147" s="4"/>
      <c r="BW147" s="4"/>
      <c r="BX147" s="4"/>
      <c r="BY147" s="4"/>
      <c r="BZ147" s="4"/>
      <c r="CB147" s="4"/>
      <c r="CC147" s="4"/>
      <c r="CD147" s="4"/>
    </row>
    <row r="148" spans="1:82" ht="15" customHeight="1" x14ac:dyDescent="0.2">
      <c r="A148" s="5">
        <v>147</v>
      </c>
      <c r="B148" s="7">
        <v>178</v>
      </c>
      <c r="C148" s="7">
        <v>2</v>
      </c>
      <c r="D148" s="7">
        <v>4</v>
      </c>
      <c r="E148" s="7">
        <v>10.89414</v>
      </c>
      <c r="F148" s="7">
        <v>118.6822863396</v>
      </c>
      <c r="G148" s="7">
        <v>1.3398380000000003</v>
      </c>
      <c r="H148" s="7">
        <v>1.7951658662440009</v>
      </c>
      <c r="I148" s="7">
        <v>33</v>
      </c>
      <c r="J148" s="7">
        <v>1089</v>
      </c>
      <c r="K148" s="7">
        <v>0</v>
      </c>
      <c r="L148" s="7"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L148" s="4"/>
      <c r="BM148" s="4"/>
      <c r="BN148" s="4"/>
      <c r="BO148" s="4"/>
      <c r="BP148" s="4"/>
      <c r="BR148" s="4"/>
      <c r="BS148" s="4"/>
      <c r="BT148" s="4"/>
      <c r="BU148" s="4"/>
      <c r="BV148" s="4"/>
      <c r="BW148" s="4"/>
      <c r="BX148" s="4"/>
      <c r="BY148" s="4"/>
      <c r="BZ148" s="4"/>
      <c r="CB148" s="4"/>
      <c r="CC148" s="4"/>
      <c r="CD148" s="4"/>
    </row>
    <row r="149" spans="1:82" ht="15" customHeight="1" x14ac:dyDescent="0.2">
      <c r="A149" s="5">
        <v>148</v>
      </c>
      <c r="B149" s="7">
        <v>249</v>
      </c>
      <c r="C149" s="7">
        <v>2</v>
      </c>
      <c r="D149" s="7">
        <v>4</v>
      </c>
      <c r="E149" s="7">
        <v>15.0045</v>
      </c>
      <c r="F149" s="7">
        <v>225.13502025</v>
      </c>
      <c r="G149" s="7">
        <v>1.5676760000000001</v>
      </c>
      <c r="H149" s="7">
        <v>2.4576080409760004</v>
      </c>
      <c r="I149" s="7">
        <v>37</v>
      </c>
      <c r="J149" s="7">
        <v>1369</v>
      </c>
      <c r="K149" s="7">
        <v>0</v>
      </c>
      <c r="L149" s="7"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L149" s="4"/>
      <c r="BM149" s="4"/>
      <c r="BN149" s="4"/>
      <c r="BO149" s="4"/>
      <c r="BP149" s="4"/>
      <c r="BR149" s="4"/>
      <c r="BS149" s="4"/>
      <c r="BT149" s="4"/>
      <c r="BU149" s="4"/>
      <c r="BV149" s="4"/>
      <c r="BW149" s="4"/>
      <c r="BX149" s="4"/>
      <c r="BY149" s="4"/>
      <c r="BZ149" s="4"/>
      <c r="CB149" s="4"/>
      <c r="CC149" s="4"/>
      <c r="CD149" s="4"/>
    </row>
    <row r="150" spans="1:82" ht="15" customHeight="1" x14ac:dyDescent="0.2">
      <c r="A150" s="5">
        <v>149</v>
      </c>
      <c r="B150" s="7">
        <v>194</v>
      </c>
      <c r="C150" s="7">
        <v>3</v>
      </c>
      <c r="D150" s="7">
        <v>9</v>
      </c>
      <c r="E150" s="7">
        <v>6.3300600000000005</v>
      </c>
      <c r="F150" s="7">
        <v>40.069659603600009</v>
      </c>
      <c r="G150" s="7">
        <v>1.3905500000000002</v>
      </c>
      <c r="H150" s="7">
        <v>1.9336293025000004</v>
      </c>
      <c r="I150" s="7">
        <v>26</v>
      </c>
      <c r="J150" s="7">
        <v>676</v>
      </c>
      <c r="K150" s="7">
        <v>2</v>
      </c>
      <c r="L150" s="7">
        <v>4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L150" s="4"/>
      <c r="BM150" s="4"/>
      <c r="BN150" s="4"/>
      <c r="BO150" s="4"/>
      <c r="BP150" s="4"/>
      <c r="BR150" s="4"/>
      <c r="BS150" s="4"/>
      <c r="BT150" s="4"/>
      <c r="BU150" s="4"/>
      <c r="BV150" s="4"/>
      <c r="BW150" s="4"/>
      <c r="BX150" s="4"/>
      <c r="BY150" s="4"/>
      <c r="BZ150" s="4"/>
      <c r="CB150" s="4"/>
      <c r="CC150" s="4"/>
      <c r="CD150" s="4"/>
    </row>
    <row r="151" spans="1:82" ht="15" customHeight="1" x14ac:dyDescent="0.2">
      <c r="A151" s="5">
        <v>150</v>
      </c>
      <c r="B151" s="7">
        <v>270</v>
      </c>
      <c r="C151" s="7">
        <v>1</v>
      </c>
      <c r="D151" s="7">
        <v>1</v>
      </c>
      <c r="E151" s="7">
        <v>24.431760000000001</v>
      </c>
      <c r="F151" s="7">
        <v>596.91089669760004</v>
      </c>
      <c r="G151" s="7">
        <v>1.7012639999999999</v>
      </c>
      <c r="H151" s="7">
        <v>2.8942991976959997</v>
      </c>
      <c r="I151" s="7">
        <v>41</v>
      </c>
      <c r="J151" s="7">
        <v>1681</v>
      </c>
      <c r="K151" s="7">
        <v>0</v>
      </c>
      <c r="L151" s="7"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L151" s="4"/>
      <c r="BM151" s="4"/>
      <c r="BN151" s="4"/>
      <c r="BO151" s="4"/>
      <c r="BP151" s="4"/>
      <c r="BR151" s="4"/>
      <c r="BS151" s="4"/>
      <c r="BT151" s="4"/>
      <c r="BU151" s="4"/>
      <c r="BV151" s="4"/>
      <c r="BW151" s="4"/>
      <c r="BX151" s="4"/>
      <c r="BY151" s="4"/>
      <c r="BZ151" s="4"/>
      <c r="CB151" s="4"/>
      <c r="CC151" s="4"/>
      <c r="CD151" s="4"/>
    </row>
    <row r="152" spans="1:82" ht="15" customHeight="1" x14ac:dyDescent="0.2">
      <c r="A152" s="5">
        <v>151</v>
      </c>
      <c r="B152" s="7">
        <v>363</v>
      </c>
      <c r="C152" s="7">
        <v>5</v>
      </c>
      <c r="D152" s="7">
        <v>25</v>
      </c>
      <c r="E152" s="7">
        <v>7.0924200000000006</v>
      </c>
      <c r="F152" s="7">
        <v>50.302421456400012</v>
      </c>
      <c r="G152" s="7">
        <v>2.1806399999999999</v>
      </c>
      <c r="H152" s="7">
        <v>4.7551908095999993</v>
      </c>
      <c r="I152" s="7">
        <v>63</v>
      </c>
      <c r="J152" s="7">
        <v>3969</v>
      </c>
      <c r="K152" s="7">
        <v>0</v>
      </c>
      <c r="L152" s="7"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L152" s="4"/>
      <c r="BM152" s="4"/>
      <c r="BN152" s="4"/>
      <c r="BO152" s="4"/>
      <c r="BP152" s="4"/>
      <c r="BR152" s="4"/>
      <c r="BS152" s="4"/>
      <c r="BT152" s="4"/>
      <c r="BU152" s="4"/>
      <c r="BV152" s="4"/>
      <c r="BW152" s="4"/>
      <c r="BX152" s="4"/>
      <c r="BY152" s="4"/>
      <c r="BZ152" s="4"/>
      <c r="CB152" s="4"/>
      <c r="CC152" s="4"/>
      <c r="CD152" s="4"/>
    </row>
    <row r="153" spans="1:82" ht="15" customHeight="1" x14ac:dyDescent="0.2">
      <c r="A153" s="5">
        <v>152</v>
      </c>
      <c r="B153" s="7">
        <v>355</v>
      </c>
      <c r="C153" s="7">
        <v>6</v>
      </c>
      <c r="D153" s="7">
        <v>36</v>
      </c>
      <c r="E153" s="7">
        <v>19.917120000000001</v>
      </c>
      <c r="F153" s="7">
        <v>396.69166909440003</v>
      </c>
      <c r="G153" s="7">
        <v>2.0498940000000001</v>
      </c>
      <c r="H153" s="7">
        <v>4.2020654112360001</v>
      </c>
      <c r="I153" s="7">
        <v>69</v>
      </c>
      <c r="J153" s="7">
        <v>4761</v>
      </c>
      <c r="K153" s="7">
        <v>1</v>
      </c>
      <c r="L153" s="7">
        <v>1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L153" s="4"/>
      <c r="BM153" s="4"/>
      <c r="BN153" s="4"/>
      <c r="BO153" s="4"/>
      <c r="BP153" s="4"/>
      <c r="BR153" s="4"/>
      <c r="BS153" s="4"/>
      <c r="BT153" s="4"/>
      <c r="BU153" s="4"/>
      <c r="BV153" s="4"/>
      <c r="BW153" s="4"/>
      <c r="BX153" s="4"/>
      <c r="BY153" s="4"/>
      <c r="BZ153" s="4"/>
      <c r="CB153" s="4"/>
      <c r="CC153" s="4"/>
      <c r="CD153" s="4"/>
    </row>
    <row r="154" spans="1:82" ht="15" customHeight="1" x14ac:dyDescent="0.2">
      <c r="A154" s="5">
        <v>153</v>
      </c>
      <c r="B154" s="7">
        <v>568</v>
      </c>
      <c r="C154" s="7">
        <v>2</v>
      </c>
      <c r="D154" s="7">
        <v>4</v>
      </c>
      <c r="E154" s="7">
        <v>39.591540000000002</v>
      </c>
      <c r="F154" s="7">
        <v>1567.4900395716002</v>
      </c>
      <c r="G154" s="7">
        <v>3.5123220000000002</v>
      </c>
      <c r="H154" s="7">
        <v>12.336405831684001</v>
      </c>
      <c r="I154" s="7">
        <v>81</v>
      </c>
      <c r="J154" s="7">
        <v>6561</v>
      </c>
      <c r="K154" s="7">
        <v>0</v>
      </c>
      <c r="L154" s="7"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L154" s="4"/>
      <c r="BM154" s="4"/>
      <c r="BN154" s="4"/>
      <c r="BO154" s="4"/>
      <c r="BP154" s="4"/>
      <c r="BR154" s="4"/>
      <c r="BS154" s="4"/>
      <c r="BT154" s="4"/>
      <c r="BU154" s="4"/>
      <c r="BV154" s="4"/>
      <c r="BW154" s="4"/>
      <c r="BX154" s="4"/>
      <c r="BY154" s="4"/>
      <c r="BZ154" s="4"/>
      <c r="CB154" s="4"/>
      <c r="CC154" s="4"/>
      <c r="CD154" s="4"/>
    </row>
    <row r="155" spans="1:82" ht="15" customHeight="1" x14ac:dyDescent="0.2">
      <c r="A155" s="5">
        <v>154</v>
      </c>
      <c r="B155" s="7">
        <v>529</v>
      </c>
      <c r="C155" s="7">
        <v>4</v>
      </c>
      <c r="D155" s="7">
        <v>16</v>
      </c>
      <c r="E155" s="7">
        <v>32.126220000000004</v>
      </c>
      <c r="F155" s="7">
        <v>1032.0940114884002</v>
      </c>
      <c r="G155" s="7">
        <v>3.3329989999999996</v>
      </c>
      <c r="H155" s="7">
        <v>11.108882334000997</v>
      </c>
      <c r="I155" s="7">
        <v>64</v>
      </c>
      <c r="J155" s="7">
        <v>4096</v>
      </c>
      <c r="K155" s="7">
        <v>0</v>
      </c>
      <c r="L155" s="7"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L155" s="4"/>
      <c r="BM155" s="4"/>
      <c r="BN155" s="4"/>
      <c r="BO155" s="4"/>
      <c r="BP155" s="4"/>
      <c r="BR155" s="4"/>
      <c r="BS155" s="4"/>
      <c r="BT155" s="4"/>
      <c r="BU155" s="4"/>
      <c r="BV155" s="4"/>
      <c r="BW155" s="4"/>
      <c r="BX155" s="4"/>
      <c r="BY155" s="4"/>
      <c r="BZ155" s="4"/>
      <c r="CB155" s="4"/>
      <c r="CC155" s="4"/>
      <c r="CD155" s="4"/>
    </row>
    <row r="156" spans="1:82" ht="15" customHeight="1" x14ac:dyDescent="0.2">
      <c r="A156" s="5">
        <v>155</v>
      </c>
      <c r="B156" s="7">
        <v>330</v>
      </c>
      <c r="C156" s="7">
        <v>3</v>
      </c>
      <c r="D156" s="7">
        <v>9</v>
      </c>
      <c r="E156" s="7">
        <v>15.32934</v>
      </c>
      <c r="F156" s="7">
        <v>234.98866483560002</v>
      </c>
      <c r="G156" s="7">
        <v>2.3910879999999999</v>
      </c>
      <c r="H156" s="7">
        <v>5.7173018237439992</v>
      </c>
      <c r="I156" s="7">
        <v>53</v>
      </c>
      <c r="J156" s="7">
        <v>2809</v>
      </c>
      <c r="K156" s="7">
        <v>1</v>
      </c>
      <c r="L156" s="7">
        <v>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L156" s="4"/>
      <c r="BM156" s="4"/>
      <c r="BN156" s="4"/>
      <c r="BO156" s="4"/>
      <c r="BP156" s="4"/>
      <c r="BR156" s="4"/>
      <c r="BS156" s="4"/>
      <c r="BT156" s="4"/>
      <c r="BU156" s="4"/>
      <c r="BV156" s="4"/>
      <c r="BW156" s="4"/>
      <c r="BX156" s="4"/>
      <c r="BY156" s="4"/>
      <c r="BZ156" s="4"/>
      <c r="CB156" s="4"/>
      <c r="CC156" s="4"/>
      <c r="CD156" s="4"/>
    </row>
    <row r="157" spans="1:82" ht="15" customHeight="1" x14ac:dyDescent="0.2">
      <c r="A157" s="5">
        <v>156</v>
      </c>
      <c r="B157" s="7">
        <v>696</v>
      </c>
      <c r="C157" s="7">
        <v>12</v>
      </c>
      <c r="D157" s="7">
        <v>144</v>
      </c>
      <c r="E157" s="7">
        <v>31.430700000000002</v>
      </c>
      <c r="F157" s="7">
        <v>987.88890249000008</v>
      </c>
      <c r="G157" s="7">
        <v>4.7963339999999999</v>
      </c>
      <c r="H157" s="7">
        <v>23.004819839555999</v>
      </c>
      <c r="I157" s="7">
        <v>76</v>
      </c>
      <c r="J157" s="7">
        <v>5776</v>
      </c>
      <c r="K157" s="7">
        <v>1</v>
      </c>
      <c r="L157" s="7">
        <v>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L157" s="4"/>
      <c r="BM157" s="4"/>
      <c r="BN157" s="4"/>
      <c r="BO157" s="4"/>
      <c r="BP157" s="4"/>
      <c r="BR157" s="4"/>
      <c r="BS157" s="4"/>
      <c r="BT157" s="4"/>
      <c r="BU157" s="4"/>
      <c r="BV157" s="4"/>
      <c r="BW157" s="4"/>
      <c r="BX157" s="4"/>
      <c r="BY157" s="4"/>
      <c r="BZ157" s="4"/>
      <c r="CB157" s="4"/>
      <c r="CC157" s="4"/>
      <c r="CD157" s="4"/>
    </row>
    <row r="158" spans="1:82" ht="15" customHeight="1" x14ac:dyDescent="0.2">
      <c r="A158" s="5">
        <v>157</v>
      </c>
      <c r="B158" s="7">
        <v>195</v>
      </c>
      <c r="C158" s="7">
        <v>1</v>
      </c>
      <c r="D158" s="7">
        <v>1</v>
      </c>
      <c r="E158" s="7">
        <v>7.7725199999999992</v>
      </c>
      <c r="F158" s="7">
        <v>60.412067150399984</v>
      </c>
      <c r="G158" s="7">
        <v>1.2705479999999998</v>
      </c>
      <c r="H158" s="7">
        <v>1.6142922203039995</v>
      </c>
      <c r="I158" s="7">
        <v>34</v>
      </c>
      <c r="J158" s="7">
        <v>1156</v>
      </c>
      <c r="K158" s="7">
        <v>0</v>
      </c>
      <c r="L158" s="7"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L158" s="4"/>
      <c r="BM158" s="4"/>
      <c r="BN158" s="4"/>
      <c r="BO158" s="4"/>
      <c r="BP158" s="4"/>
      <c r="BR158" s="4"/>
      <c r="BS158" s="4"/>
      <c r="BT158" s="4"/>
      <c r="BU158" s="4"/>
      <c r="BV158" s="4"/>
      <c r="BW158" s="4"/>
      <c r="BX158" s="4"/>
      <c r="BY158" s="4"/>
      <c r="BZ158" s="4"/>
      <c r="CB158" s="4"/>
      <c r="CC158" s="4"/>
      <c r="CD158" s="4"/>
    </row>
    <row r="159" spans="1:82" ht="15" customHeight="1" x14ac:dyDescent="0.2">
      <c r="A159" s="5">
        <v>158</v>
      </c>
      <c r="B159" s="7">
        <v>177</v>
      </c>
      <c r="C159" s="7">
        <v>0</v>
      </c>
      <c r="D159" s="7">
        <v>0</v>
      </c>
      <c r="E159" s="7">
        <v>8.4895799999999983</v>
      </c>
      <c r="F159" s="7">
        <v>72.072968576399973</v>
      </c>
      <c r="G159" s="7">
        <v>1.0789040000000001</v>
      </c>
      <c r="H159" s="7">
        <v>1.1640338412160003</v>
      </c>
      <c r="I159" s="7">
        <v>30</v>
      </c>
      <c r="J159" s="7">
        <v>900</v>
      </c>
      <c r="K159" s="7">
        <v>0</v>
      </c>
      <c r="L159" s="7">
        <v>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L159" s="4"/>
      <c r="BM159" s="4"/>
      <c r="BN159" s="4"/>
      <c r="BO159" s="4"/>
      <c r="BP159" s="4"/>
      <c r="BR159" s="4"/>
      <c r="BS159" s="4"/>
      <c r="BT159" s="4"/>
      <c r="BU159" s="4"/>
      <c r="BV159" s="4"/>
      <c r="BW159" s="4"/>
      <c r="BX159" s="4"/>
      <c r="BY159" s="4"/>
      <c r="BZ159" s="4"/>
      <c r="CB159" s="4"/>
      <c r="CC159" s="4"/>
      <c r="CD159" s="4"/>
    </row>
    <row r="160" spans="1:82" ht="15" customHeight="1" x14ac:dyDescent="0.2">
      <c r="A160" s="5">
        <v>159</v>
      </c>
      <c r="B160" s="7">
        <v>618</v>
      </c>
      <c r="C160" s="7">
        <v>3</v>
      </c>
      <c r="D160" s="7">
        <v>9</v>
      </c>
      <c r="E160" s="7">
        <v>49.925399999999996</v>
      </c>
      <c r="F160" s="7">
        <v>2492.5455651599996</v>
      </c>
      <c r="G160" s="7">
        <v>3.4207980000000004</v>
      </c>
      <c r="H160" s="7">
        <v>11.701858956804003</v>
      </c>
      <c r="I160" s="7">
        <v>90</v>
      </c>
      <c r="J160" s="7">
        <v>8100</v>
      </c>
      <c r="K160" s="7">
        <v>3</v>
      </c>
      <c r="L160" s="7">
        <v>9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L160" s="4"/>
      <c r="BM160" s="4"/>
      <c r="BN160" s="4"/>
      <c r="BO160" s="4"/>
      <c r="BP160" s="4"/>
      <c r="BR160" s="4"/>
      <c r="BS160" s="4"/>
      <c r="BT160" s="4"/>
      <c r="BU160" s="4"/>
      <c r="BV160" s="4"/>
      <c r="BW160" s="4"/>
      <c r="BX160" s="4"/>
      <c r="BY160" s="4"/>
      <c r="BZ160" s="4"/>
      <c r="CB160" s="4"/>
      <c r="CC160" s="4"/>
      <c r="CD160" s="4"/>
    </row>
    <row r="161" spans="1:82" ht="15" customHeight="1" x14ac:dyDescent="0.2">
      <c r="A161" s="5">
        <v>160</v>
      </c>
      <c r="B161" s="7">
        <v>234</v>
      </c>
      <c r="C161" s="7">
        <v>-1</v>
      </c>
      <c r="D161" s="7">
        <v>1</v>
      </c>
      <c r="E161" s="7">
        <v>20.960340000000002</v>
      </c>
      <c r="F161" s="7">
        <v>439.33585291560007</v>
      </c>
      <c r="G161" s="7">
        <v>1.6599919999999997</v>
      </c>
      <c r="H161" s="7">
        <v>2.7555734400639991</v>
      </c>
      <c r="I161" s="7">
        <v>43</v>
      </c>
      <c r="J161" s="7">
        <v>1849</v>
      </c>
      <c r="K161" s="7">
        <v>1</v>
      </c>
      <c r="L161" s="7">
        <v>1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L161" s="4"/>
      <c r="BM161" s="4"/>
      <c r="BN161" s="4"/>
      <c r="BO161" s="4"/>
      <c r="BP161" s="4"/>
      <c r="BR161" s="4"/>
      <c r="BS161" s="4"/>
      <c r="BT161" s="4"/>
      <c r="BU161" s="4"/>
      <c r="BV161" s="4"/>
      <c r="BW161" s="4"/>
      <c r="BX161" s="4"/>
      <c r="BY161" s="4"/>
      <c r="BZ161" s="4"/>
      <c r="CB161" s="4"/>
      <c r="CC161" s="4"/>
      <c r="CD161" s="4"/>
    </row>
    <row r="162" spans="1:82" ht="15" customHeight="1" x14ac:dyDescent="0.2">
      <c r="A162" s="5">
        <v>161</v>
      </c>
      <c r="B162" s="7">
        <v>266</v>
      </c>
      <c r="C162" s="7">
        <v>1</v>
      </c>
      <c r="D162" s="7">
        <v>1</v>
      </c>
      <c r="E162" s="7">
        <v>9.2167200000000005</v>
      </c>
      <c r="F162" s="7">
        <v>84.947927558400011</v>
      </c>
      <c r="G162" s="7">
        <v>1.6604579999999998</v>
      </c>
      <c r="H162" s="7">
        <v>2.7571207697639992</v>
      </c>
      <c r="I162" s="7">
        <v>37</v>
      </c>
      <c r="J162" s="7">
        <v>1369</v>
      </c>
      <c r="K162" s="7">
        <v>1</v>
      </c>
      <c r="L162" s="7">
        <v>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L162" s="4"/>
      <c r="BM162" s="4"/>
      <c r="BN162" s="4"/>
      <c r="BO162" s="4"/>
      <c r="BP162" s="4"/>
      <c r="BR162" s="4"/>
      <c r="BS162" s="4"/>
      <c r="BT162" s="4"/>
      <c r="BU162" s="4"/>
      <c r="BV162" s="4"/>
      <c r="BW162" s="4"/>
      <c r="BX162" s="4"/>
      <c r="BY162" s="4"/>
      <c r="BZ162" s="4"/>
      <c r="CB162" s="4"/>
      <c r="CC162" s="4"/>
      <c r="CD162" s="4"/>
    </row>
    <row r="163" spans="1:82" ht="15" customHeight="1" x14ac:dyDescent="0.2">
      <c r="A163" s="5">
        <v>162</v>
      </c>
      <c r="B163" s="7">
        <v>197</v>
      </c>
      <c r="C163" s="7">
        <v>2</v>
      </c>
      <c r="D163" s="7">
        <v>4</v>
      </c>
      <c r="E163" s="7">
        <v>12.302340000000001</v>
      </c>
      <c r="F163" s="7">
        <v>151.34756947560001</v>
      </c>
      <c r="G163" s="7">
        <v>1.231776</v>
      </c>
      <c r="H163" s="7">
        <v>1.5172721141759999</v>
      </c>
      <c r="I163" s="7">
        <v>28</v>
      </c>
      <c r="J163" s="7">
        <v>784</v>
      </c>
      <c r="K163" s="7">
        <v>1</v>
      </c>
      <c r="L163" s="7">
        <v>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L163" s="4"/>
      <c r="BM163" s="4"/>
      <c r="BN163" s="4"/>
      <c r="BO163" s="4"/>
      <c r="BP163" s="4"/>
      <c r="BR163" s="4"/>
      <c r="BS163" s="4"/>
      <c r="BT163" s="4"/>
      <c r="BU163" s="4"/>
      <c r="BV163" s="4"/>
      <c r="BW163" s="4"/>
      <c r="BX163" s="4"/>
      <c r="BY163" s="4"/>
      <c r="BZ163" s="4"/>
      <c r="CB163" s="4"/>
      <c r="CC163" s="4"/>
      <c r="CD163" s="4"/>
    </row>
    <row r="164" spans="1:82" ht="15" customHeight="1" x14ac:dyDescent="0.2">
      <c r="A164" s="5">
        <v>163</v>
      </c>
      <c r="B164" s="7">
        <v>145</v>
      </c>
      <c r="C164" s="7">
        <v>0</v>
      </c>
      <c r="D164" s="7">
        <v>0</v>
      </c>
      <c r="E164" s="7">
        <v>4.0478999999999994</v>
      </c>
      <c r="F164" s="7">
        <v>16.385494409999996</v>
      </c>
      <c r="G164" s="7">
        <v>0.63005399999999989</v>
      </c>
      <c r="H164" s="7">
        <v>0.39696804291599985</v>
      </c>
      <c r="I164" s="7">
        <v>25</v>
      </c>
      <c r="J164" s="7">
        <v>625</v>
      </c>
      <c r="K164" s="7">
        <v>0</v>
      </c>
      <c r="L164" s="7">
        <v>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L164" s="4"/>
      <c r="BM164" s="4"/>
      <c r="BN164" s="4"/>
      <c r="BO164" s="4"/>
      <c r="BP164" s="4"/>
      <c r="BR164" s="4"/>
      <c r="BS164" s="4"/>
      <c r="BT164" s="4"/>
      <c r="BU164" s="4"/>
      <c r="BV164" s="4"/>
      <c r="BW164" s="4"/>
      <c r="BX164" s="4"/>
      <c r="BY164" s="4"/>
      <c r="BZ164" s="4"/>
      <c r="CB164" s="4"/>
      <c r="CC164" s="4"/>
      <c r="CD164" s="4"/>
    </row>
    <row r="165" spans="1:82" ht="15" customHeight="1" x14ac:dyDescent="0.2">
      <c r="A165" s="5">
        <v>164</v>
      </c>
      <c r="B165" s="7">
        <v>611</v>
      </c>
      <c r="C165" s="7">
        <v>7</v>
      </c>
      <c r="D165" s="7">
        <v>49</v>
      </c>
      <c r="E165" s="7">
        <v>37.614900000000006</v>
      </c>
      <c r="F165" s="7">
        <v>1414.8807020100005</v>
      </c>
      <c r="G165" s="7">
        <v>4.428185</v>
      </c>
      <c r="H165" s="7">
        <v>19.608822394225001</v>
      </c>
      <c r="I165" s="7">
        <v>76</v>
      </c>
      <c r="J165" s="7">
        <v>5776</v>
      </c>
      <c r="K165" s="7">
        <v>0</v>
      </c>
      <c r="L165" s="7"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L165" s="4"/>
      <c r="BM165" s="4"/>
      <c r="BN165" s="4"/>
      <c r="BO165" s="4"/>
      <c r="BP165" s="4"/>
      <c r="BR165" s="4"/>
      <c r="BS165" s="4"/>
      <c r="BT165" s="4"/>
      <c r="BU165" s="4"/>
      <c r="BV165" s="4"/>
      <c r="BW165" s="4"/>
      <c r="BX165" s="4"/>
      <c r="BY165" s="4"/>
      <c r="BZ165" s="4"/>
      <c r="CB165" s="4"/>
      <c r="CC165" s="4"/>
      <c r="CD165" s="4"/>
    </row>
    <row r="166" spans="1:82" ht="15" customHeight="1" x14ac:dyDescent="0.2">
      <c r="A166" s="5">
        <v>165</v>
      </c>
      <c r="B166" s="7">
        <v>147</v>
      </c>
      <c r="C166" s="7">
        <v>0</v>
      </c>
      <c r="D166" s="7">
        <v>0</v>
      </c>
      <c r="E166" s="7">
        <v>9.8085000000000004</v>
      </c>
      <c r="F166" s="7">
        <v>96.206672250000011</v>
      </c>
      <c r="G166" s="7">
        <v>0.751224</v>
      </c>
      <c r="H166" s="7">
        <v>0.56433749817599999</v>
      </c>
      <c r="I166" s="7">
        <v>26</v>
      </c>
      <c r="J166" s="7">
        <v>676</v>
      </c>
      <c r="K166" s="7">
        <v>0</v>
      </c>
      <c r="L166" s="7"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L166" s="4"/>
      <c r="BM166" s="4"/>
      <c r="BN166" s="4"/>
      <c r="BO166" s="4"/>
      <c r="BP166" s="4"/>
      <c r="BR166" s="4"/>
      <c r="BS166" s="4"/>
      <c r="BT166" s="4"/>
      <c r="BU166" s="4"/>
      <c r="BV166" s="4"/>
      <c r="BW166" s="4"/>
      <c r="BX166" s="4"/>
      <c r="BY166" s="4"/>
      <c r="BZ166" s="4"/>
      <c r="CB166" s="4"/>
      <c r="CC166" s="4"/>
      <c r="CD166" s="4"/>
    </row>
    <row r="167" spans="1:82" ht="15" customHeight="1" x14ac:dyDescent="0.2">
      <c r="A167" s="5">
        <v>166</v>
      </c>
      <c r="B167" s="7">
        <v>147</v>
      </c>
      <c r="C167" s="7">
        <v>-1</v>
      </c>
      <c r="D167" s="7">
        <v>1</v>
      </c>
      <c r="E167" s="7">
        <v>12.120480000000001</v>
      </c>
      <c r="F167" s="7">
        <v>146.90603543040001</v>
      </c>
      <c r="G167" s="7">
        <v>1.1308829999999999</v>
      </c>
      <c r="H167" s="7">
        <v>1.2788963596889997</v>
      </c>
      <c r="I167" s="7">
        <v>22</v>
      </c>
      <c r="J167" s="7">
        <v>484</v>
      </c>
      <c r="K167" s="7">
        <v>0</v>
      </c>
      <c r="L167" s="7"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L167" s="4"/>
      <c r="BM167" s="4"/>
      <c r="BN167" s="4"/>
      <c r="BO167" s="4"/>
      <c r="BP167" s="4"/>
      <c r="BR167" s="4"/>
      <c r="BS167" s="4"/>
      <c r="BT167" s="4"/>
      <c r="BU167" s="4"/>
      <c r="BV167" s="4"/>
      <c r="BW167" s="4"/>
      <c r="BX167" s="4"/>
      <c r="BY167" s="4"/>
      <c r="BZ167" s="4"/>
      <c r="CB167" s="4"/>
      <c r="CC167" s="4"/>
      <c r="CD167" s="4"/>
    </row>
    <row r="168" spans="1:82" ht="15" customHeight="1" x14ac:dyDescent="0.2">
      <c r="A168" s="5">
        <v>167</v>
      </c>
      <c r="B168" s="7">
        <v>126</v>
      </c>
      <c r="C168" s="7">
        <v>0</v>
      </c>
      <c r="D168" s="7">
        <v>0</v>
      </c>
      <c r="E168" s="7">
        <v>0.96419999999999983</v>
      </c>
      <c r="F168" s="7">
        <v>0.92968163999999964</v>
      </c>
      <c r="G168" s="7">
        <v>0.54104399999999997</v>
      </c>
      <c r="H168" s="7">
        <v>0.29272860993599997</v>
      </c>
      <c r="I168" s="7">
        <v>30</v>
      </c>
      <c r="J168" s="7">
        <v>900</v>
      </c>
      <c r="K168" s="7">
        <v>0</v>
      </c>
      <c r="L168" s="7"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L168" s="4"/>
      <c r="BM168" s="4"/>
      <c r="BN168" s="4"/>
      <c r="BO168" s="4"/>
      <c r="BP168" s="4"/>
      <c r="BR168" s="4"/>
      <c r="BS168" s="4"/>
      <c r="BT168" s="4"/>
      <c r="BU168" s="4"/>
      <c r="BV168" s="4"/>
      <c r="BW168" s="4"/>
      <c r="BX168" s="4"/>
      <c r="BY168" s="4"/>
      <c r="BZ168" s="4"/>
      <c r="CB168" s="4"/>
      <c r="CC168" s="4"/>
      <c r="CD168" s="4"/>
    </row>
    <row r="169" spans="1:82" ht="15" customHeight="1" x14ac:dyDescent="0.2">
      <c r="A169" s="5">
        <v>168</v>
      </c>
      <c r="B169" s="7">
        <v>361</v>
      </c>
      <c r="C169" s="7">
        <v>2</v>
      </c>
      <c r="D169" s="7">
        <v>4</v>
      </c>
      <c r="E169" s="7">
        <v>34.737659999999998</v>
      </c>
      <c r="F169" s="7">
        <v>1206.7050222756</v>
      </c>
      <c r="G169" s="7">
        <v>2.108527</v>
      </c>
      <c r="H169" s="7">
        <v>4.4458861097289999</v>
      </c>
      <c r="I169" s="7">
        <v>53</v>
      </c>
      <c r="J169" s="7">
        <v>2809</v>
      </c>
      <c r="K169" s="7">
        <v>0</v>
      </c>
      <c r="L169" s="7">
        <v>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L169" s="4"/>
      <c r="BM169" s="4"/>
      <c r="BN169" s="4"/>
      <c r="BO169" s="4"/>
      <c r="BP169" s="4"/>
      <c r="BR169" s="4"/>
      <c r="BS169" s="4"/>
      <c r="BT169" s="4"/>
      <c r="BU169" s="4"/>
      <c r="BV169" s="4"/>
      <c r="BW169" s="4"/>
      <c r="BX169" s="4"/>
      <c r="BY169" s="4"/>
      <c r="BZ169" s="4"/>
      <c r="CB169" s="4"/>
      <c r="CC169" s="4"/>
      <c r="CD169" s="4"/>
    </row>
    <row r="170" spans="1:82" ht="15" customHeight="1" x14ac:dyDescent="0.2">
      <c r="A170" s="5">
        <v>169</v>
      </c>
      <c r="B170" s="7">
        <v>182</v>
      </c>
      <c r="C170" s="7">
        <v>1</v>
      </c>
      <c r="D170" s="7">
        <v>1</v>
      </c>
      <c r="E170" s="7">
        <v>16.863659999999999</v>
      </c>
      <c r="F170" s="7">
        <v>284.38302859559997</v>
      </c>
      <c r="G170" s="7">
        <v>1.19865</v>
      </c>
      <c r="H170" s="7">
        <v>1.4367618225000001</v>
      </c>
      <c r="I170" s="7">
        <v>29</v>
      </c>
      <c r="J170" s="7">
        <v>841</v>
      </c>
      <c r="K170" s="7">
        <v>1</v>
      </c>
      <c r="L170" s="7">
        <v>1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L170" s="4"/>
      <c r="BM170" s="4"/>
      <c r="BN170" s="4"/>
      <c r="BO170" s="4"/>
      <c r="BP170" s="4"/>
      <c r="BR170" s="4"/>
      <c r="BS170" s="4"/>
      <c r="BT170" s="4"/>
      <c r="BU170" s="4"/>
      <c r="BV170" s="4"/>
      <c r="BW170" s="4"/>
      <c r="BX170" s="4"/>
      <c r="BY170" s="4"/>
      <c r="BZ170" s="4"/>
      <c r="CB170" s="4"/>
      <c r="CC170" s="4"/>
      <c r="CD170" s="4"/>
    </row>
    <row r="171" spans="1:82" ht="15" customHeight="1" x14ac:dyDescent="0.2">
      <c r="A171" s="5">
        <v>170</v>
      </c>
      <c r="B171" s="7">
        <v>344</v>
      </c>
      <c r="C171" s="7">
        <v>3</v>
      </c>
      <c r="D171" s="7">
        <v>9</v>
      </c>
      <c r="E171" s="7">
        <v>25.48254</v>
      </c>
      <c r="F171" s="7">
        <v>649.35984485159997</v>
      </c>
      <c r="G171" s="7">
        <v>2.6193439999999999</v>
      </c>
      <c r="H171" s="7">
        <v>6.8609629903359997</v>
      </c>
      <c r="I171" s="7">
        <v>39</v>
      </c>
      <c r="J171" s="7">
        <v>1521</v>
      </c>
      <c r="K171" s="7">
        <v>1</v>
      </c>
      <c r="L171" s="7">
        <v>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L171" s="4"/>
      <c r="BM171" s="4"/>
      <c r="BN171" s="4"/>
      <c r="BO171" s="4"/>
      <c r="BP171" s="4"/>
      <c r="BR171" s="4"/>
      <c r="BS171" s="4"/>
      <c r="BT171" s="4"/>
      <c r="BU171" s="4"/>
      <c r="BV171" s="4"/>
      <c r="BW171" s="4"/>
      <c r="BX171" s="4"/>
      <c r="BY171" s="4"/>
      <c r="BZ171" s="4"/>
      <c r="CB171" s="4"/>
      <c r="CC171" s="4"/>
      <c r="CD171" s="4"/>
    </row>
    <row r="172" spans="1:82" ht="15" customHeight="1" x14ac:dyDescent="0.2">
      <c r="A172" s="5">
        <v>171</v>
      </c>
      <c r="B172" s="7">
        <v>207</v>
      </c>
      <c r="C172" s="7">
        <v>-1</v>
      </c>
      <c r="D172" s="7">
        <v>1</v>
      </c>
      <c r="E172" s="7">
        <v>10.602240000000002</v>
      </c>
      <c r="F172" s="7">
        <v>112.40749301760005</v>
      </c>
      <c r="G172" s="7">
        <v>1.0803750000000001</v>
      </c>
      <c r="H172" s="7">
        <v>1.1672101406250002</v>
      </c>
      <c r="I172" s="7">
        <v>39</v>
      </c>
      <c r="J172" s="7">
        <v>1521</v>
      </c>
      <c r="K172" s="7">
        <v>1</v>
      </c>
      <c r="L172" s="7">
        <v>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L172" s="4"/>
      <c r="BM172" s="4"/>
      <c r="BN172" s="4"/>
      <c r="BO172" s="4"/>
      <c r="BP172" s="4"/>
      <c r="BR172" s="4"/>
      <c r="BS172" s="4"/>
      <c r="BT172" s="4"/>
      <c r="BU172" s="4"/>
      <c r="BV172" s="4"/>
      <c r="BW172" s="4"/>
      <c r="BX172" s="4"/>
      <c r="BY172" s="4"/>
      <c r="BZ172" s="4"/>
      <c r="CB172" s="4"/>
      <c r="CC172" s="4"/>
      <c r="CD172" s="4"/>
    </row>
    <row r="173" spans="1:82" ht="15" customHeight="1" x14ac:dyDescent="0.2">
      <c r="A173" s="5">
        <v>172</v>
      </c>
      <c r="B173" s="7">
        <v>130</v>
      </c>
      <c r="C173" s="7">
        <v>0</v>
      </c>
      <c r="D173" s="7">
        <v>0</v>
      </c>
      <c r="E173" s="7">
        <v>5.1825000000000001</v>
      </c>
      <c r="F173" s="7">
        <v>26.858306250000002</v>
      </c>
      <c r="G173" s="7">
        <v>0.69094499999999992</v>
      </c>
      <c r="H173" s="7">
        <v>0.47740499302499989</v>
      </c>
      <c r="I173" s="7">
        <v>22</v>
      </c>
      <c r="J173" s="7">
        <v>484</v>
      </c>
      <c r="K173" s="7">
        <v>0</v>
      </c>
      <c r="L173" s="7">
        <v>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L173" s="4"/>
      <c r="BM173" s="4"/>
      <c r="BN173" s="4"/>
      <c r="BO173" s="4"/>
      <c r="BP173" s="4"/>
      <c r="BR173" s="4"/>
      <c r="BS173" s="4"/>
      <c r="BT173" s="4"/>
      <c r="BU173" s="4"/>
      <c r="BV173" s="4"/>
      <c r="BW173" s="4"/>
      <c r="BX173" s="4"/>
      <c r="BY173" s="4"/>
      <c r="BZ173" s="4"/>
      <c r="CB173" s="4"/>
      <c r="CC173" s="4"/>
      <c r="CD173" s="4"/>
    </row>
    <row r="174" spans="1:82" ht="15" customHeight="1" x14ac:dyDescent="0.2">
      <c r="A174" s="5">
        <v>173</v>
      </c>
      <c r="B174" s="7">
        <v>516</v>
      </c>
      <c r="C174" s="7">
        <v>1</v>
      </c>
      <c r="D174" s="7">
        <v>1</v>
      </c>
      <c r="E174" s="7">
        <v>34.51782</v>
      </c>
      <c r="F174" s="7">
        <v>1191.4798975524</v>
      </c>
      <c r="G174" s="7">
        <v>3.3679800000000002</v>
      </c>
      <c r="H174" s="7">
        <v>11.343289280400001</v>
      </c>
      <c r="I174" s="7">
        <v>74</v>
      </c>
      <c r="J174" s="7">
        <v>5476</v>
      </c>
      <c r="K174" s="7">
        <v>0</v>
      </c>
      <c r="L174" s="7"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L174" s="4"/>
      <c r="BM174" s="4"/>
      <c r="BN174" s="4"/>
      <c r="BO174" s="4"/>
      <c r="BP174" s="4"/>
      <c r="BR174" s="4"/>
      <c r="BS174" s="4"/>
      <c r="BT174" s="4"/>
      <c r="BU174" s="4"/>
      <c r="BV174" s="4"/>
      <c r="BW174" s="4"/>
      <c r="BX174" s="4"/>
      <c r="BY174" s="4"/>
      <c r="BZ174" s="4"/>
      <c r="CB174" s="4"/>
      <c r="CC174" s="4"/>
      <c r="CD174" s="4"/>
    </row>
    <row r="175" spans="1:82" ht="15" customHeight="1" x14ac:dyDescent="0.2">
      <c r="A175" s="5">
        <v>174</v>
      </c>
      <c r="B175" s="7">
        <v>256</v>
      </c>
      <c r="C175" s="7">
        <v>0</v>
      </c>
      <c r="D175" s="7">
        <v>0</v>
      </c>
      <c r="E175" s="7">
        <v>14.766119999999995</v>
      </c>
      <c r="F175" s="7">
        <v>218.03829985439987</v>
      </c>
      <c r="G175" s="7">
        <v>1.5098720000000001</v>
      </c>
      <c r="H175" s="7">
        <v>2.2797134563840005</v>
      </c>
      <c r="I175" s="7">
        <v>33</v>
      </c>
      <c r="J175" s="7">
        <v>1089</v>
      </c>
      <c r="K175" s="7">
        <v>0</v>
      </c>
      <c r="L175" s="7"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L175" s="4"/>
      <c r="BM175" s="4"/>
      <c r="BN175" s="4"/>
      <c r="BO175" s="4"/>
      <c r="BP175" s="4"/>
      <c r="BR175" s="4"/>
      <c r="BS175" s="4"/>
      <c r="BT175" s="4"/>
      <c r="BU175" s="4"/>
      <c r="BV175" s="4"/>
      <c r="BW175" s="4"/>
      <c r="BX175" s="4"/>
      <c r="BY175" s="4"/>
      <c r="BZ175" s="4"/>
      <c r="CB175" s="4"/>
      <c r="CC175" s="4"/>
      <c r="CD175" s="4"/>
    </row>
    <row r="176" spans="1:82" ht="15" customHeight="1" x14ac:dyDescent="0.2">
      <c r="A176" s="5">
        <v>175</v>
      </c>
      <c r="B176" s="7">
        <v>241</v>
      </c>
      <c r="C176" s="7">
        <v>2</v>
      </c>
      <c r="D176" s="7">
        <v>4</v>
      </c>
      <c r="E176" s="7">
        <v>7.1117400000000002</v>
      </c>
      <c r="F176" s="7">
        <v>50.576845827600003</v>
      </c>
      <c r="G176" s="7">
        <v>1.6514800000000001</v>
      </c>
      <c r="H176" s="7">
        <v>2.7273861904000003</v>
      </c>
      <c r="I176" s="7">
        <v>33</v>
      </c>
      <c r="J176" s="7">
        <v>1089</v>
      </c>
      <c r="K176" s="7">
        <v>0</v>
      </c>
      <c r="L176" s="7"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L176" s="4"/>
      <c r="BM176" s="4"/>
      <c r="BN176" s="4"/>
      <c r="BO176" s="4"/>
      <c r="BP176" s="4"/>
      <c r="BR176" s="4"/>
      <c r="BS176" s="4"/>
      <c r="BT176" s="4"/>
      <c r="BU176" s="4"/>
      <c r="BV176" s="4"/>
      <c r="BW176" s="4"/>
      <c r="BX176" s="4"/>
      <c r="BY176" s="4"/>
      <c r="BZ176" s="4"/>
      <c r="CB176" s="4"/>
      <c r="CC176" s="4"/>
      <c r="CD176" s="4"/>
    </row>
    <row r="177" spans="1:82" ht="15" customHeight="1" x14ac:dyDescent="0.2">
      <c r="A177" s="5">
        <v>176</v>
      </c>
      <c r="B177" s="7">
        <v>434</v>
      </c>
      <c r="C177" s="7">
        <v>5</v>
      </c>
      <c r="D177" s="7">
        <v>25</v>
      </c>
      <c r="E177" s="7">
        <v>33.537120000000002</v>
      </c>
      <c r="F177" s="7">
        <v>1124.7384178944001</v>
      </c>
      <c r="G177" s="7">
        <v>2.6799119999999998</v>
      </c>
      <c r="H177" s="7">
        <v>7.1819283277439991</v>
      </c>
      <c r="I177" s="7">
        <v>55</v>
      </c>
      <c r="J177" s="7">
        <v>3025</v>
      </c>
      <c r="K177" s="7">
        <v>0</v>
      </c>
      <c r="L177" s="7">
        <v>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L177" s="4"/>
      <c r="BM177" s="4"/>
      <c r="BN177" s="4"/>
      <c r="BO177" s="4"/>
      <c r="BP177" s="4"/>
      <c r="BR177" s="4"/>
      <c r="BS177" s="4"/>
      <c r="BT177" s="4"/>
      <c r="BU177" s="4"/>
      <c r="BV177" s="4"/>
      <c r="BW177" s="4"/>
      <c r="BX177" s="4"/>
      <c r="BY177" s="4"/>
      <c r="BZ177" s="4"/>
      <c r="CB177" s="4"/>
      <c r="CC177" s="4"/>
      <c r="CD177" s="4"/>
    </row>
    <row r="178" spans="1:82" ht="15" customHeight="1" x14ac:dyDescent="0.2">
      <c r="A178" s="5">
        <v>177</v>
      </c>
      <c r="B178" s="7">
        <v>259</v>
      </c>
      <c r="C178" s="7">
        <v>3</v>
      </c>
      <c r="D178" s="7">
        <v>9</v>
      </c>
      <c r="E178" s="7">
        <v>18.629279999999998</v>
      </c>
      <c r="F178" s="7">
        <v>347.05007331839994</v>
      </c>
      <c r="G178" s="7">
        <v>1.9589679999999998</v>
      </c>
      <c r="H178" s="7">
        <v>3.8375556250239993</v>
      </c>
      <c r="I178" s="7">
        <v>32</v>
      </c>
      <c r="J178" s="7">
        <v>1024</v>
      </c>
      <c r="K178" s="7">
        <v>0</v>
      </c>
      <c r="L178" s="7"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L178" s="4"/>
      <c r="BM178" s="4"/>
      <c r="BN178" s="4"/>
      <c r="BO178" s="4"/>
      <c r="BP178" s="4"/>
      <c r="BR178" s="4"/>
      <c r="BS178" s="4"/>
      <c r="BT178" s="4"/>
      <c r="BU178" s="4"/>
      <c r="BV178" s="4"/>
      <c r="BW178" s="4"/>
      <c r="BX178" s="4"/>
      <c r="BY178" s="4"/>
      <c r="BZ178" s="4"/>
      <c r="CB178" s="4"/>
      <c r="CC178" s="4"/>
      <c r="CD178" s="4"/>
    </row>
    <row r="179" spans="1:82" ht="15" customHeight="1" x14ac:dyDescent="0.2">
      <c r="A179" s="5">
        <v>178</v>
      </c>
      <c r="B179" s="7">
        <v>226</v>
      </c>
      <c r="C179" s="7">
        <v>0</v>
      </c>
      <c r="D179" s="7">
        <v>0</v>
      </c>
      <c r="E179" s="7">
        <v>9.4476599999999991</v>
      </c>
      <c r="F179" s="7">
        <v>89.258279475599977</v>
      </c>
      <c r="G179" s="7">
        <v>1.4216250000000001</v>
      </c>
      <c r="H179" s="7">
        <v>2.0210176406250002</v>
      </c>
      <c r="I179" s="7">
        <v>40</v>
      </c>
      <c r="J179" s="7">
        <v>1600</v>
      </c>
      <c r="K179" s="7">
        <v>0</v>
      </c>
      <c r="L179" s="7"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L179" s="4"/>
      <c r="BM179" s="4"/>
      <c r="BN179" s="4"/>
      <c r="BO179" s="4"/>
      <c r="BP179" s="4"/>
      <c r="BR179" s="4"/>
      <c r="BS179" s="4"/>
      <c r="BT179" s="4"/>
      <c r="BU179" s="4"/>
      <c r="BV179" s="4"/>
      <c r="BW179" s="4"/>
      <c r="BX179" s="4"/>
      <c r="BY179" s="4"/>
      <c r="BZ179" s="4"/>
      <c r="CB179" s="4"/>
      <c r="CC179" s="4"/>
      <c r="CD179" s="4"/>
    </row>
    <row r="180" spans="1:82" ht="15" customHeight="1" x14ac:dyDescent="0.2">
      <c r="A180" s="5">
        <v>179</v>
      </c>
      <c r="B180" s="7">
        <v>180</v>
      </c>
      <c r="C180" s="7">
        <v>-1</v>
      </c>
      <c r="D180" s="7">
        <v>1</v>
      </c>
      <c r="E180" s="7">
        <v>8.6782200000000014</v>
      </c>
      <c r="F180" s="7">
        <v>75.311502368400028</v>
      </c>
      <c r="G180" s="7">
        <v>1.2295560000000001</v>
      </c>
      <c r="H180" s="7">
        <v>1.5118079571360001</v>
      </c>
      <c r="I180" s="7">
        <v>27</v>
      </c>
      <c r="J180" s="7">
        <v>729</v>
      </c>
      <c r="K180" s="7">
        <v>0</v>
      </c>
      <c r="L180" s="7"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L180" s="4"/>
      <c r="BM180" s="4"/>
      <c r="BN180" s="4"/>
      <c r="BO180" s="4"/>
      <c r="BP180" s="4"/>
      <c r="BR180" s="4"/>
      <c r="BS180" s="4"/>
      <c r="BT180" s="4"/>
      <c r="BU180" s="4"/>
      <c r="BV180" s="4"/>
      <c r="BW180" s="4"/>
      <c r="BX180" s="4"/>
      <c r="BY180" s="4"/>
      <c r="BZ180" s="4"/>
      <c r="CB180" s="4"/>
      <c r="CC180" s="4"/>
      <c r="CD180" s="4"/>
    </row>
    <row r="181" spans="1:82" ht="15" customHeight="1" x14ac:dyDescent="0.2">
      <c r="A181" s="5">
        <v>180</v>
      </c>
      <c r="B181" s="7">
        <v>404</v>
      </c>
      <c r="C181" s="7">
        <v>4</v>
      </c>
      <c r="D181" s="7">
        <v>16</v>
      </c>
      <c r="E181" s="7">
        <v>29.508780000000002</v>
      </c>
      <c r="F181" s="7">
        <v>870.76809708840005</v>
      </c>
      <c r="G181" s="7">
        <v>2.5693559999999995</v>
      </c>
      <c r="H181" s="7">
        <v>6.6015902547359975</v>
      </c>
      <c r="I181" s="7">
        <v>59</v>
      </c>
      <c r="J181" s="7">
        <v>3481</v>
      </c>
      <c r="K181" s="7">
        <v>2</v>
      </c>
      <c r="L181" s="7">
        <v>4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L181" s="4"/>
      <c r="BM181" s="4"/>
      <c r="BN181" s="4"/>
      <c r="BO181" s="4"/>
      <c r="BP181" s="4"/>
      <c r="BR181" s="4"/>
      <c r="BS181" s="4"/>
      <c r="BT181" s="4"/>
      <c r="BU181" s="4"/>
      <c r="BV181" s="4"/>
      <c r="BW181" s="4"/>
      <c r="BX181" s="4"/>
      <c r="BY181" s="4"/>
      <c r="BZ181" s="4"/>
      <c r="CB181" s="4"/>
      <c r="CC181" s="4"/>
      <c r="CD181" s="4"/>
    </row>
    <row r="182" spans="1:82" ht="15" customHeight="1" x14ac:dyDescent="0.2">
      <c r="A182" s="5">
        <v>181</v>
      </c>
      <c r="B182" s="7">
        <v>224</v>
      </c>
      <c r="C182" s="7">
        <v>1</v>
      </c>
      <c r="D182" s="7">
        <v>1</v>
      </c>
      <c r="E182" s="7">
        <v>11.771880000000001</v>
      </c>
      <c r="F182" s="7">
        <v>138.57715873440003</v>
      </c>
      <c r="G182" s="7">
        <v>1.448356</v>
      </c>
      <c r="H182" s="7">
        <v>2.0977351027359998</v>
      </c>
      <c r="I182" s="7">
        <v>37</v>
      </c>
      <c r="J182" s="7">
        <v>1369</v>
      </c>
      <c r="K182" s="7">
        <v>0</v>
      </c>
      <c r="L182" s="7"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L182" s="4"/>
      <c r="BM182" s="4"/>
      <c r="BN182" s="4"/>
      <c r="BO182" s="4"/>
      <c r="BP182" s="4"/>
      <c r="BR182" s="4"/>
      <c r="BS182" s="4"/>
      <c r="BT182" s="4"/>
      <c r="BU182" s="4"/>
      <c r="BV182" s="4"/>
      <c r="BW182" s="4"/>
      <c r="BX182" s="4"/>
      <c r="BY182" s="4"/>
      <c r="BZ182" s="4"/>
      <c r="CB182" s="4"/>
      <c r="CC182" s="4"/>
      <c r="CD182" s="4"/>
    </row>
    <row r="183" spans="1:82" ht="15" customHeight="1" x14ac:dyDescent="0.2">
      <c r="A183" s="5">
        <v>182</v>
      </c>
      <c r="B183" s="7">
        <v>226</v>
      </c>
      <c r="C183" s="7">
        <v>1</v>
      </c>
      <c r="D183" s="7">
        <v>1</v>
      </c>
      <c r="E183" s="7">
        <v>9.7565999999999988</v>
      </c>
      <c r="F183" s="7">
        <v>95.191243559999975</v>
      </c>
      <c r="G183" s="7">
        <v>1.5885659999999999</v>
      </c>
      <c r="H183" s="7">
        <v>2.5235419363559997</v>
      </c>
      <c r="I183" s="7">
        <v>38</v>
      </c>
      <c r="J183" s="7">
        <v>1444</v>
      </c>
      <c r="K183" s="7">
        <v>0</v>
      </c>
      <c r="L183" s="7"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L183" s="4"/>
      <c r="BM183" s="4"/>
      <c r="BN183" s="4"/>
      <c r="BO183" s="4"/>
      <c r="BP183" s="4"/>
      <c r="BR183" s="4"/>
      <c r="BS183" s="4"/>
      <c r="BT183" s="4"/>
      <c r="BU183" s="4"/>
      <c r="BV183" s="4"/>
      <c r="BW183" s="4"/>
      <c r="BX183" s="4"/>
      <c r="BY183" s="4"/>
      <c r="BZ183" s="4"/>
      <c r="CB183" s="4"/>
      <c r="CC183" s="4"/>
      <c r="CD183" s="4"/>
    </row>
    <row r="184" spans="1:82" ht="15" customHeight="1" x14ac:dyDescent="0.2">
      <c r="A184" s="5">
        <v>183</v>
      </c>
      <c r="B184" s="7">
        <v>225</v>
      </c>
      <c r="C184" s="7">
        <v>3</v>
      </c>
      <c r="D184" s="7">
        <v>9</v>
      </c>
      <c r="E184" s="7">
        <v>12.329880000000001</v>
      </c>
      <c r="F184" s="7">
        <v>152.02594081440003</v>
      </c>
      <c r="G184" s="7">
        <v>1.4083600000000001</v>
      </c>
      <c r="H184" s="7">
        <v>1.9834778896000003</v>
      </c>
      <c r="I184" s="7">
        <v>36</v>
      </c>
      <c r="J184" s="7">
        <v>1296</v>
      </c>
      <c r="K184" s="7">
        <v>1</v>
      </c>
      <c r="L184" s="7">
        <v>1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L184" s="4"/>
      <c r="BM184" s="4"/>
      <c r="BN184" s="4"/>
      <c r="BO184" s="4"/>
      <c r="BP184" s="4"/>
      <c r="BR184" s="4"/>
      <c r="BS184" s="4"/>
      <c r="BT184" s="4"/>
      <c r="BU184" s="4"/>
      <c r="BV184" s="4"/>
      <c r="BW184" s="4"/>
      <c r="BX184" s="4"/>
      <c r="BY184" s="4"/>
      <c r="BZ184" s="4"/>
      <c r="CB184" s="4"/>
      <c r="CC184" s="4"/>
      <c r="CD184" s="4"/>
    </row>
    <row r="185" spans="1:82" ht="15" customHeight="1" x14ac:dyDescent="0.2">
      <c r="A185" s="5">
        <v>184</v>
      </c>
      <c r="B185" s="7">
        <v>529</v>
      </c>
      <c r="C185" s="7">
        <v>0</v>
      </c>
      <c r="D185" s="7">
        <v>0</v>
      </c>
      <c r="E185" s="7">
        <v>54.719399999999993</v>
      </c>
      <c r="F185" s="7">
        <v>2994.2127363599993</v>
      </c>
      <c r="G185" s="7">
        <v>3.2022899999999996</v>
      </c>
      <c r="H185" s="7">
        <v>10.254661244099998</v>
      </c>
      <c r="I185" s="7">
        <v>67</v>
      </c>
      <c r="J185" s="7">
        <v>4489</v>
      </c>
      <c r="K185" s="7">
        <v>0</v>
      </c>
      <c r="L185" s="7"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L185" s="4"/>
      <c r="BM185" s="4"/>
      <c r="BN185" s="4"/>
      <c r="BO185" s="4"/>
      <c r="BP185" s="4"/>
      <c r="BR185" s="4"/>
      <c r="BS185" s="4"/>
      <c r="BT185" s="4"/>
      <c r="BU185" s="4"/>
      <c r="BV185" s="4"/>
      <c r="BW185" s="4"/>
      <c r="BX185" s="4"/>
      <c r="BY185" s="4"/>
      <c r="BZ185" s="4"/>
      <c r="CB185" s="4"/>
      <c r="CC185" s="4"/>
      <c r="CD185" s="4"/>
    </row>
    <row r="186" spans="1:82" ht="15" customHeight="1" x14ac:dyDescent="0.2">
      <c r="A186" s="5">
        <v>185</v>
      </c>
      <c r="B186" s="7">
        <v>406</v>
      </c>
      <c r="C186" s="7">
        <v>4</v>
      </c>
      <c r="D186" s="7">
        <v>16</v>
      </c>
      <c r="E186" s="7">
        <v>42.107399999999998</v>
      </c>
      <c r="F186" s="7">
        <v>1773.0331347599999</v>
      </c>
      <c r="G186" s="7">
        <v>2.3924159999999999</v>
      </c>
      <c r="H186" s="7">
        <v>5.723654317055999</v>
      </c>
      <c r="I186" s="7">
        <v>37</v>
      </c>
      <c r="J186" s="7">
        <v>1369</v>
      </c>
      <c r="K186" s="7">
        <v>1</v>
      </c>
      <c r="L186" s="7">
        <v>1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L186" s="4"/>
      <c r="BM186" s="4"/>
      <c r="BN186" s="4"/>
      <c r="BO186" s="4"/>
      <c r="BP186" s="4"/>
      <c r="BR186" s="4"/>
      <c r="BS186" s="4"/>
      <c r="BT186" s="4"/>
      <c r="BU186" s="4"/>
      <c r="BV186" s="4"/>
      <c r="BW186" s="4"/>
      <c r="BX186" s="4"/>
      <c r="BY186" s="4"/>
      <c r="BZ186" s="4"/>
      <c r="CB186" s="4"/>
      <c r="CC186" s="4"/>
      <c r="CD186" s="4"/>
    </row>
    <row r="187" spans="1:82" ht="15" customHeight="1" x14ac:dyDescent="0.2">
      <c r="A187" s="5">
        <v>186</v>
      </c>
      <c r="B187" s="7">
        <v>280</v>
      </c>
      <c r="C187" s="7">
        <v>1</v>
      </c>
      <c r="D187" s="7">
        <v>1</v>
      </c>
      <c r="E187" s="7">
        <v>30.079320000000003</v>
      </c>
      <c r="F187" s="7">
        <v>904.76549166240011</v>
      </c>
      <c r="G187" s="7">
        <v>1.8122400000000001</v>
      </c>
      <c r="H187" s="7">
        <v>3.2842138176000004</v>
      </c>
      <c r="I187" s="7">
        <v>36</v>
      </c>
      <c r="J187" s="7">
        <v>1296</v>
      </c>
      <c r="K187" s="7">
        <v>1</v>
      </c>
      <c r="L187" s="7">
        <v>1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L187" s="4"/>
      <c r="BM187" s="4"/>
      <c r="BN187" s="4"/>
      <c r="BO187" s="4"/>
      <c r="BP187" s="4"/>
      <c r="BR187" s="4"/>
      <c r="BS187" s="4"/>
      <c r="BT187" s="4"/>
      <c r="BU187" s="4"/>
      <c r="BV187" s="4"/>
      <c r="BW187" s="4"/>
      <c r="BX187" s="4"/>
      <c r="BY187" s="4"/>
      <c r="BZ187" s="4"/>
      <c r="CB187" s="4"/>
      <c r="CC187" s="4"/>
      <c r="CD187" s="4"/>
    </row>
    <row r="188" spans="1:82" ht="15" customHeight="1" thickBot="1" x14ac:dyDescent="0.25">
      <c r="A188" s="5">
        <v>187</v>
      </c>
      <c r="B188" s="7">
        <v>231</v>
      </c>
      <c r="C188" s="7">
        <v>2</v>
      </c>
      <c r="D188" s="7">
        <v>4</v>
      </c>
      <c r="E188" s="15">
        <v>22.641479999999998</v>
      </c>
      <c r="F188" s="16">
        <v>512.63661659039985</v>
      </c>
      <c r="G188" s="7">
        <v>1.6819529999999998</v>
      </c>
      <c r="H188" s="7">
        <v>2.8289658942089995</v>
      </c>
      <c r="I188" s="7">
        <v>43</v>
      </c>
      <c r="J188" s="7">
        <v>1849</v>
      </c>
      <c r="K188" s="7">
        <v>0</v>
      </c>
      <c r="L188" s="7"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L188" s="4"/>
      <c r="BM188" s="4"/>
      <c r="BN188" s="4"/>
      <c r="BO188" s="4"/>
      <c r="BP188" s="4"/>
      <c r="BR188" s="4"/>
      <c r="BS188" s="4"/>
      <c r="BT188" s="4"/>
      <c r="BU188" s="4"/>
      <c r="BV188" s="4"/>
      <c r="BW188" s="4"/>
      <c r="BX188" s="4"/>
      <c r="BY188" s="4"/>
      <c r="BZ188" s="4"/>
      <c r="CB188" s="4"/>
      <c r="CC188" s="4"/>
      <c r="CD188" s="4"/>
    </row>
    <row r="189" spans="1:82" ht="15" customHeight="1" thickBot="1" x14ac:dyDescent="0.25">
      <c r="A189" s="5">
        <v>188</v>
      </c>
      <c r="B189" s="15">
        <v>549</v>
      </c>
      <c r="C189" s="15">
        <v>18</v>
      </c>
      <c r="D189" s="15">
        <v>324</v>
      </c>
      <c r="E189" s="7">
        <v>20.76024</v>
      </c>
      <c r="F189" s="7">
        <v>430.98756485759998</v>
      </c>
      <c r="G189" s="15">
        <v>3.2040959999999994</v>
      </c>
      <c r="H189" s="15">
        <v>10.266231177215996</v>
      </c>
      <c r="I189" s="15">
        <v>65</v>
      </c>
      <c r="J189" s="15">
        <v>4225</v>
      </c>
      <c r="K189" s="15">
        <v>1</v>
      </c>
      <c r="L189" s="15">
        <v>1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L189" s="4"/>
      <c r="BM189" s="4"/>
      <c r="BN189" s="4"/>
      <c r="BO189" s="4"/>
      <c r="BP189" s="4"/>
      <c r="BR189" s="4"/>
      <c r="BS189" s="4"/>
      <c r="BT189" s="4"/>
      <c r="BU189" s="4"/>
      <c r="BV189" s="4"/>
      <c r="BW189" s="4"/>
      <c r="BX189" s="4"/>
      <c r="BY189" s="4"/>
      <c r="BZ189" s="4"/>
      <c r="CB189" s="4"/>
      <c r="CC189" s="4"/>
      <c r="CD189" s="4"/>
    </row>
    <row r="190" spans="1:82" ht="15" customHeight="1" x14ac:dyDescent="0.2">
      <c r="A190" s="5">
        <v>189</v>
      </c>
      <c r="B190" s="7">
        <v>247</v>
      </c>
      <c r="C190" s="7">
        <v>0</v>
      </c>
      <c r="D190" s="7">
        <v>0</v>
      </c>
      <c r="E190" s="7">
        <v>11.187840000000001</v>
      </c>
      <c r="F190" s="7">
        <v>125.16776386560004</v>
      </c>
      <c r="G190" s="7">
        <v>1.4070779999999998</v>
      </c>
      <c r="H190" s="7">
        <v>1.9798684980839996</v>
      </c>
      <c r="I190" s="7">
        <v>35</v>
      </c>
      <c r="J190" s="7">
        <v>1225</v>
      </c>
      <c r="K190" s="7">
        <v>0</v>
      </c>
      <c r="L190" s="7"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L190" s="4"/>
      <c r="BM190" s="4"/>
      <c r="BN190" s="4"/>
      <c r="BO190" s="4"/>
      <c r="BP190" s="4"/>
      <c r="BR190" s="4"/>
      <c r="BS190" s="4"/>
      <c r="BT190" s="4"/>
      <c r="BU190" s="4"/>
      <c r="BV190" s="4"/>
      <c r="BW190" s="4"/>
      <c r="BX190" s="4"/>
      <c r="BY190" s="4"/>
      <c r="BZ190" s="4"/>
      <c r="CB190" s="4"/>
      <c r="CC190" s="4"/>
      <c r="CD190" s="4"/>
    </row>
    <row r="191" spans="1:82" ht="15" customHeight="1" x14ac:dyDescent="0.2">
      <c r="A191" s="5">
        <v>190</v>
      </c>
      <c r="B191" s="7">
        <v>188</v>
      </c>
      <c r="C191" s="7">
        <v>1</v>
      </c>
      <c r="D191" s="7">
        <v>1</v>
      </c>
      <c r="E191" s="7">
        <v>5.2919400000000003</v>
      </c>
      <c r="F191" s="7">
        <v>28.004628963600002</v>
      </c>
      <c r="G191" s="7">
        <v>1.121461</v>
      </c>
      <c r="H191" s="7">
        <v>1.2576747745210002</v>
      </c>
      <c r="I191" s="7">
        <v>26</v>
      </c>
      <c r="J191" s="7">
        <v>676</v>
      </c>
      <c r="K191" s="7">
        <v>0</v>
      </c>
      <c r="L191" s="7"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L191" s="4"/>
      <c r="BM191" s="4"/>
      <c r="BN191" s="4"/>
      <c r="BO191" s="4"/>
      <c r="BP191" s="4"/>
      <c r="BR191" s="4"/>
      <c r="BS191" s="4"/>
      <c r="BT191" s="4"/>
      <c r="BU191" s="4"/>
      <c r="BV191" s="4"/>
      <c r="BW191" s="4"/>
      <c r="BX191" s="4"/>
      <c r="BY191" s="4"/>
      <c r="BZ191" s="4"/>
      <c r="CB191" s="4"/>
      <c r="CC191" s="4"/>
      <c r="CD191" s="4"/>
    </row>
    <row r="192" spans="1:82" ht="15" customHeight="1" x14ac:dyDescent="0.2">
      <c r="A192" s="5">
        <v>191</v>
      </c>
      <c r="B192" s="7">
        <v>381</v>
      </c>
      <c r="C192" s="7">
        <v>3</v>
      </c>
      <c r="D192" s="7">
        <v>9</v>
      </c>
      <c r="E192" s="7">
        <v>38.30406</v>
      </c>
      <c r="F192" s="7">
        <v>1467.2010124835999</v>
      </c>
      <c r="G192" s="7">
        <v>2.4075250000000001</v>
      </c>
      <c r="H192" s="7">
        <v>5.7961766256250007</v>
      </c>
      <c r="I192" s="7">
        <v>49</v>
      </c>
      <c r="J192" s="7">
        <v>2401</v>
      </c>
      <c r="K192" s="7">
        <v>0</v>
      </c>
      <c r="L192" s="7"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L192" s="4"/>
      <c r="BM192" s="4"/>
      <c r="BN192" s="4"/>
      <c r="BO192" s="4"/>
      <c r="BP192" s="4"/>
      <c r="BR192" s="4"/>
      <c r="BS192" s="4"/>
      <c r="BT192" s="4"/>
      <c r="BU192" s="4"/>
      <c r="BV192" s="4"/>
      <c r="BW192" s="4"/>
      <c r="BX192" s="4"/>
      <c r="BY192" s="4"/>
      <c r="BZ192" s="4"/>
      <c r="CB192" s="4"/>
      <c r="CC192" s="4"/>
      <c r="CD192" s="4"/>
    </row>
    <row r="193" spans="1:82" ht="15" customHeight="1" x14ac:dyDescent="0.2">
      <c r="A193" s="5">
        <v>192</v>
      </c>
      <c r="B193" s="7">
        <v>203</v>
      </c>
      <c r="C193" s="7">
        <v>4</v>
      </c>
      <c r="D193" s="7">
        <v>16</v>
      </c>
      <c r="E193" s="7">
        <v>13.96992</v>
      </c>
      <c r="F193" s="7">
        <v>195.1586648064</v>
      </c>
      <c r="G193" s="7">
        <v>1.1690440000000002</v>
      </c>
      <c r="H193" s="7">
        <v>1.3666638739360004</v>
      </c>
      <c r="I193" s="7">
        <v>32</v>
      </c>
      <c r="J193" s="7">
        <v>1024</v>
      </c>
      <c r="K193" s="7">
        <v>0</v>
      </c>
      <c r="L193" s="7"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L193" s="4"/>
      <c r="BM193" s="4"/>
      <c r="BN193" s="4"/>
      <c r="BO193" s="4"/>
      <c r="BP193" s="4"/>
      <c r="BR193" s="4"/>
      <c r="BS193" s="4"/>
      <c r="BT193" s="4"/>
      <c r="BU193" s="4"/>
      <c r="BV193" s="4"/>
      <c r="BW193" s="4"/>
      <c r="BX193" s="4"/>
      <c r="BY193" s="4"/>
      <c r="BZ193" s="4"/>
      <c r="CB193" s="4"/>
      <c r="CC193" s="4"/>
      <c r="CD193" s="4"/>
    </row>
    <row r="194" spans="1:82" ht="15" customHeight="1" x14ac:dyDescent="0.2">
      <c r="A194" s="5">
        <v>193</v>
      </c>
      <c r="B194" s="7">
        <v>185</v>
      </c>
      <c r="C194" s="7">
        <v>0</v>
      </c>
      <c r="D194" s="7">
        <v>0</v>
      </c>
      <c r="E194" s="7">
        <v>15.605220000000005</v>
      </c>
      <c r="F194" s="7">
        <v>243.52289124840013</v>
      </c>
      <c r="G194" s="7">
        <v>1.1093849999999998</v>
      </c>
      <c r="H194" s="7">
        <v>1.2307350782249997</v>
      </c>
      <c r="I194" s="7">
        <v>32</v>
      </c>
      <c r="J194" s="7">
        <v>1024</v>
      </c>
      <c r="K194" s="7">
        <v>0</v>
      </c>
      <c r="L194" s="7"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L194" s="4"/>
      <c r="BM194" s="4"/>
      <c r="BN194" s="4"/>
      <c r="BO194" s="4"/>
      <c r="BP194" s="4"/>
      <c r="BR194" s="4"/>
      <c r="BS194" s="4"/>
      <c r="BT194" s="4"/>
      <c r="BU194" s="4"/>
      <c r="BV194" s="4"/>
      <c r="BW194" s="4"/>
      <c r="BX194" s="4"/>
      <c r="BY194" s="4"/>
      <c r="BZ194" s="4"/>
      <c r="CB194" s="4"/>
      <c r="CC194" s="4"/>
      <c r="CD194" s="4"/>
    </row>
    <row r="195" spans="1:82" ht="15" customHeight="1" x14ac:dyDescent="0.2">
      <c r="A195" s="5">
        <v>194</v>
      </c>
      <c r="B195" s="7">
        <v>232</v>
      </c>
      <c r="C195" s="7">
        <v>0</v>
      </c>
      <c r="D195" s="7">
        <v>0</v>
      </c>
      <c r="E195" s="7">
        <v>25.211879999999997</v>
      </c>
      <c r="F195" s="7">
        <v>635.63889313439984</v>
      </c>
      <c r="G195" s="7">
        <v>1.4410500000000002</v>
      </c>
      <c r="H195" s="7">
        <v>2.0766251025000004</v>
      </c>
      <c r="I195" s="7">
        <v>43</v>
      </c>
      <c r="J195" s="7">
        <v>1849</v>
      </c>
      <c r="K195" s="7">
        <v>0</v>
      </c>
      <c r="L195" s="7"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L195" s="4"/>
      <c r="BM195" s="4"/>
      <c r="BN195" s="4"/>
      <c r="BO195" s="4"/>
      <c r="BP195" s="4"/>
      <c r="BR195" s="4"/>
      <c r="BS195" s="4"/>
      <c r="BT195" s="4"/>
      <c r="BU195" s="4"/>
      <c r="BV195" s="4"/>
      <c r="BW195" s="4"/>
      <c r="BX195" s="4"/>
      <c r="BY195" s="4"/>
      <c r="BZ195" s="4"/>
      <c r="CB195" s="4"/>
      <c r="CC195" s="4"/>
      <c r="CD195" s="4"/>
    </row>
    <row r="196" spans="1:82" ht="15" customHeight="1" x14ac:dyDescent="0.2">
      <c r="A196" s="5">
        <v>195</v>
      </c>
      <c r="B196" s="7">
        <v>414</v>
      </c>
      <c r="C196" s="7">
        <v>10</v>
      </c>
      <c r="D196" s="7">
        <v>100</v>
      </c>
      <c r="E196" s="7">
        <v>16.25874</v>
      </c>
      <c r="F196" s="7">
        <v>264.3466263876</v>
      </c>
      <c r="G196" s="7">
        <v>2.6975009999999999</v>
      </c>
      <c r="H196" s="7">
        <v>7.2765116450009995</v>
      </c>
      <c r="I196" s="7">
        <v>61</v>
      </c>
      <c r="J196" s="7">
        <v>3721</v>
      </c>
      <c r="K196" s="7">
        <v>0</v>
      </c>
      <c r="L196" s="7"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L196" s="4"/>
      <c r="BM196" s="4"/>
      <c r="BN196" s="4"/>
      <c r="BO196" s="4"/>
      <c r="BP196" s="4"/>
      <c r="BR196" s="4"/>
      <c r="BS196" s="4"/>
      <c r="BT196" s="4"/>
      <c r="BU196" s="4"/>
      <c r="BV196" s="4"/>
      <c r="BW196" s="4"/>
      <c r="BX196" s="4"/>
      <c r="BY196" s="4"/>
      <c r="BZ196" s="4"/>
      <c r="CB196" s="4"/>
      <c r="CC196" s="4"/>
      <c r="CD196" s="4"/>
    </row>
    <row r="197" spans="1:82" ht="15" customHeight="1" x14ac:dyDescent="0.2">
      <c r="A197" s="5">
        <v>196</v>
      </c>
      <c r="B197" s="7">
        <v>292</v>
      </c>
      <c r="C197" s="7">
        <v>3</v>
      </c>
      <c r="D197" s="7">
        <v>9</v>
      </c>
      <c r="E197" s="7">
        <v>21.23076</v>
      </c>
      <c r="F197" s="7">
        <v>450.74517017760002</v>
      </c>
      <c r="G197" s="7">
        <v>1.8777499999999998</v>
      </c>
      <c r="H197" s="7">
        <v>3.5259450624999991</v>
      </c>
      <c r="I197" s="7">
        <v>44</v>
      </c>
      <c r="J197" s="7">
        <v>1936</v>
      </c>
      <c r="K197" s="7">
        <v>0</v>
      </c>
      <c r="L197" s="7"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L197" s="4"/>
      <c r="BM197" s="4"/>
      <c r="BN197" s="4"/>
      <c r="BO197" s="4"/>
      <c r="BP197" s="4"/>
      <c r="BR197" s="4"/>
      <c r="BS197" s="4"/>
      <c r="BT197" s="4"/>
      <c r="BU197" s="4"/>
      <c r="BV197" s="4"/>
      <c r="BW197" s="4"/>
      <c r="BX197" s="4"/>
      <c r="BY197" s="4"/>
      <c r="BZ197" s="4"/>
      <c r="CB197" s="4"/>
      <c r="CC197" s="4"/>
      <c r="CD197" s="4"/>
    </row>
    <row r="198" spans="1:82" ht="15" customHeight="1" x14ac:dyDescent="0.2">
      <c r="A198" s="5">
        <v>197</v>
      </c>
      <c r="B198" s="7">
        <v>334</v>
      </c>
      <c r="C198" s="7">
        <v>4</v>
      </c>
      <c r="D198" s="7">
        <v>16</v>
      </c>
      <c r="E198" s="7">
        <v>27.854460000000003</v>
      </c>
      <c r="F198" s="7">
        <v>775.87094189160018</v>
      </c>
      <c r="G198" s="7">
        <v>2.1816770000000001</v>
      </c>
      <c r="H198" s="7">
        <v>4.7597145323290002</v>
      </c>
      <c r="I198" s="7">
        <v>56</v>
      </c>
      <c r="J198" s="7">
        <v>3136</v>
      </c>
      <c r="K198" s="7">
        <v>2</v>
      </c>
      <c r="L198" s="7">
        <v>4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L198" s="4"/>
      <c r="BM198" s="4"/>
      <c r="BN198" s="4"/>
      <c r="BO198" s="4"/>
      <c r="BP198" s="4"/>
      <c r="BR198" s="4"/>
      <c r="BS198" s="4"/>
      <c r="BT198" s="4"/>
      <c r="BU198" s="4"/>
      <c r="BV198" s="4"/>
      <c r="BW198" s="4"/>
      <c r="BX198" s="4"/>
      <c r="BY198" s="4"/>
      <c r="BZ198" s="4"/>
      <c r="CB198" s="4"/>
      <c r="CC198" s="4"/>
      <c r="CD198" s="4"/>
    </row>
    <row r="199" spans="1:82" ht="15" customHeight="1" x14ac:dyDescent="0.2">
      <c r="A199" s="5">
        <v>198</v>
      </c>
      <c r="B199" s="7">
        <v>296</v>
      </c>
      <c r="C199" s="7">
        <v>5</v>
      </c>
      <c r="D199" s="7">
        <v>25</v>
      </c>
      <c r="E199" s="7">
        <v>25.004219999999997</v>
      </c>
      <c r="F199" s="7">
        <v>625.21101780839979</v>
      </c>
      <c r="G199" s="7">
        <v>1.8608039999999999</v>
      </c>
      <c r="H199" s="7">
        <v>3.4625915264159994</v>
      </c>
      <c r="I199" s="7">
        <v>52</v>
      </c>
      <c r="J199" s="7">
        <v>2704</v>
      </c>
      <c r="K199" s="7">
        <v>2</v>
      </c>
      <c r="L199" s="7">
        <v>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L199" s="4"/>
      <c r="BM199" s="4"/>
      <c r="BN199" s="4"/>
      <c r="BO199" s="4"/>
      <c r="BP199" s="4"/>
      <c r="BR199" s="4"/>
      <c r="BS199" s="4"/>
      <c r="BT199" s="4"/>
      <c r="BU199" s="4"/>
      <c r="BV199" s="4"/>
      <c r="BW199" s="4"/>
      <c r="BX199" s="4"/>
      <c r="BY199" s="4"/>
      <c r="BZ199" s="4"/>
      <c r="CB199" s="4"/>
      <c r="CC199" s="4"/>
      <c r="CD199" s="4"/>
    </row>
    <row r="200" spans="1:82" ht="15" customHeight="1" x14ac:dyDescent="0.2">
      <c r="A200" s="5">
        <v>199</v>
      </c>
      <c r="B200" s="7">
        <v>264</v>
      </c>
      <c r="C200" s="7">
        <v>0</v>
      </c>
      <c r="D200" s="7">
        <v>0</v>
      </c>
      <c r="E200" s="7">
        <v>12.0723</v>
      </c>
      <c r="F200" s="7">
        <v>145.74042729000001</v>
      </c>
      <c r="G200" s="7">
        <v>1.6901839999999999</v>
      </c>
      <c r="H200" s="7">
        <v>2.8567219538559998</v>
      </c>
      <c r="I200" s="7">
        <v>42</v>
      </c>
      <c r="J200" s="7">
        <v>1764</v>
      </c>
      <c r="K200" s="7">
        <v>0</v>
      </c>
      <c r="L200" s="7"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L200" s="4"/>
      <c r="BM200" s="4"/>
      <c r="BN200" s="4"/>
      <c r="BO200" s="4"/>
      <c r="BP200" s="4"/>
      <c r="BR200" s="4"/>
      <c r="BS200" s="4"/>
      <c r="BT200" s="4"/>
      <c r="BU200" s="4"/>
      <c r="BV200" s="4"/>
      <c r="BW200" s="4"/>
      <c r="BX200" s="4"/>
      <c r="BY200" s="4"/>
      <c r="BZ200" s="4"/>
      <c r="CB200" s="4"/>
      <c r="CC200" s="4"/>
      <c r="CD200" s="4"/>
    </row>
    <row r="201" spans="1:82" ht="15" customHeight="1" x14ac:dyDescent="0.2">
      <c r="A201" s="5">
        <v>200</v>
      </c>
      <c r="B201" s="7">
        <v>199</v>
      </c>
      <c r="C201" s="7">
        <v>4</v>
      </c>
      <c r="D201" s="7">
        <v>16</v>
      </c>
      <c r="E201" s="7">
        <v>11.00478</v>
      </c>
      <c r="F201" s="7">
        <v>121.10518284840001</v>
      </c>
      <c r="G201" s="7">
        <v>1.1306259999999999</v>
      </c>
      <c r="H201" s="7">
        <v>1.2783151518759999</v>
      </c>
      <c r="I201" s="7">
        <v>35</v>
      </c>
      <c r="J201" s="7">
        <v>1225</v>
      </c>
      <c r="K201" s="7">
        <v>0</v>
      </c>
      <c r="L201" s="7"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L201" s="4"/>
      <c r="BM201" s="4"/>
      <c r="BN201" s="4"/>
      <c r="BO201" s="4"/>
      <c r="BP201" s="4"/>
      <c r="BR201" s="4"/>
      <c r="BS201" s="4"/>
      <c r="BT201" s="4"/>
      <c r="BU201" s="4"/>
      <c r="BV201" s="4"/>
      <c r="BW201" s="4"/>
      <c r="BX201" s="4"/>
      <c r="BY201" s="4"/>
      <c r="BZ201" s="4"/>
      <c r="CB201" s="4"/>
      <c r="CC201" s="4"/>
      <c r="CD201" s="4"/>
    </row>
    <row r="202" spans="1:82" ht="15" customHeight="1" x14ac:dyDescent="0.2">
      <c r="A202" s="5">
        <v>201</v>
      </c>
      <c r="B202" s="7">
        <v>390</v>
      </c>
      <c r="C202" s="7">
        <v>6</v>
      </c>
      <c r="D202" s="7">
        <v>36</v>
      </c>
      <c r="E202" s="7">
        <v>23.365679999999998</v>
      </c>
      <c r="F202" s="7">
        <v>545.95500186239985</v>
      </c>
      <c r="G202" s="7">
        <v>2.8778100000000002</v>
      </c>
      <c r="H202" s="7">
        <v>8.2817903961000017</v>
      </c>
      <c r="I202" s="7">
        <v>46</v>
      </c>
      <c r="J202" s="7">
        <v>2116</v>
      </c>
      <c r="K202" s="7">
        <v>2</v>
      </c>
      <c r="L202" s="7">
        <v>4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L202" s="4"/>
      <c r="BM202" s="4"/>
      <c r="BN202" s="4"/>
      <c r="BO202" s="4"/>
      <c r="BP202" s="4"/>
      <c r="BR202" s="4"/>
      <c r="BS202" s="4"/>
      <c r="BT202" s="4"/>
      <c r="BU202" s="4"/>
      <c r="BV202" s="4"/>
      <c r="BW202" s="4"/>
      <c r="BX202" s="4"/>
      <c r="BY202" s="4"/>
      <c r="BZ202" s="4"/>
      <c r="CB202" s="4"/>
      <c r="CC202" s="4"/>
      <c r="CD202" s="4"/>
    </row>
    <row r="203" spans="1:82" ht="15" customHeight="1" x14ac:dyDescent="0.2">
      <c r="A203" s="5">
        <v>202</v>
      </c>
      <c r="B203" s="7">
        <v>178</v>
      </c>
      <c r="C203" s="7">
        <v>1</v>
      </c>
      <c r="D203" s="7">
        <v>1</v>
      </c>
      <c r="E203" s="7">
        <v>12.034560000000001</v>
      </c>
      <c r="F203" s="7">
        <v>144.83063439360001</v>
      </c>
      <c r="G203" s="7">
        <v>1.1092119999999999</v>
      </c>
      <c r="H203" s="7">
        <v>1.2303512609439997</v>
      </c>
      <c r="I203" s="7">
        <v>33</v>
      </c>
      <c r="J203" s="7">
        <v>1089</v>
      </c>
      <c r="K203" s="7">
        <v>1</v>
      </c>
      <c r="L203" s="7">
        <v>1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L203" s="4"/>
      <c r="BM203" s="4"/>
      <c r="BN203" s="4"/>
      <c r="BO203" s="4"/>
      <c r="BP203" s="4"/>
      <c r="BR203" s="4"/>
      <c r="BS203" s="4"/>
      <c r="BT203" s="4"/>
      <c r="BU203" s="4"/>
      <c r="BV203" s="4"/>
      <c r="BW203" s="4"/>
      <c r="BX203" s="4"/>
      <c r="BY203" s="4"/>
      <c r="BZ203" s="4"/>
      <c r="CB203" s="4"/>
      <c r="CC203" s="4"/>
      <c r="CD203" s="4"/>
    </row>
    <row r="204" spans="1:82" ht="15" customHeight="1" x14ac:dyDescent="0.2">
      <c r="A204" s="5">
        <v>203</v>
      </c>
      <c r="B204" s="7">
        <v>354</v>
      </c>
      <c r="C204" s="7">
        <v>7</v>
      </c>
      <c r="D204" s="7">
        <v>49</v>
      </c>
      <c r="E204" s="7">
        <v>27.33558</v>
      </c>
      <c r="F204" s="7">
        <v>747.23393393640004</v>
      </c>
      <c r="G204" s="7">
        <v>2.4423999999999997</v>
      </c>
      <c r="H204" s="7">
        <v>5.9653177599999987</v>
      </c>
      <c r="I204" s="7">
        <v>47</v>
      </c>
      <c r="J204" s="7">
        <v>2209</v>
      </c>
      <c r="K204" s="7">
        <v>5</v>
      </c>
      <c r="L204" s="7">
        <v>25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L204" s="4"/>
      <c r="BM204" s="4"/>
      <c r="BN204" s="4"/>
      <c r="BO204" s="4"/>
      <c r="BP204" s="4"/>
      <c r="BR204" s="4"/>
      <c r="BS204" s="4"/>
      <c r="BT204" s="4"/>
      <c r="BU204" s="4"/>
      <c r="BV204" s="4"/>
      <c r="BW204" s="4"/>
      <c r="BX204" s="4"/>
      <c r="BY204" s="4"/>
      <c r="BZ204" s="4"/>
      <c r="CB204" s="4"/>
      <c r="CC204" s="4"/>
      <c r="CD204" s="4"/>
    </row>
    <row r="205" spans="1:82" ht="15" customHeight="1" x14ac:dyDescent="0.2">
      <c r="A205" s="5">
        <v>204</v>
      </c>
      <c r="B205" s="7">
        <v>393</v>
      </c>
      <c r="C205" s="7">
        <v>3</v>
      </c>
      <c r="D205" s="7">
        <v>9</v>
      </c>
      <c r="E205" s="7">
        <v>18.281040000000001</v>
      </c>
      <c r="F205" s="7">
        <v>334.19642348160005</v>
      </c>
      <c r="G205" s="7">
        <v>2.6210340000000003</v>
      </c>
      <c r="H205" s="7">
        <v>6.8698192291560014</v>
      </c>
      <c r="I205" s="7">
        <v>47</v>
      </c>
      <c r="J205" s="7">
        <v>2209</v>
      </c>
      <c r="K205" s="7">
        <v>1</v>
      </c>
      <c r="L205" s="7">
        <v>1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L205" s="4"/>
      <c r="BM205" s="4"/>
      <c r="BN205" s="4"/>
      <c r="BO205" s="4"/>
      <c r="BP205" s="4"/>
      <c r="BR205" s="4"/>
      <c r="BS205" s="4"/>
      <c r="BT205" s="4"/>
      <c r="BU205" s="4"/>
      <c r="BV205" s="4"/>
      <c r="BW205" s="4"/>
      <c r="BX205" s="4"/>
      <c r="BY205" s="4"/>
      <c r="BZ205" s="4"/>
      <c r="CB205" s="4"/>
      <c r="CC205" s="4"/>
      <c r="CD205" s="4"/>
    </row>
    <row r="206" spans="1:82" ht="15" customHeight="1" x14ac:dyDescent="0.2">
      <c r="A206" s="5">
        <v>205</v>
      </c>
      <c r="B206" s="7">
        <v>189</v>
      </c>
      <c r="C206" s="7">
        <v>0</v>
      </c>
      <c r="D206" s="7">
        <v>0</v>
      </c>
      <c r="E206" s="7">
        <v>16.068059999999999</v>
      </c>
      <c r="F206" s="7">
        <v>258.18255216359995</v>
      </c>
      <c r="G206" s="7">
        <v>1.0993320000000002</v>
      </c>
      <c r="H206" s="7">
        <v>1.2085308462240005</v>
      </c>
      <c r="I206" s="7">
        <v>27</v>
      </c>
      <c r="J206" s="7">
        <v>729</v>
      </c>
      <c r="K206" s="7">
        <v>0</v>
      </c>
      <c r="L206" s="7"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L206" s="4"/>
      <c r="BM206" s="4"/>
      <c r="BN206" s="4"/>
      <c r="BO206" s="4"/>
      <c r="BP206" s="4"/>
      <c r="BR206" s="4"/>
      <c r="BS206" s="4"/>
      <c r="BT206" s="4"/>
      <c r="BU206" s="4"/>
      <c r="BV206" s="4"/>
      <c r="BW206" s="4"/>
      <c r="BX206" s="4"/>
      <c r="BY206" s="4"/>
      <c r="BZ206" s="4"/>
      <c r="CB206" s="4"/>
      <c r="CC206" s="4"/>
      <c r="CD206" s="4"/>
    </row>
    <row r="207" spans="1:82" ht="15" customHeight="1" x14ac:dyDescent="0.2">
      <c r="A207" s="5">
        <v>206</v>
      </c>
      <c r="B207" s="7">
        <v>144</v>
      </c>
      <c r="C207" s="7">
        <v>2</v>
      </c>
      <c r="D207" s="7">
        <v>4</v>
      </c>
      <c r="E207" s="7">
        <v>5.5166999999999993</v>
      </c>
      <c r="F207" s="7">
        <v>30.433978889999992</v>
      </c>
      <c r="G207" s="7">
        <v>0.88070999999999999</v>
      </c>
      <c r="H207" s="7">
        <v>0.77565010410000002</v>
      </c>
      <c r="I207" s="7">
        <v>27</v>
      </c>
      <c r="J207" s="7">
        <v>729</v>
      </c>
      <c r="K207" s="7">
        <v>0</v>
      </c>
      <c r="L207" s="7">
        <v>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L207" s="4"/>
      <c r="BM207" s="4"/>
      <c r="BN207" s="4"/>
      <c r="BO207" s="4"/>
      <c r="BP207" s="4"/>
      <c r="BR207" s="4"/>
      <c r="BS207" s="4"/>
      <c r="BT207" s="4"/>
      <c r="BU207" s="4"/>
      <c r="BV207" s="4"/>
      <c r="BW207" s="4"/>
      <c r="BX207" s="4"/>
      <c r="BY207" s="4"/>
      <c r="BZ207" s="4"/>
      <c r="CB207" s="4"/>
      <c r="CC207" s="4"/>
      <c r="CD207" s="4"/>
    </row>
    <row r="208" spans="1:82" ht="15" customHeight="1" x14ac:dyDescent="0.2">
      <c r="A208" s="5">
        <v>207</v>
      </c>
      <c r="B208" s="7">
        <v>254</v>
      </c>
      <c r="C208" s="7">
        <v>1</v>
      </c>
      <c r="D208" s="7">
        <v>1</v>
      </c>
      <c r="E208" s="7">
        <v>22.788720000000001</v>
      </c>
      <c r="F208" s="7">
        <v>519.32575923840011</v>
      </c>
      <c r="G208" s="7">
        <v>1.611561</v>
      </c>
      <c r="H208" s="7">
        <v>2.597128856721</v>
      </c>
      <c r="I208" s="7">
        <v>40</v>
      </c>
      <c r="J208" s="7">
        <v>1600</v>
      </c>
      <c r="K208" s="7">
        <v>0</v>
      </c>
      <c r="L208" s="7"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L208" s="4"/>
      <c r="BM208" s="4"/>
      <c r="BN208" s="4"/>
      <c r="BO208" s="4"/>
      <c r="BP208" s="4"/>
      <c r="BR208" s="4"/>
      <c r="BS208" s="4"/>
      <c r="BT208" s="4"/>
      <c r="BU208" s="4"/>
      <c r="BV208" s="4"/>
      <c r="BW208" s="4"/>
      <c r="BX208" s="4"/>
      <c r="BY208" s="4"/>
      <c r="BZ208" s="4"/>
      <c r="CB208" s="4"/>
      <c r="CC208" s="4"/>
      <c r="CD208" s="4"/>
    </row>
    <row r="209" spans="1:82" ht="15" customHeight="1" x14ac:dyDescent="0.2">
      <c r="A209" s="5">
        <v>208</v>
      </c>
      <c r="B209" s="7">
        <v>394</v>
      </c>
      <c r="C209" s="7">
        <v>3</v>
      </c>
      <c r="D209" s="7">
        <v>9</v>
      </c>
      <c r="E209" s="7">
        <v>31.187340000000003</v>
      </c>
      <c r="F209" s="7">
        <v>972.65017627560019</v>
      </c>
      <c r="G209" s="7">
        <v>2.5380959999999999</v>
      </c>
      <c r="H209" s="7">
        <v>6.4419313052159994</v>
      </c>
      <c r="I209" s="7">
        <v>56</v>
      </c>
      <c r="J209" s="7">
        <v>3136</v>
      </c>
      <c r="K209" s="7">
        <v>0</v>
      </c>
      <c r="L209" s="7">
        <v>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L209" s="4"/>
      <c r="BM209" s="4"/>
      <c r="BN209" s="4"/>
      <c r="BO209" s="4"/>
      <c r="BP209" s="4"/>
      <c r="BR209" s="4"/>
      <c r="BS209" s="4"/>
      <c r="BT209" s="4"/>
      <c r="BU209" s="4"/>
      <c r="BV209" s="4"/>
      <c r="BW209" s="4"/>
      <c r="BX209" s="4"/>
      <c r="BY209" s="4"/>
      <c r="BZ209" s="4"/>
      <c r="CB209" s="4"/>
      <c r="CC209" s="4"/>
      <c r="CD209" s="4"/>
    </row>
    <row r="210" spans="1:82" ht="15" customHeight="1" x14ac:dyDescent="0.2">
      <c r="A210" s="5">
        <v>209</v>
      </c>
      <c r="B210" s="7">
        <v>135</v>
      </c>
      <c r="C210" s="7">
        <v>0</v>
      </c>
      <c r="D210" s="7">
        <v>0</v>
      </c>
      <c r="E210" s="7">
        <v>6.8038800000000004</v>
      </c>
      <c r="F210" s="7">
        <v>46.292783054400005</v>
      </c>
      <c r="G210" s="7">
        <v>0.89882099999999998</v>
      </c>
      <c r="H210" s="7">
        <v>0.80787919004099995</v>
      </c>
      <c r="I210" s="7">
        <v>27</v>
      </c>
      <c r="J210" s="7">
        <v>729</v>
      </c>
      <c r="K210" s="7">
        <v>0</v>
      </c>
      <c r="L210" s="7">
        <v>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L210" s="4"/>
      <c r="BM210" s="4"/>
      <c r="BN210" s="4"/>
      <c r="BO210" s="4"/>
      <c r="BP210" s="4"/>
      <c r="BR210" s="4"/>
      <c r="BS210" s="4"/>
      <c r="BT210" s="4"/>
      <c r="BU210" s="4"/>
      <c r="BV210" s="4"/>
      <c r="BW210" s="4"/>
      <c r="BX210" s="4"/>
      <c r="BY210" s="4"/>
      <c r="BZ210" s="4"/>
      <c r="CB210" s="4"/>
      <c r="CC210" s="4"/>
      <c r="CD210" s="4"/>
    </row>
    <row r="211" spans="1:82" ht="15" customHeight="1" x14ac:dyDescent="0.2">
      <c r="A211" s="5">
        <v>210</v>
      </c>
      <c r="B211" s="7">
        <v>234</v>
      </c>
      <c r="C211" s="7">
        <v>2</v>
      </c>
      <c r="D211" s="7">
        <v>4</v>
      </c>
      <c r="E211" s="7">
        <v>17.269020000000001</v>
      </c>
      <c r="F211" s="7">
        <v>298.21905176040002</v>
      </c>
      <c r="G211" s="7">
        <v>1.4096239999999998</v>
      </c>
      <c r="H211" s="7">
        <v>1.9870398213759994</v>
      </c>
      <c r="I211" s="7">
        <v>44</v>
      </c>
      <c r="J211" s="7">
        <v>1936</v>
      </c>
      <c r="K211" s="7">
        <v>1</v>
      </c>
      <c r="L211" s="7">
        <v>1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L211" s="4"/>
      <c r="BM211" s="4"/>
      <c r="BN211" s="4"/>
      <c r="BO211" s="4"/>
      <c r="BP211" s="4"/>
      <c r="BR211" s="4"/>
      <c r="BS211" s="4"/>
      <c r="BT211" s="4"/>
      <c r="BU211" s="4"/>
      <c r="BV211" s="4"/>
      <c r="BW211" s="4"/>
      <c r="BX211" s="4"/>
      <c r="BY211" s="4"/>
      <c r="BZ211" s="4"/>
      <c r="CB211" s="4"/>
      <c r="CC211" s="4"/>
      <c r="CD211" s="4"/>
    </row>
    <row r="212" spans="1:82" ht="15" customHeight="1" x14ac:dyDescent="0.2">
      <c r="A212" s="5">
        <v>211</v>
      </c>
      <c r="B212" s="7">
        <v>212</v>
      </c>
      <c r="C212" s="7">
        <v>3</v>
      </c>
      <c r="D212" s="7">
        <v>9</v>
      </c>
      <c r="E212" s="7">
        <v>13.950600000000001</v>
      </c>
      <c r="F212" s="7">
        <v>194.61924036000005</v>
      </c>
      <c r="G212" s="7">
        <v>1.5407630000000001</v>
      </c>
      <c r="H212" s="7">
        <v>2.3739506221690001</v>
      </c>
      <c r="I212" s="7">
        <v>42</v>
      </c>
      <c r="J212" s="7">
        <v>1764</v>
      </c>
      <c r="K212" s="7">
        <v>0</v>
      </c>
      <c r="L212" s="7"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L212" s="4"/>
      <c r="BM212" s="4"/>
      <c r="BN212" s="4"/>
      <c r="BO212" s="4"/>
      <c r="BP212" s="4"/>
      <c r="BR212" s="4"/>
      <c r="BS212" s="4"/>
      <c r="BT212" s="4"/>
      <c r="BU212" s="4"/>
      <c r="BV212" s="4"/>
      <c r="BW212" s="4"/>
      <c r="BX212" s="4"/>
      <c r="BY212" s="4"/>
      <c r="BZ212" s="4"/>
      <c r="CB212" s="4"/>
      <c r="CC212" s="4"/>
      <c r="CD212" s="4"/>
    </row>
    <row r="213" spans="1:82" ht="15" customHeight="1" x14ac:dyDescent="0.2">
      <c r="A213" s="5">
        <v>212</v>
      </c>
      <c r="B213" s="7">
        <v>171</v>
      </c>
      <c r="C213" s="7">
        <v>1</v>
      </c>
      <c r="D213" s="7">
        <v>1</v>
      </c>
      <c r="E213" s="7">
        <v>14.434800000000001</v>
      </c>
      <c r="F213" s="7">
        <v>208.36345104000003</v>
      </c>
      <c r="G213" s="7">
        <v>1.0199199999999999</v>
      </c>
      <c r="H213" s="7">
        <v>1.0402368063999998</v>
      </c>
      <c r="I213" s="7">
        <v>28</v>
      </c>
      <c r="J213" s="7">
        <v>784</v>
      </c>
      <c r="K213" s="7">
        <v>1</v>
      </c>
      <c r="L213" s="7">
        <v>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L213" s="4"/>
      <c r="BM213" s="4"/>
      <c r="BN213" s="4"/>
      <c r="BO213" s="4"/>
      <c r="BP213" s="4"/>
      <c r="BR213" s="4"/>
      <c r="BS213" s="4"/>
      <c r="BT213" s="4"/>
      <c r="BU213" s="4"/>
      <c r="BV213" s="4"/>
      <c r="BW213" s="4"/>
      <c r="BX213" s="4"/>
      <c r="BY213" s="4"/>
      <c r="BZ213" s="4"/>
      <c r="CB213" s="4"/>
      <c r="CC213" s="4"/>
      <c r="CD213" s="4"/>
    </row>
    <row r="214" spans="1:82" ht="15" customHeight="1" x14ac:dyDescent="0.2">
      <c r="A214" s="5">
        <v>213</v>
      </c>
      <c r="B214" s="7">
        <v>153</v>
      </c>
      <c r="C214" s="7">
        <v>-1</v>
      </c>
      <c r="D214" s="7">
        <v>1</v>
      </c>
      <c r="E214" s="7">
        <v>10.762260000000001</v>
      </c>
      <c r="F214" s="7">
        <v>115.82624030760003</v>
      </c>
      <c r="G214" s="7">
        <v>0.82110799999999995</v>
      </c>
      <c r="H214" s="7">
        <v>0.67421834766399991</v>
      </c>
      <c r="I214" s="7">
        <v>22</v>
      </c>
      <c r="J214" s="7">
        <v>484</v>
      </c>
      <c r="K214" s="7">
        <v>1</v>
      </c>
      <c r="L214" s="7">
        <v>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L214" s="4"/>
      <c r="BM214" s="4"/>
      <c r="BN214" s="4"/>
      <c r="BO214" s="4"/>
      <c r="BP214" s="4"/>
      <c r="BR214" s="4"/>
      <c r="BS214" s="4"/>
      <c r="BT214" s="4"/>
      <c r="BU214" s="4"/>
      <c r="BV214" s="4"/>
      <c r="BW214" s="4"/>
      <c r="BX214" s="4"/>
      <c r="BY214" s="4"/>
      <c r="BZ214" s="4"/>
      <c r="CB214" s="4"/>
      <c r="CC214" s="4"/>
      <c r="CD214" s="4"/>
    </row>
    <row r="215" spans="1:82" ht="15" customHeight="1" x14ac:dyDescent="0.2">
      <c r="A215" s="5">
        <v>214</v>
      </c>
      <c r="B215" s="7">
        <v>237</v>
      </c>
      <c r="C215" s="7">
        <v>2</v>
      </c>
      <c r="D215" s="7">
        <v>4</v>
      </c>
      <c r="E215" s="7">
        <v>9.876479999999999</v>
      </c>
      <c r="F215" s="7">
        <v>97.544857190399981</v>
      </c>
      <c r="G215" s="7">
        <v>1.3916519999999999</v>
      </c>
      <c r="H215" s="7">
        <v>1.9366952891039997</v>
      </c>
      <c r="I215" s="7">
        <v>33</v>
      </c>
      <c r="J215" s="7">
        <v>1089</v>
      </c>
      <c r="K215" s="7">
        <v>0</v>
      </c>
      <c r="L215" s="7">
        <v>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L215" s="4"/>
      <c r="BM215" s="4"/>
      <c r="BN215" s="4"/>
      <c r="BO215" s="4"/>
      <c r="BP215" s="4"/>
      <c r="BR215" s="4"/>
      <c r="BS215" s="4"/>
      <c r="BT215" s="4"/>
      <c r="BU215" s="4"/>
      <c r="BV215" s="4"/>
      <c r="BW215" s="4"/>
      <c r="BX215" s="4"/>
      <c r="BY215" s="4"/>
      <c r="BZ215" s="4"/>
      <c r="CB215" s="4"/>
      <c r="CC215" s="4"/>
      <c r="CD215" s="4"/>
    </row>
    <row r="216" spans="1:82" ht="15" customHeight="1" x14ac:dyDescent="0.2">
      <c r="A216" s="5">
        <v>215</v>
      </c>
      <c r="B216" s="7">
        <v>375</v>
      </c>
      <c r="C216" s="7">
        <v>10</v>
      </c>
      <c r="D216" s="7">
        <v>100</v>
      </c>
      <c r="E216" s="7">
        <v>19.691220000000001</v>
      </c>
      <c r="F216" s="7">
        <v>387.74414508840005</v>
      </c>
      <c r="G216" s="7">
        <v>2.16228</v>
      </c>
      <c r="H216" s="7">
        <v>4.6754547983999997</v>
      </c>
      <c r="I216" s="7">
        <v>38</v>
      </c>
      <c r="J216" s="7">
        <v>1444</v>
      </c>
      <c r="K216" s="7">
        <v>0</v>
      </c>
      <c r="L216" s="7"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L216" s="4"/>
      <c r="BM216" s="4"/>
      <c r="BN216" s="4"/>
      <c r="BO216" s="4"/>
      <c r="BP216" s="4"/>
      <c r="BR216" s="4"/>
      <c r="BS216" s="4"/>
      <c r="BT216" s="4"/>
      <c r="BU216" s="4"/>
      <c r="BV216" s="4"/>
      <c r="BW216" s="4"/>
      <c r="BX216" s="4"/>
      <c r="BY216" s="4"/>
      <c r="BZ216" s="4"/>
      <c r="CB216" s="4"/>
      <c r="CC216" s="4"/>
      <c r="CD216" s="4"/>
    </row>
    <row r="217" spans="1:82" ht="15" customHeight="1" x14ac:dyDescent="0.2">
      <c r="A217" s="5">
        <v>216</v>
      </c>
      <c r="B217" s="7">
        <v>230</v>
      </c>
      <c r="C217" s="7">
        <v>0</v>
      </c>
      <c r="D217" s="7">
        <v>0</v>
      </c>
      <c r="E217" s="7">
        <v>12.692399999999999</v>
      </c>
      <c r="F217" s="7">
        <v>161.09701775999997</v>
      </c>
      <c r="G217" s="7">
        <v>1.3808340000000001</v>
      </c>
      <c r="H217" s="7">
        <v>1.9067025355560003</v>
      </c>
      <c r="I217" s="7">
        <v>45</v>
      </c>
      <c r="J217" s="7">
        <v>2025</v>
      </c>
      <c r="K217" s="7">
        <v>0</v>
      </c>
      <c r="L217" s="7">
        <v>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L217" s="4"/>
      <c r="BM217" s="4"/>
      <c r="BN217" s="4"/>
      <c r="BO217" s="4"/>
      <c r="BP217" s="4"/>
      <c r="BR217" s="4"/>
      <c r="BS217" s="4"/>
      <c r="BT217" s="4"/>
      <c r="BU217" s="4"/>
      <c r="BV217" s="4"/>
      <c r="BW217" s="4"/>
      <c r="BX217" s="4"/>
      <c r="BY217" s="4"/>
      <c r="BZ217" s="4"/>
      <c r="CB217" s="4"/>
      <c r="CC217" s="4"/>
      <c r="CD217" s="4"/>
    </row>
    <row r="218" spans="1:82" ht="15" customHeight="1" x14ac:dyDescent="0.2">
      <c r="A218" s="5">
        <v>217</v>
      </c>
      <c r="B218" s="7">
        <v>213</v>
      </c>
      <c r="C218" s="7">
        <v>0</v>
      </c>
      <c r="D218" s="7">
        <v>0</v>
      </c>
      <c r="E218" s="7">
        <v>6.7892399999999995</v>
      </c>
      <c r="F218" s="7">
        <v>46.093779777599991</v>
      </c>
      <c r="G218" s="7">
        <v>1.2085919999999999</v>
      </c>
      <c r="H218" s="7">
        <v>1.4606946224639998</v>
      </c>
      <c r="I218" s="7">
        <v>32</v>
      </c>
      <c r="J218" s="7">
        <v>1024</v>
      </c>
      <c r="K218" s="7">
        <v>0</v>
      </c>
      <c r="L218" s="7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L218" s="4"/>
      <c r="BM218" s="4"/>
      <c r="BN218" s="4"/>
      <c r="BO218" s="4"/>
      <c r="BP218" s="4"/>
      <c r="BR218" s="4"/>
      <c r="BS218" s="4"/>
      <c r="BT218" s="4"/>
      <c r="BU218" s="4"/>
      <c r="BV218" s="4"/>
      <c r="BW218" s="4"/>
      <c r="BX218" s="4"/>
      <c r="BY218" s="4"/>
      <c r="BZ218" s="4"/>
      <c r="CB218" s="4"/>
      <c r="CC218" s="4"/>
      <c r="CD218" s="4"/>
    </row>
    <row r="219" spans="1:82" ht="15" customHeight="1" x14ac:dyDescent="0.2">
      <c r="A219" s="5">
        <v>218</v>
      </c>
      <c r="B219" s="7">
        <v>177</v>
      </c>
      <c r="C219" s="7">
        <v>1</v>
      </c>
      <c r="D219" s="7">
        <v>1</v>
      </c>
      <c r="E219" s="7">
        <v>12.077939999999998</v>
      </c>
      <c r="F219" s="7">
        <v>145.87663464359994</v>
      </c>
      <c r="G219" s="7">
        <v>0.99964799999999998</v>
      </c>
      <c r="H219" s="7">
        <v>0.99929612390399991</v>
      </c>
      <c r="I219" s="7">
        <v>27</v>
      </c>
      <c r="J219" s="7">
        <v>729</v>
      </c>
      <c r="K219" s="7">
        <v>1</v>
      </c>
      <c r="L219" s="7">
        <v>1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L219" s="4"/>
      <c r="BM219" s="4"/>
      <c r="BN219" s="4"/>
      <c r="BO219" s="4"/>
      <c r="BP219" s="4"/>
      <c r="BR219" s="4"/>
      <c r="BS219" s="4"/>
      <c r="BT219" s="4"/>
      <c r="BU219" s="4"/>
      <c r="BV219" s="4"/>
      <c r="BW219" s="4"/>
      <c r="BX219" s="4"/>
      <c r="BY219" s="4"/>
      <c r="BZ219" s="4"/>
      <c r="CB219" s="4"/>
      <c r="CC219" s="4"/>
      <c r="CD219" s="4"/>
    </row>
    <row r="220" spans="1:82" ht="15" customHeight="1" x14ac:dyDescent="0.2">
      <c r="A220" s="5">
        <v>219</v>
      </c>
      <c r="B220" s="7">
        <v>170</v>
      </c>
      <c r="C220" s="7">
        <v>0</v>
      </c>
      <c r="D220" s="7">
        <v>0</v>
      </c>
      <c r="E220" s="7">
        <v>8.2946400000000011</v>
      </c>
      <c r="F220" s="7">
        <v>68.801052729600016</v>
      </c>
      <c r="G220" s="7">
        <v>0.96818399999999993</v>
      </c>
      <c r="H220" s="7">
        <v>0.93738025785599988</v>
      </c>
      <c r="I220" s="7">
        <v>35</v>
      </c>
      <c r="J220" s="7">
        <v>1225</v>
      </c>
      <c r="K220" s="7">
        <v>0</v>
      </c>
      <c r="L220" s="7"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L220" s="4"/>
      <c r="BM220" s="4"/>
      <c r="BN220" s="4"/>
      <c r="BO220" s="4"/>
      <c r="BP220" s="4"/>
      <c r="BR220" s="4"/>
      <c r="BS220" s="4"/>
      <c r="BT220" s="4"/>
      <c r="BU220" s="4"/>
      <c r="BV220" s="4"/>
      <c r="BW220" s="4"/>
      <c r="BX220" s="4"/>
      <c r="BY220" s="4"/>
      <c r="BZ220" s="4"/>
      <c r="CB220" s="4"/>
      <c r="CC220" s="4"/>
      <c r="CD220" s="4"/>
    </row>
    <row r="221" spans="1:82" ht="15" customHeight="1" x14ac:dyDescent="0.2">
      <c r="A221" s="5">
        <v>220</v>
      </c>
      <c r="B221" s="7">
        <v>150</v>
      </c>
      <c r="C221" s="7">
        <v>2</v>
      </c>
      <c r="D221" s="7">
        <v>4</v>
      </c>
      <c r="E221" s="7">
        <v>13.74258</v>
      </c>
      <c r="F221" s="7">
        <v>188.85850505640002</v>
      </c>
      <c r="G221" s="7">
        <v>1.1102400000000001</v>
      </c>
      <c r="H221" s="7">
        <v>1.2326328576000003</v>
      </c>
      <c r="I221" s="7">
        <v>27</v>
      </c>
      <c r="J221" s="7">
        <v>729</v>
      </c>
      <c r="K221" s="7">
        <v>1</v>
      </c>
      <c r="L221" s="7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L221" s="4"/>
      <c r="BM221" s="4"/>
      <c r="BN221" s="4"/>
      <c r="BO221" s="4"/>
      <c r="BP221" s="4"/>
      <c r="BR221" s="4"/>
      <c r="BS221" s="4"/>
      <c r="BT221" s="4"/>
      <c r="BU221" s="4"/>
      <c r="BV221" s="4"/>
      <c r="BW221" s="4"/>
      <c r="BX221" s="4"/>
      <c r="BY221" s="4"/>
      <c r="BZ221" s="4"/>
      <c r="CB221" s="4"/>
      <c r="CC221" s="4"/>
      <c r="CD221" s="4"/>
    </row>
    <row r="222" spans="1:82" ht="15" customHeight="1" x14ac:dyDescent="0.2">
      <c r="A222" s="5">
        <v>221</v>
      </c>
      <c r="B222" s="7">
        <v>103</v>
      </c>
      <c r="C222" s="7">
        <v>0</v>
      </c>
      <c r="D222" s="7">
        <v>0</v>
      </c>
      <c r="E222" s="7">
        <v>6.9219000000000008</v>
      </c>
      <c r="F222" s="7">
        <v>47.912699610000011</v>
      </c>
      <c r="G222" s="7">
        <v>0.57857800000000004</v>
      </c>
      <c r="H222" s="7">
        <v>0.33475250208400004</v>
      </c>
      <c r="I222" s="7">
        <v>23</v>
      </c>
      <c r="J222" s="7">
        <v>529</v>
      </c>
      <c r="K222" s="7">
        <v>0</v>
      </c>
      <c r="L222" s="7">
        <v>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L222" s="4"/>
      <c r="BM222" s="4"/>
      <c r="BN222" s="4"/>
      <c r="BO222" s="4"/>
      <c r="BP222" s="4"/>
      <c r="BR222" s="4"/>
      <c r="BS222" s="4"/>
      <c r="BT222" s="4"/>
      <c r="BU222" s="4"/>
      <c r="BV222" s="4"/>
      <c r="BW222" s="4"/>
      <c r="BX222" s="4"/>
      <c r="BY222" s="4"/>
      <c r="BZ222" s="4"/>
      <c r="CB222" s="4"/>
      <c r="CC222" s="4"/>
      <c r="CD222" s="4"/>
    </row>
    <row r="223" spans="1:82" ht="15" customHeight="1" x14ac:dyDescent="0.2">
      <c r="A223" s="5">
        <v>222</v>
      </c>
      <c r="B223" s="7">
        <v>80</v>
      </c>
      <c r="C223" s="7">
        <v>0</v>
      </c>
      <c r="D223" s="7">
        <v>0</v>
      </c>
      <c r="E223" s="7">
        <v>3.43614</v>
      </c>
      <c r="F223" s="7">
        <v>11.807058099599999</v>
      </c>
      <c r="G223" s="7">
        <v>0.43073800000000001</v>
      </c>
      <c r="H223" s="7">
        <v>0.18553522464400002</v>
      </c>
      <c r="I223" s="7">
        <v>19</v>
      </c>
      <c r="J223" s="7">
        <v>361</v>
      </c>
      <c r="K223" s="7">
        <v>0</v>
      </c>
      <c r="L223" s="7">
        <v>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L223" s="4"/>
      <c r="BM223" s="4"/>
      <c r="BN223" s="4"/>
      <c r="BO223" s="4"/>
      <c r="BP223" s="4"/>
      <c r="BR223" s="4"/>
      <c r="BS223" s="4"/>
      <c r="BT223" s="4"/>
      <c r="BU223" s="4"/>
      <c r="BV223" s="4"/>
      <c r="BW223" s="4"/>
      <c r="BX223" s="4"/>
      <c r="BY223" s="4"/>
      <c r="BZ223" s="4"/>
      <c r="CB223" s="4"/>
      <c r="CC223" s="4"/>
      <c r="CD223" s="4"/>
    </row>
    <row r="224" spans="1:82" ht="15" customHeight="1" x14ac:dyDescent="0.2">
      <c r="A224" s="5">
        <v>223</v>
      </c>
      <c r="B224" s="7">
        <v>271</v>
      </c>
      <c r="C224" s="7">
        <v>0</v>
      </c>
      <c r="D224" s="7">
        <v>0</v>
      </c>
      <c r="E224" s="7">
        <v>16.11966</v>
      </c>
      <c r="F224" s="7">
        <v>259.84343851559998</v>
      </c>
      <c r="G224" s="7">
        <v>1.738828</v>
      </c>
      <c r="H224" s="7">
        <v>3.023522813584</v>
      </c>
      <c r="I224" s="7">
        <v>35</v>
      </c>
      <c r="J224" s="7">
        <v>1225</v>
      </c>
      <c r="K224" s="7">
        <v>1</v>
      </c>
      <c r="L224" s="7">
        <v>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L224" s="4"/>
      <c r="BM224" s="4"/>
      <c r="BN224" s="4"/>
      <c r="BO224" s="4"/>
      <c r="BP224" s="4"/>
      <c r="BR224" s="4"/>
      <c r="BS224" s="4"/>
      <c r="BT224" s="4"/>
      <c r="BU224" s="4"/>
      <c r="BV224" s="4"/>
      <c r="BW224" s="4"/>
      <c r="BX224" s="4"/>
      <c r="BY224" s="4"/>
      <c r="BZ224" s="4"/>
      <c r="CB224" s="4"/>
      <c r="CC224" s="4"/>
      <c r="CD224" s="4"/>
    </row>
    <row r="225" spans="1:82" ht="15" customHeight="1" x14ac:dyDescent="0.2">
      <c r="A225" s="5">
        <v>224</v>
      </c>
      <c r="B225" s="7">
        <v>234</v>
      </c>
      <c r="C225" s="7">
        <v>4</v>
      </c>
      <c r="D225" s="7">
        <v>16</v>
      </c>
      <c r="E225" s="7">
        <v>11.693099999999999</v>
      </c>
      <c r="F225" s="7">
        <v>136.72858760999998</v>
      </c>
      <c r="G225" s="7">
        <v>1.369707</v>
      </c>
      <c r="H225" s="7">
        <v>1.8760972658490001</v>
      </c>
      <c r="I225" s="7">
        <v>39</v>
      </c>
      <c r="J225" s="7">
        <v>1521</v>
      </c>
      <c r="K225" s="7">
        <v>0</v>
      </c>
      <c r="L225" s="7"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L225" s="4"/>
      <c r="BM225" s="4"/>
      <c r="BN225" s="4"/>
      <c r="BO225" s="4"/>
      <c r="BP225" s="4"/>
      <c r="BR225" s="4"/>
      <c r="BS225" s="4"/>
      <c r="BT225" s="4"/>
      <c r="BU225" s="4"/>
      <c r="BV225" s="4"/>
      <c r="BW225" s="4"/>
      <c r="BX225" s="4"/>
      <c r="BY225" s="4"/>
      <c r="BZ225" s="4"/>
      <c r="CB225" s="4"/>
      <c r="CC225" s="4"/>
      <c r="CD225" s="4"/>
    </row>
    <row r="226" spans="1:82" ht="15" customHeight="1" x14ac:dyDescent="0.2">
      <c r="A226" s="5">
        <v>225</v>
      </c>
      <c r="B226" s="7">
        <v>234</v>
      </c>
      <c r="C226" s="7">
        <v>1</v>
      </c>
      <c r="D226" s="7">
        <v>1</v>
      </c>
      <c r="E226" s="7">
        <v>15.57222</v>
      </c>
      <c r="F226" s="7">
        <v>242.49403572839998</v>
      </c>
      <c r="G226" s="7">
        <v>1.279269</v>
      </c>
      <c r="H226" s="7">
        <v>1.636529174361</v>
      </c>
      <c r="I226" s="7">
        <v>31</v>
      </c>
      <c r="J226" s="7">
        <v>961</v>
      </c>
      <c r="K226" s="7">
        <v>0</v>
      </c>
      <c r="L226" s="7"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L226" s="4"/>
      <c r="BM226" s="4"/>
      <c r="BN226" s="4"/>
      <c r="BO226" s="4"/>
      <c r="BP226" s="4"/>
      <c r="BR226" s="4"/>
      <c r="BS226" s="4"/>
      <c r="BT226" s="4"/>
      <c r="BU226" s="4"/>
      <c r="BV226" s="4"/>
      <c r="BW226" s="4"/>
      <c r="BX226" s="4"/>
      <c r="BY226" s="4"/>
      <c r="BZ226" s="4"/>
      <c r="CB226" s="4"/>
      <c r="CC226" s="4"/>
      <c r="CD226" s="4"/>
    </row>
    <row r="227" spans="1:82" ht="15" customHeight="1" x14ac:dyDescent="0.2">
      <c r="A227" s="5">
        <v>226</v>
      </c>
      <c r="B227" s="7">
        <v>164</v>
      </c>
      <c r="C227" s="7">
        <v>2</v>
      </c>
      <c r="D227" s="7">
        <v>4</v>
      </c>
      <c r="E227" s="7">
        <v>9.22818</v>
      </c>
      <c r="F227" s="7">
        <v>85.159306112400003</v>
      </c>
      <c r="G227" s="7">
        <v>1.078308</v>
      </c>
      <c r="H227" s="7">
        <v>1.1627481428640001</v>
      </c>
      <c r="I227" s="7">
        <v>25</v>
      </c>
      <c r="J227" s="7">
        <v>625</v>
      </c>
      <c r="K227" s="7">
        <v>1</v>
      </c>
      <c r="L227" s="7">
        <v>1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L227" s="4"/>
      <c r="BM227" s="4"/>
      <c r="BN227" s="4"/>
      <c r="BO227" s="4"/>
      <c r="BP227" s="4"/>
      <c r="BR227" s="4"/>
      <c r="BS227" s="4"/>
      <c r="BT227" s="4"/>
      <c r="BU227" s="4"/>
      <c r="BV227" s="4"/>
      <c r="BW227" s="4"/>
      <c r="BX227" s="4"/>
      <c r="BY227" s="4"/>
      <c r="BZ227" s="4"/>
      <c r="CB227" s="4"/>
      <c r="CC227" s="4"/>
      <c r="CD227" s="4"/>
    </row>
    <row r="228" spans="1:82" ht="15" customHeight="1" x14ac:dyDescent="0.2">
      <c r="A228" s="5">
        <v>227</v>
      </c>
      <c r="B228" s="7">
        <v>250</v>
      </c>
      <c r="C228" s="7">
        <v>0</v>
      </c>
      <c r="D228" s="7">
        <v>0</v>
      </c>
      <c r="E228" s="7">
        <v>18.065400000000004</v>
      </c>
      <c r="F228" s="7">
        <v>326.35867716000013</v>
      </c>
      <c r="G228" s="7">
        <v>1.2983039999999999</v>
      </c>
      <c r="H228" s="7">
        <v>1.6855932764159998</v>
      </c>
      <c r="I228" s="7">
        <v>37</v>
      </c>
      <c r="J228" s="7">
        <v>1369</v>
      </c>
      <c r="K228" s="7">
        <v>1</v>
      </c>
      <c r="L228" s="7">
        <v>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L228" s="4"/>
      <c r="BM228" s="4"/>
      <c r="BN228" s="4"/>
      <c r="BO228" s="4"/>
      <c r="BP228" s="4"/>
      <c r="BR228" s="4"/>
      <c r="BS228" s="4"/>
      <c r="BT228" s="4"/>
      <c r="BU228" s="4"/>
      <c r="BV228" s="4"/>
      <c r="BW228" s="4"/>
      <c r="BX228" s="4"/>
      <c r="BY228" s="4"/>
      <c r="BZ228" s="4"/>
      <c r="CB228" s="4"/>
      <c r="CC228" s="4"/>
      <c r="CD228" s="4"/>
    </row>
    <row r="229" spans="1:82" ht="15" customHeight="1" x14ac:dyDescent="0.2">
      <c r="A229" s="5">
        <v>228</v>
      </c>
      <c r="B229" s="7">
        <v>219</v>
      </c>
      <c r="C229" s="7">
        <v>0</v>
      </c>
      <c r="D229" s="7">
        <v>0</v>
      </c>
      <c r="E229" s="7">
        <v>15.867359999999998</v>
      </c>
      <c r="F229" s="7">
        <v>251.77311336959994</v>
      </c>
      <c r="G229" s="7">
        <v>1.3986510000000001</v>
      </c>
      <c r="H229" s="7">
        <v>1.9562246198010003</v>
      </c>
      <c r="I229" s="7">
        <v>36</v>
      </c>
      <c r="J229" s="7">
        <v>1296</v>
      </c>
      <c r="K229" s="7">
        <v>1</v>
      </c>
      <c r="L229" s="7">
        <v>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L229" s="4"/>
      <c r="BM229" s="4"/>
      <c r="BN229" s="4"/>
      <c r="BO229" s="4"/>
      <c r="BP229" s="4"/>
      <c r="BR229" s="4"/>
      <c r="BS229" s="4"/>
      <c r="BT229" s="4"/>
      <c r="BU229" s="4"/>
      <c r="BV229" s="4"/>
      <c r="BW229" s="4"/>
      <c r="BX229" s="4"/>
      <c r="BY229" s="4"/>
      <c r="BZ229" s="4"/>
      <c r="CB229" s="4"/>
      <c r="CC229" s="4"/>
      <c r="CD229" s="4"/>
    </row>
    <row r="230" spans="1:82" ht="15" customHeight="1" x14ac:dyDescent="0.2">
      <c r="A230" s="5">
        <v>229</v>
      </c>
      <c r="B230" s="7">
        <v>261</v>
      </c>
      <c r="C230" s="7">
        <v>1</v>
      </c>
      <c r="D230" s="7">
        <v>1</v>
      </c>
      <c r="E230" s="7">
        <v>22.04814</v>
      </c>
      <c r="F230" s="7">
        <v>486.12047745960001</v>
      </c>
      <c r="G230" s="7">
        <v>1.7597349999999998</v>
      </c>
      <c r="H230" s="7">
        <v>3.0966672702249993</v>
      </c>
      <c r="I230" s="7">
        <v>35</v>
      </c>
      <c r="J230" s="7">
        <v>1225</v>
      </c>
      <c r="K230" s="7">
        <v>0</v>
      </c>
      <c r="L230" s="7"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L230" s="4"/>
      <c r="BM230" s="4"/>
      <c r="BN230" s="4"/>
      <c r="BO230" s="4"/>
      <c r="BP230" s="4"/>
      <c r="BR230" s="4"/>
      <c r="BS230" s="4"/>
      <c r="BT230" s="4"/>
      <c r="BU230" s="4"/>
      <c r="BV230" s="4"/>
      <c r="BW230" s="4"/>
      <c r="BX230" s="4"/>
      <c r="BY230" s="4"/>
      <c r="BZ230" s="4"/>
      <c r="CB230" s="4"/>
      <c r="CC230" s="4"/>
      <c r="CD230" s="4"/>
    </row>
    <row r="231" spans="1:82" ht="15" customHeight="1" x14ac:dyDescent="0.2">
      <c r="A231" s="5">
        <v>230</v>
      </c>
      <c r="B231" s="7">
        <v>148</v>
      </c>
      <c r="C231" s="7">
        <v>1</v>
      </c>
      <c r="D231" s="7">
        <v>1</v>
      </c>
      <c r="E231" s="7">
        <v>9.1135799999999989</v>
      </c>
      <c r="F231" s="7">
        <v>83.057340416399981</v>
      </c>
      <c r="G231" s="7">
        <v>0.91037000000000001</v>
      </c>
      <c r="H231" s="7">
        <v>0.8287735369</v>
      </c>
      <c r="I231" s="7">
        <v>27</v>
      </c>
      <c r="J231" s="7">
        <v>729</v>
      </c>
      <c r="K231" s="7">
        <v>1</v>
      </c>
      <c r="L231" s="7">
        <v>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L231" s="4"/>
      <c r="BM231" s="4"/>
      <c r="BN231" s="4"/>
      <c r="BO231" s="4"/>
      <c r="BP231" s="4"/>
      <c r="BR231" s="4"/>
      <c r="BS231" s="4"/>
      <c r="BT231" s="4"/>
      <c r="BU231" s="4"/>
      <c r="BV231" s="4"/>
      <c r="BW231" s="4"/>
      <c r="BX231" s="4"/>
      <c r="BY231" s="4"/>
      <c r="BZ231" s="4"/>
      <c r="CB231" s="4"/>
      <c r="CC231" s="4"/>
      <c r="CD231" s="4"/>
    </row>
    <row r="232" spans="1:82" ht="15" customHeight="1" x14ac:dyDescent="0.2">
      <c r="A232" s="5">
        <v>231</v>
      </c>
      <c r="B232" s="7">
        <v>132</v>
      </c>
      <c r="C232" s="7">
        <v>1</v>
      </c>
      <c r="D232" s="7">
        <v>1</v>
      </c>
      <c r="E232" s="7">
        <v>9.6993599999999986</v>
      </c>
      <c r="F232" s="7">
        <v>94.077584409599979</v>
      </c>
      <c r="G232" s="7">
        <v>0.74883600000000006</v>
      </c>
      <c r="H232" s="7">
        <v>0.56075535489600004</v>
      </c>
      <c r="I232" s="7">
        <v>26</v>
      </c>
      <c r="J232" s="7">
        <v>676</v>
      </c>
      <c r="K232" s="7">
        <v>0</v>
      </c>
      <c r="L232" s="7"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L232" s="4"/>
      <c r="BM232" s="4"/>
      <c r="BN232" s="4"/>
      <c r="BO232" s="4"/>
      <c r="BP232" s="4"/>
      <c r="BR232" s="4"/>
      <c r="BS232" s="4"/>
      <c r="BT232" s="4"/>
      <c r="BU232" s="4"/>
      <c r="BV232" s="4"/>
      <c r="BW232" s="4"/>
      <c r="BX232" s="4"/>
      <c r="BY232" s="4"/>
      <c r="BZ232" s="4"/>
      <c r="CB232" s="4"/>
      <c r="CC232" s="4"/>
      <c r="CD232" s="4"/>
    </row>
    <row r="233" spans="1:82" ht="15" customHeight="1" x14ac:dyDescent="0.2">
      <c r="A233" s="5">
        <v>232</v>
      </c>
      <c r="B233" s="7">
        <v>347</v>
      </c>
      <c r="C233" s="7">
        <v>10</v>
      </c>
      <c r="D233" s="7">
        <v>100</v>
      </c>
      <c r="E233" s="7">
        <v>28.008420000000001</v>
      </c>
      <c r="F233" s="7">
        <v>784.47159089640002</v>
      </c>
      <c r="G233" s="7">
        <v>1.851882</v>
      </c>
      <c r="H233" s="7">
        <v>3.4294669419240003</v>
      </c>
      <c r="I233" s="7">
        <v>39</v>
      </c>
      <c r="J233" s="7">
        <v>1521</v>
      </c>
      <c r="K233" s="7">
        <v>2</v>
      </c>
      <c r="L233" s="7">
        <v>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L233" s="4"/>
      <c r="BM233" s="4"/>
      <c r="BN233" s="4"/>
      <c r="BO233" s="4"/>
      <c r="BP233" s="4"/>
      <c r="BR233" s="4"/>
      <c r="BS233" s="4"/>
      <c r="BT233" s="4"/>
      <c r="BU233" s="4"/>
      <c r="BV233" s="4"/>
      <c r="BW233" s="4"/>
      <c r="BX233" s="4"/>
      <c r="BY233" s="4"/>
      <c r="BZ233" s="4"/>
      <c r="CB233" s="4"/>
      <c r="CC233" s="4"/>
      <c r="CD233" s="4"/>
    </row>
    <row r="234" spans="1:82" ht="15" customHeight="1" x14ac:dyDescent="0.2">
      <c r="A234" s="5">
        <v>233</v>
      </c>
      <c r="B234" s="7">
        <v>259</v>
      </c>
      <c r="C234" s="7">
        <v>0</v>
      </c>
      <c r="D234" s="7">
        <v>0</v>
      </c>
      <c r="E234" s="7">
        <v>23.275980000000001</v>
      </c>
      <c r="F234" s="7">
        <v>541.77124496040005</v>
      </c>
      <c r="G234" s="7">
        <v>1.6830580000000004</v>
      </c>
      <c r="H234" s="7">
        <v>2.8326842313640013</v>
      </c>
      <c r="I234" s="7">
        <v>49</v>
      </c>
      <c r="J234" s="7">
        <v>2401</v>
      </c>
      <c r="K234" s="7">
        <v>1</v>
      </c>
      <c r="L234" s="7">
        <v>1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L234" s="4"/>
      <c r="BM234" s="4"/>
      <c r="BN234" s="4"/>
      <c r="BO234" s="4"/>
      <c r="BP234" s="4"/>
      <c r="BR234" s="4"/>
      <c r="BS234" s="4"/>
      <c r="BT234" s="4"/>
      <c r="BU234" s="4"/>
      <c r="BV234" s="4"/>
      <c r="BW234" s="4"/>
      <c r="BX234" s="4"/>
      <c r="BY234" s="4"/>
      <c r="BZ234" s="4"/>
      <c r="CB234" s="4"/>
      <c r="CC234" s="4"/>
      <c r="CD234" s="4"/>
    </row>
    <row r="235" spans="1:82" ht="15" customHeight="1" x14ac:dyDescent="0.2">
      <c r="A235" s="5">
        <v>234</v>
      </c>
      <c r="B235" s="7">
        <v>312</v>
      </c>
      <c r="C235" s="7">
        <v>3</v>
      </c>
      <c r="D235" s="7">
        <v>9</v>
      </c>
      <c r="E235" s="7">
        <v>33.175620000000002</v>
      </c>
      <c r="F235" s="7">
        <v>1100.6217623844002</v>
      </c>
      <c r="G235" s="7">
        <v>1.7321250000000001</v>
      </c>
      <c r="H235" s="7">
        <v>3.0002570156250004</v>
      </c>
      <c r="I235" s="7">
        <v>53</v>
      </c>
      <c r="J235" s="7">
        <v>2809</v>
      </c>
      <c r="K235" s="7">
        <v>0</v>
      </c>
      <c r="L235" s="7"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L235" s="4"/>
      <c r="BM235" s="4"/>
      <c r="BN235" s="4"/>
      <c r="BO235" s="4"/>
      <c r="BP235" s="4"/>
      <c r="BR235" s="4"/>
      <c r="BS235" s="4"/>
      <c r="BT235" s="4"/>
      <c r="BU235" s="4"/>
      <c r="BV235" s="4"/>
      <c r="BW235" s="4"/>
      <c r="BX235" s="4"/>
      <c r="BY235" s="4"/>
      <c r="BZ235" s="4"/>
      <c r="CB235" s="4"/>
      <c r="CC235" s="4"/>
      <c r="CD235" s="4"/>
    </row>
    <row r="236" spans="1:82" ht="15" customHeight="1" x14ac:dyDescent="0.2">
      <c r="A236" s="5">
        <v>235</v>
      </c>
      <c r="B236" s="7">
        <v>290</v>
      </c>
      <c r="C236" s="7">
        <v>3</v>
      </c>
      <c r="D236" s="7">
        <v>9</v>
      </c>
      <c r="E236" s="7">
        <v>14.366579999999999</v>
      </c>
      <c r="F236" s="7">
        <v>206.39862089639996</v>
      </c>
      <c r="G236" s="7">
        <v>2.0608059999999999</v>
      </c>
      <c r="H236" s="7">
        <v>4.2469213696359995</v>
      </c>
      <c r="I236" s="7">
        <v>44</v>
      </c>
      <c r="J236" s="7">
        <v>1936</v>
      </c>
      <c r="K236" s="7">
        <v>0</v>
      </c>
      <c r="L236" s="7"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L236" s="4"/>
      <c r="BM236" s="4"/>
      <c r="BN236" s="4"/>
      <c r="BO236" s="4"/>
      <c r="BP236" s="4"/>
      <c r="BR236" s="4"/>
      <c r="BS236" s="4"/>
      <c r="BT236" s="4"/>
      <c r="BU236" s="4"/>
      <c r="BV236" s="4"/>
      <c r="BW236" s="4"/>
      <c r="BX236" s="4"/>
      <c r="BY236" s="4"/>
      <c r="BZ236" s="4"/>
      <c r="CB236" s="4"/>
      <c r="CC236" s="4"/>
      <c r="CD236" s="4"/>
    </row>
    <row r="237" spans="1:82" ht="15" customHeight="1" x14ac:dyDescent="0.2">
      <c r="A237" s="5">
        <v>236</v>
      </c>
      <c r="B237" s="7">
        <v>149</v>
      </c>
      <c r="C237" s="7">
        <v>0</v>
      </c>
      <c r="D237" s="7">
        <v>0</v>
      </c>
      <c r="E237" s="7">
        <v>5.3989200000000004</v>
      </c>
      <c r="F237" s="7">
        <v>29.148337166400005</v>
      </c>
      <c r="G237" s="7">
        <v>0.89917800000000003</v>
      </c>
      <c r="H237" s="7">
        <v>0.80852107568400011</v>
      </c>
      <c r="I237" s="7">
        <v>31</v>
      </c>
      <c r="J237" s="7">
        <v>961</v>
      </c>
      <c r="K237" s="7">
        <v>0</v>
      </c>
      <c r="L237" s="7">
        <v>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L237" s="4"/>
      <c r="BM237" s="4"/>
      <c r="BN237" s="4"/>
      <c r="BO237" s="4"/>
      <c r="BP237" s="4"/>
      <c r="BR237" s="4"/>
      <c r="BS237" s="4"/>
      <c r="BT237" s="4"/>
      <c r="BU237" s="4"/>
      <c r="BV237" s="4"/>
      <c r="BW237" s="4"/>
      <c r="BX237" s="4"/>
      <c r="BY237" s="4"/>
      <c r="BZ237" s="4"/>
      <c r="CB237" s="4"/>
      <c r="CC237" s="4"/>
      <c r="CD237" s="4"/>
    </row>
    <row r="238" spans="1:82" ht="15" customHeight="1" x14ac:dyDescent="0.2">
      <c r="A238" s="5">
        <v>237</v>
      </c>
      <c r="B238" s="7">
        <v>124</v>
      </c>
      <c r="C238" s="7">
        <v>0</v>
      </c>
      <c r="D238" s="7">
        <v>0</v>
      </c>
      <c r="E238" s="7">
        <v>5.1864599999999994</v>
      </c>
      <c r="F238" s="7">
        <v>26.899367331599993</v>
      </c>
      <c r="G238" s="7">
        <v>0.56870100000000001</v>
      </c>
      <c r="H238" s="7">
        <v>0.32342082740100003</v>
      </c>
      <c r="I238" s="7">
        <v>23</v>
      </c>
      <c r="J238" s="7">
        <v>529</v>
      </c>
      <c r="K238" s="7">
        <v>0</v>
      </c>
      <c r="L238" s="7">
        <v>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L238" s="4"/>
      <c r="BM238" s="4"/>
      <c r="BN238" s="4"/>
      <c r="BO238" s="4"/>
      <c r="BP238" s="4"/>
      <c r="BR238" s="4"/>
      <c r="BS238" s="4"/>
      <c r="BT238" s="4"/>
      <c r="BU238" s="4"/>
      <c r="BV238" s="4"/>
      <c r="BW238" s="4"/>
      <c r="BX238" s="4"/>
      <c r="BY238" s="4"/>
      <c r="BZ238" s="4"/>
      <c r="CB238" s="4"/>
      <c r="CC238" s="4"/>
      <c r="CD238" s="4"/>
    </row>
    <row r="239" spans="1:82" ht="15" customHeight="1" x14ac:dyDescent="0.2">
      <c r="A239" s="5">
        <v>238</v>
      </c>
      <c r="B239" s="7">
        <v>246</v>
      </c>
      <c r="C239" s="7">
        <v>0</v>
      </c>
      <c r="D239" s="7">
        <v>0</v>
      </c>
      <c r="E239" s="7">
        <v>10.76028</v>
      </c>
      <c r="F239" s="7">
        <v>115.7836256784</v>
      </c>
      <c r="G239" s="7">
        <v>1.6925999999999999</v>
      </c>
      <c r="H239" s="7">
        <v>2.8648947599999994</v>
      </c>
      <c r="I239" s="7">
        <v>43</v>
      </c>
      <c r="J239" s="7">
        <v>1849</v>
      </c>
      <c r="K239" s="7">
        <v>2</v>
      </c>
      <c r="L239" s="7">
        <v>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L239" s="4"/>
      <c r="BM239" s="4"/>
      <c r="BN239" s="4"/>
      <c r="BO239" s="4"/>
      <c r="BP239" s="4"/>
      <c r="BR239" s="4"/>
      <c r="BS239" s="4"/>
      <c r="BT239" s="4"/>
      <c r="BU239" s="4"/>
      <c r="BV239" s="4"/>
      <c r="BW239" s="4"/>
      <c r="BX239" s="4"/>
      <c r="BY239" s="4"/>
      <c r="BZ239" s="4"/>
      <c r="CB239" s="4"/>
      <c r="CC239" s="4"/>
      <c r="CD239" s="4"/>
    </row>
    <row r="240" spans="1:82" ht="15" customHeight="1" x14ac:dyDescent="0.2">
      <c r="A240" s="5">
        <v>239</v>
      </c>
      <c r="B240" s="7">
        <v>208</v>
      </c>
      <c r="C240" s="7">
        <v>2</v>
      </c>
      <c r="D240" s="7">
        <v>4</v>
      </c>
      <c r="E240" s="7">
        <v>21.7758</v>
      </c>
      <c r="F240" s="7">
        <v>474.18546564000002</v>
      </c>
      <c r="G240" s="7">
        <v>1.1805220000000001</v>
      </c>
      <c r="H240" s="7">
        <v>1.3936321924840003</v>
      </c>
      <c r="I240" s="7">
        <v>36</v>
      </c>
      <c r="J240" s="7">
        <v>1296</v>
      </c>
      <c r="K240" s="7">
        <v>1</v>
      </c>
      <c r="L240" s="7">
        <v>1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L240" s="4"/>
      <c r="BM240" s="4"/>
      <c r="BN240" s="4"/>
      <c r="BO240" s="4"/>
      <c r="BP240" s="4"/>
      <c r="BR240" s="4"/>
      <c r="BS240" s="4"/>
      <c r="BT240" s="4"/>
      <c r="BU240" s="4"/>
      <c r="BV240" s="4"/>
      <c r="BW240" s="4"/>
      <c r="BX240" s="4"/>
      <c r="BY240" s="4"/>
      <c r="BZ240" s="4"/>
      <c r="CB240" s="4"/>
      <c r="CC240" s="4"/>
      <c r="CD240" s="4"/>
    </row>
    <row r="241" spans="1:82" ht="15" customHeight="1" x14ac:dyDescent="0.2">
      <c r="A241" s="5">
        <v>240</v>
      </c>
      <c r="B241" s="7">
        <v>117</v>
      </c>
      <c r="C241" s="7">
        <v>1</v>
      </c>
      <c r="D241" s="7">
        <v>1</v>
      </c>
      <c r="E241" s="7">
        <v>5.8200600000000007</v>
      </c>
      <c r="F241" s="7">
        <v>33.873098403600011</v>
      </c>
      <c r="G241" s="7">
        <v>0.61069999999999991</v>
      </c>
      <c r="H241" s="7">
        <v>0.37295448999999992</v>
      </c>
      <c r="I241" s="7">
        <v>29</v>
      </c>
      <c r="J241" s="7">
        <v>841</v>
      </c>
      <c r="K241" s="7">
        <v>0</v>
      </c>
      <c r="L241" s="7">
        <v>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L241" s="4"/>
      <c r="BM241" s="4"/>
      <c r="BN241" s="4"/>
      <c r="BO241" s="4"/>
      <c r="BP241" s="4"/>
      <c r="BR241" s="4"/>
      <c r="BS241" s="4"/>
      <c r="BT241" s="4"/>
      <c r="BU241" s="4"/>
      <c r="BV241" s="4"/>
      <c r="BW241" s="4"/>
      <c r="BX241" s="4"/>
      <c r="BY241" s="4"/>
      <c r="BZ241" s="4"/>
      <c r="CB241" s="4"/>
      <c r="CC241" s="4"/>
      <c r="CD241" s="4"/>
    </row>
    <row r="242" spans="1:82" ht="15" customHeight="1" x14ac:dyDescent="0.2">
      <c r="A242" s="5">
        <v>241</v>
      </c>
      <c r="B242" s="7">
        <v>98</v>
      </c>
      <c r="C242" s="7">
        <v>1</v>
      </c>
      <c r="D242" s="7">
        <v>1</v>
      </c>
      <c r="E242" s="7">
        <v>5.8340399999999999</v>
      </c>
      <c r="F242" s="7">
        <v>34.036022721599998</v>
      </c>
      <c r="G242" s="7">
        <v>0.77898299999999987</v>
      </c>
      <c r="H242" s="7">
        <v>0.6068145142889998</v>
      </c>
      <c r="I242" s="7">
        <v>24</v>
      </c>
      <c r="J242" s="7">
        <v>576</v>
      </c>
      <c r="K242" s="7">
        <v>0</v>
      </c>
      <c r="L242" s="7"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L242" s="4"/>
      <c r="BM242" s="4"/>
      <c r="BN242" s="4"/>
      <c r="BO242" s="4"/>
      <c r="BP242" s="4"/>
      <c r="BR242" s="4"/>
      <c r="BS242" s="4"/>
      <c r="BT242" s="4"/>
      <c r="BU242" s="4"/>
      <c r="BV242" s="4"/>
      <c r="BW242" s="4"/>
      <c r="BX242" s="4"/>
      <c r="BY242" s="4"/>
      <c r="BZ242" s="4"/>
      <c r="CB242" s="4"/>
      <c r="CC242" s="4"/>
      <c r="CD242" s="4"/>
    </row>
    <row r="243" spans="1:82" ht="15" customHeight="1" x14ac:dyDescent="0.2">
      <c r="A243" s="5">
        <v>242</v>
      </c>
      <c r="B243" s="7">
        <v>135</v>
      </c>
      <c r="C243" s="7">
        <v>0</v>
      </c>
      <c r="D243" s="7">
        <v>0</v>
      </c>
      <c r="E243" s="7">
        <v>7.5297599999999996</v>
      </c>
      <c r="F243" s="7">
        <v>56.697285657599991</v>
      </c>
      <c r="G243" s="7">
        <v>0.89920800000000001</v>
      </c>
      <c r="H243" s="7">
        <v>0.80857502726399999</v>
      </c>
      <c r="I243" s="7">
        <v>32</v>
      </c>
      <c r="J243" s="7">
        <v>1024</v>
      </c>
      <c r="K243" s="7">
        <v>0</v>
      </c>
      <c r="L243" s="7">
        <v>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L243" s="4"/>
      <c r="BM243" s="4"/>
      <c r="BN243" s="4"/>
      <c r="BO243" s="4"/>
      <c r="BP243" s="4"/>
      <c r="BR243" s="4"/>
      <c r="BS243" s="4"/>
      <c r="BT243" s="4"/>
      <c r="BU243" s="4"/>
      <c r="BV243" s="4"/>
      <c r="BW243" s="4"/>
      <c r="BX243" s="4"/>
      <c r="BY243" s="4"/>
      <c r="BZ243" s="4"/>
      <c r="CB243" s="4"/>
      <c r="CC243" s="4"/>
      <c r="CD243" s="4"/>
    </row>
    <row r="244" spans="1:82" ht="15" customHeight="1" x14ac:dyDescent="0.2">
      <c r="A244" s="5">
        <v>243</v>
      </c>
      <c r="B244" s="7">
        <v>47</v>
      </c>
      <c r="C244" s="7">
        <v>0</v>
      </c>
      <c r="D244" s="7">
        <v>0</v>
      </c>
      <c r="E244" s="7">
        <v>1.6221599999999998</v>
      </c>
      <c r="F244" s="7">
        <v>2.6314030655999994</v>
      </c>
      <c r="G244" s="7">
        <v>0.23077600000000001</v>
      </c>
      <c r="H244" s="7">
        <v>5.3257562176000001E-2</v>
      </c>
      <c r="I244" s="7">
        <v>14</v>
      </c>
      <c r="J244" s="7">
        <v>196</v>
      </c>
      <c r="K244" s="7">
        <v>0</v>
      </c>
      <c r="L244" s="7">
        <v>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L244" s="4"/>
      <c r="BM244" s="4"/>
      <c r="BN244" s="4"/>
      <c r="BO244" s="4"/>
      <c r="BP244" s="4"/>
      <c r="BR244" s="4"/>
      <c r="BS244" s="4"/>
      <c r="BT244" s="4"/>
      <c r="BU244" s="4"/>
      <c r="BV244" s="4"/>
      <c r="BW244" s="4"/>
      <c r="BX244" s="4"/>
      <c r="BY244" s="4"/>
      <c r="BZ244" s="4"/>
      <c r="CB244" s="4"/>
      <c r="CC244" s="4"/>
      <c r="CD244" s="4"/>
    </row>
    <row r="245" spans="1:82" ht="15" customHeight="1" x14ac:dyDescent="0.2">
      <c r="A245" s="5">
        <v>244</v>
      </c>
      <c r="B245" s="7">
        <v>264</v>
      </c>
      <c r="C245" s="7">
        <v>3</v>
      </c>
      <c r="D245" s="7">
        <v>9</v>
      </c>
      <c r="E245" s="7">
        <v>24.972539999999999</v>
      </c>
      <c r="F245" s="7">
        <v>623.62775405159994</v>
      </c>
      <c r="G245" s="7">
        <v>1.500642</v>
      </c>
      <c r="H245" s="7">
        <v>2.2519264121639999</v>
      </c>
      <c r="I245" s="7">
        <v>36</v>
      </c>
      <c r="J245" s="7">
        <v>1296</v>
      </c>
      <c r="K245" s="7">
        <v>0</v>
      </c>
      <c r="L245" s="7"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L245" s="4"/>
      <c r="BM245" s="4"/>
      <c r="BN245" s="4"/>
      <c r="BO245" s="4"/>
      <c r="BP245" s="4"/>
      <c r="BR245" s="4"/>
      <c r="BS245" s="4"/>
      <c r="BT245" s="4"/>
      <c r="BU245" s="4"/>
      <c r="BV245" s="4"/>
      <c r="BW245" s="4"/>
      <c r="BX245" s="4"/>
      <c r="BY245" s="4"/>
      <c r="BZ245" s="4"/>
      <c r="CB245" s="4"/>
      <c r="CC245" s="4"/>
      <c r="CD245" s="4"/>
    </row>
    <row r="246" spans="1:82" ht="15" customHeight="1" x14ac:dyDescent="0.2">
      <c r="A246" s="5">
        <v>245</v>
      </c>
      <c r="B246" s="7">
        <v>251</v>
      </c>
      <c r="C246" s="7">
        <v>4</v>
      </c>
      <c r="D246" s="7">
        <v>16</v>
      </c>
      <c r="E246" s="7">
        <v>16.222680000000004</v>
      </c>
      <c r="F246" s="7">
        <v>263.17534638240011</v>
      </c>
      <c r="G246" s="7">
        <v>1.3071300000000001</v>
      </c>
      <c r="H246" s="7">
        <v>1.7085888369000004</v>
      </c>
      <c r="I246" s="7">
        <v>37</v>
      </c>
      <c r="J246" s="7">
        <v>1369</v>
      </c>
      <c r="K246" s="7">
        <v>0</v>
      </c>
      <c r="L246" s="7"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L246" s="4"/>
      <c r="BM246" s="4"/>
      <c r="BN246" s="4"/>
      <c r="BO246" s="4"/>
      <c r="BP246" s="4"/>
      <c r="BR246" s="4"/>
      <c r="BS246" s="4"/>
      <c r="BT246" s="4"/>
      <c r="BU246" s="4"/>
      <c r="BV246" s="4"/>
      <c r="BW246" s="4"/>
      <c r="BX246" s="4"/>
      <c r="BY246" s="4"/>
      <c r="BZ246" s="4"/>
      <c r="CB246" s="4"/>
      <c r="CC246" s="4"/>
      <c r="CD246" s="4"/>
    </row>
    <row r="247" spans="1:82" ht="15" customHeight="1" x14ac:dyDescent="0.2">
      <c r="A247" s="5">
        <v>246</v>
      </c>
      <c r="B247" s="7">
        <v>166</v>
      </c>
      <c r="C247" s="7">
        <v>1</v>
      </c>
      <c r="D247" s="7">
        <v>1</v>
      </c>
      <c r="E247" s="7">
        <v>9.7766999999999999</v>
      </c>
      <c r="F247" s="7">
        <v>95.583862890000006</v>
      </c>
      <c r="G247" s="7">
        <v>1.0597179999999999</v>
      </c>
      <c r="H247" s="7">
        <v>1.1230022395239998</v>
      </c>
      <c r="I247" s="7">
        <v>31</v>
      </c>
      <c r="J247" s="7">
        <v>961</v>
      </c>
      <c r="K247" s="7">
        <v>0</v>
      </c>
      <c r="L247" s="7"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L247" s="4"/>
      <c r="BM247" s="4"/>
      <c r="BN247" s="4"/>
      <c r="BO247" s="4"/>
      <c r="BP247" s="4"/>
      <c r="BR247" s="4"/>
      <c r="BS247" s="4"/>
      <c r="BT247" s="4"/>
      <c r="BU247" s="4"/>
      <c r="BV247" s="4"/>
      <c r="BW247" s="4"/>
      <c r="BX247" s="4"/>
      <c r="BY247" s="4"/>
      <c r="BZ247" s="4"/>
      <c r="CB247" s="4"/>
      <c r="CC247" s="4"/>
      <c r="CD247" s="4"/>
    </row>
    <row r="248" spans="1:82" ht="15" customHeight="1" x14ac:dyDescent="0.2">
      <c r="A248" s="5">
        <v>247</v>
      </c>
      <c r="B248" s="7">
        <v>225</v>
      </c>
      <c r="C248" s="7">
        <v>2</v>
      </c>
      <c r="D248" s="7">
        <v>4</v>
      </c>
      <c r="E248" s="7">
        <v>18.273960000000002</v>
      </c>
      <c r="F248" s="7">
        <v>333.93761408160009</v>
      </c>
      <c r="G248" s="7">
        <v>1.2114760000000002</v>
      </c>
      <c r="H248" s="7">
        <v>1.4676740985760006</v>
      </c>
      <c r="I248" s="7">
        <v>38</v>
      </c>
      <c r="J248" s="7">
        <v>1444</v>
      </c>
      <c r="K248" s="7">
        <v>0</v>
      </c>
      <c r="L248" s="7">
        <v>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L248" s="4"/>
      <c r="BM248" s="4"/>
      <c r="BN248" s="4"/>
      <c r="BO248" s="4"/>
      <c r="BP248" s="4"/>
      <c r="BR248" s="4"/>
      <c r="BS248" s="4"/>
      <c r="BT248" s="4"/>
      <c r="BU248" s="4"/>
      <c r="BV248" s="4"/>
      <c r="BW248" s="4"/>
      <c r="BX248" s="4"/>
      <c r="BY248" s="4"/>
      <c r="BZ248" s="4"/>
      <c r="CB248" s="4"/>
      <c r="CC248" s="4"/>
      <c r="CD248" s="4"/>
    </row>
    <row r="249" spans="1:82" ht="15" customHeight="1" x14ac:dyDescent="0.2">
      <c r="A249" s="5">
        <v>248</v>
      </c>
      <c r="B249" s="7">
        <v>116</v>
      </c>
      <c r="C249" s="7">
        <v>0</v>
      </c>
      <c r="D249" s="7">
        <v>0</v>
      </c>
      <c r="E249" s="7">
        <v>7.1120400000000004</v>
      </c>
      <c r="F249" s="7">
        <v>50.581112961600006</v>
      </c>
      <c r="G249" s="7">
        <v>0.66950999999999994</v>
      </c>
      <c r="H249" s="7">
        <v>0.4482436400999999</v>
      </c>
      <c r="I249" s="7">
        <v>26</v>
      </c>
      <c r="J249" s="7">
        <v>676</v>
      </c>
      <c r="K249" s="7">
        <v>0</v>
      </c>
      <c r="L249" s="7">
        <v>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L249" s="4"/>
      <c r="BM249" s="4"/>
      <c r="BN249" s="4"/>
      <c r="BO249" s="4"/>
      <c r="BP249" s="4"/>
      <c r="BR249" s="4"/>
      <c r="BS249" s="4"/>
      <c r="BT249" s="4"/>
      <c r="BU249" s="4"/>
      <c r="BV249" s="4"/>
      <c r="BW249" s="4"/>
      <c r="BX249" s="4"/>
      <c r="BY249" s="4"/>
      <c r="BZ249" s="4"/>
      <c r="CB249" s="4"/>
      <c r="CC249" s="4"/>
      <c r="CD249" s="4"/>
    </row>
    <row r="250" spans="1:82" ht="15" customHeight="1" x14ac:dyDescent="0.2">
      <c r="A250" s="5">
        <v>249</v>
      </c>
      <c r="B250" s="7">
        <v>262</v>
      </c>
      <c r="C250" s="7">
        <v>-1</v>
      </c>
      <c r="D250" s="7">
        <v>1</v>
      </c>
      <c r="E250" s="7">
        <v>18.0624</v>
      </c>
      <c r="F250" s="7">
        <v>326.25029376000003</v>
      </c>
      <c r="G250" s="7">
        <v>1.4798160000000002</v>
      </c>
      <c r="H250" s="7">
        <v>2.1898553938560008</v>
      </c>
      <c r="I250" s="7">
        <v>49</v>
      </c>
      <c r="J250" s="7">
        <v>2401</v>
      </c>
      <c r="K250" s="7">
        <v>0</v>
      </c>
      <c r="L250" s="7">
        <v>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L250" s="4"/>
      <c r="BM250" s="4"/>
      <c r="BN250" s="4"/>
      <c r="BO250" s="4"/>
      <c r="BP250" s="4"/>
      <c r="BR250" s="4"/>
      <c r="BS250" s="4"/>
      <c r="BT250" s="4"/>
      <c r="BU250" s="4"/>
      <c r="BV250" s="4"/>
      <c r="BW250" s="4"/>
      <c r="BX250" s="4"/>
      <c r="BY250" s="4"/>
      <c r="BZ250" s="4"/>
      <c r="CB250" s="4"/>
      <c r="CC250" s="4"/>
      <c r="CD250" s="4"/>
    </row>
    <row r="251" spans="1:82" ht="15" customHeight="1" x14ac:dyDescent="0.2">
      <c r="A251" s="5">
        <v>250</v>
      </c>
      <c r="B251" s="7">
        <v>249</v>
      </c>
      <c r="C251" s="7">
        <v>0</v>
      </c>
      <c r="D251" s="7">
        <v>0</v>
      </c>
      <c r="E251" s="7">
        <v>13.919400000000001</v>
      </c>
      <c r="F251" s="7">
        <v>193.74969636000003</v>
      </c>
      <c r="G251" s="7">
        <v>1.681303</v>
      </c>
      <c r="H251" s="7">
        <v>2.826779777809</v>
      </c>
      <c r="I251" s="7">
        <v>43</v>
      </c>
      <c r="J251" s="7">
        <v>1849</v>
      </c>
      <c r="K251" s="7">
        <v>1</v>
      </c>
      <c r="L251" s="7">
        <v>1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L251" s="4"/>
      <c r="BM251" s="4"/>
      <c r="BN251" s="4"/>
      <c r="BO251" s="4"/>
      <c r="BP251" s="4"/>
      <c r="BR251" s="4"/>
      <c r="BS251" s="4"/>
      <c r="BT251" s="4"/>
      <c r="BU251" s="4"/>
      <c r="BV251" s="4"/>
      <c r="BW251" s="4"/>
      <c r="BX251" s="4"/>
      <c r="BY251" s="4"/>
      <c r="BZ251" s="4"/>
      <c r="CB251" s="4"/>
      <c r="CC251" s="4"/>
      <c r="CD251" s="4"/>
    </row>
    <row r="252" spans="1:82" ht="15" customHeight="1" x14ac:dyDescent="0.2">
      <c r="A252" s="5">
        <v>251</v>
      </c>
      <c r="B252" s="7">
        <v>294</v>
      </c>
      <c r="C252" s="7">
        <v>3</v>
      </c>
      <c r="D252" s="7">
        <v>9</v>
      </c>
      <c r="E252" s="7">
        <v>22.493220000000001</v>
      </c>
      <c r="F252" s="7">
        <v>505.94494596840002</v>
      </c>
      <c r="G252" s="7">
        <v>1.8089500000000001</v>
      </c>
      <c r="H252" s="7">
        <v>3.2723001025</v>
      </c>
      <c r="I252" s="7">
        <v>46</v>
      </c>
      <c r="J252" s="7">
        <v>2116</v>
      </c>
      <c r="K252" s="7">
        <v>0</v>
      </c>
      <c r="L252" s="7">
        <v>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L252" s="4"/>
      <c r="BM252" s="4"/>
      <c r="BN252" s="4"/>
      <c r="BO252" s="4"/>
      <c r="BP252" s="4"/>
      <c r="BR252" s="4"/>
      <c r="BS252" s="4"/>
      <c r="BT252" s="4"/>
      <c r="BU252" s="4"/>
      <c r="BV252" s="4"/>
      <c r="BW252" s="4"/>
      <c r="BX252" s="4"/>
      <c r="BY252" s="4"/>
      <c r="BZ252" s="4"/>
      <c r="CB252" s="4"/>
      <c r="CC252" s="4"/>
      <c r="CD252" s="4"/>
    </row>
    <row r="253" spans="1:82" ht="15" customHeight="1" x14ac:dyDescent="0.2">
      <c r="A253" s="5">
        <v>252</v>
      </c>
      <c r="B253" s="7">
        <v>205</v>
      </c>
      <c r="C253" s="7">
        <v>1</v>
      </c>
      <c r="D253" s="7">
        <v>1</v>
      </c>
      <c r="E253" s="7">
        <v>11.386200000000001</v>
      </c>
      <c r="F253" s="7">
        <v>129.64555044000002</v>
      </c>
      <c r="G253" s="7">
        <v>1.290249</v>
      </c>
      <c r="H253" s="7">
        <v>1.6647424820009999</v>
      </c>
      <c r="I253" s="7">
        <v>45</v>
      </c>
      <c r="J253" s="7">
        <v>2025</v>
      </c>
      <c r="K253" s="7">
        <v>1</v>
      </c>
      <c r="L253" s="7">
        <v>1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L253" s="4"/>
      <c r="BM253" s="4"/>
      <c r="BN253" s="4"/>
      <c r="BO253" s="4"/>
      <c r="BP253" s="4"/>
      <c r="BR253" s="4"/>
      <c r="BS253" s="4"/>
      <c r="BT253" s="4"/>
      <c r="BU253" s="4"/>
      <c r="BV253" s="4"/>
      <c r="BW253" s="4"/>
      <c r="BX253" s="4"/>
      <c r="BY253" s="4"/>
      <c r="BZ253" s="4"/>
      <c r="CB253" s="4"/>
      <c r="CC253" s="4"/>
      <c r="CD253" s="4"/>
    </row>
    <row r="254" spans="1:82" ht="15" customHeight="1" x14ac:dyDescent="0.2">
      <c r="A254" s="5">
        <v>253</v>
      </c>
      <c r="B254" s="7">
        <v>104</v>
      </c>
      <c r="C254" s="7">
        <v>1</v>
      </c>
      <c r="D254" s="7">
        <v>1</v>
      </c>
      <c r="E254" s="7">
        <v>3.2934600000000001</v>
      </c>
      <c r="F254" s="7">
        <v>10.8468787716</v>
      </c>
      <c r="G254" s="7">
        <v>0.51028399999999996</v>
      </c>
      <c r="H254" s="7">
        <v>0.26038976065599995</v>
      </c>
      <c r="I254" s="7">
        <v>32</v>
      </c>
      <c r="J254" s="7">
        <v>1024</v>
      </c>
      <c r="K254" s="7">
        <v>0</v>
      </c>
      <c r="L254" s="7">
        <v>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L254" s="4"/>
      <c r="BM254" s="4"/>
      <c r="BN254" s="4"/>
      <c r="BO254" s="4"/>
      <c r="BP254" s="4"/>
      <c r="BR254" s="4"/>
      <c r="BS254" s="4"/>
      <c r="BT254" s="4"/>
      <c r="BU254" s="4"/>
      <c r="BV254" s="4"/>
      <c r="BW254" s="4"/>
      <c r="BX254" s="4"/>
      <c r="BY254" s="4"/>
      <c r="BZ254" s="4"/>
      <c r="CB254" s="4"/>
      <c r="CC254" s="4"/>
      <c r="CD254" s="4"/>
    </row>
    <row r="255" spans="1:82" ht="15" customHeight="1" x14ac:dyDescent="0.2">
      <c r="A255" s="5">
        <v>254</v>
      </c>
      <c r="B255" s="7">
        <v>209</v>
      </c>
      <c r="C255" s="7">
        <v>2</v>
      </c>
      <c r="D255" s="7">
        <v>4</v>
      </c>
      <c r="E255" s="7">
        <v>14.202780000000001</v>
      </c>
      <c r="F255" s="7">
        <v>201.71895972840002</v>
      </c>
      <c r="G255" s="7">
        <v>1.28928</v>
      </c>
      <c r="H255" s="7">
        <v>1.6622429184</v>
      </c>
      <c r="I255" s="7">
        <v>36</v>
      </c>
      <c r="J255" s="7">
        <v>1296</v>
      </c>
      <c r="K255" s="7">
        <v>0</v>
      </c>
      <c r="L255" s="7">
        <v>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L255" s="4"/>
      <c r="BM255" s="4"/>
      <c r="BN255" s="4"/>
      <c r="BO255" s="4"/>
      <c r="BP255" s="4"/>
      <c r="BR255" s="4"/>
      <c r="BS255" s="4"/>
      <c r="BT255" s="4"/>
      <c r="BU255" s="4"/>
      <c r="BV255" s="4"/>
      <c r="BW255" s="4"/>
      <c r="BX255" s="4"/>
      <c r="BY255" s="4"/>
      <c r="BZ255" s="4"/>
      <c r="CB255" s="4"/>
      <c r="CC255" s="4"/>
      <c r="CD255" s="4"/>
    </row>
    <row r="256" spans="1:82" ht="15" customHeight="1" x14ac:dyDescent="0.2">
      <c r="A256" s="5">
        <v>255</v>
      </c>
      <c r="B256" s="7">
        <v>116</v>
      </c>
      <c r="C256" s="7">
        <v>0</v>
      </c>
      <c r="D256" s="7">
        <v>0</v>
      </c>
      <c r="E256" s="7">
        <v>9.6529799999999994</v>
      </c>
      <c r="F256" s="7">
        <v>93.180022880399989</v>
      </c>
      <c r="G256" s="7">
        <v>0.58877000000000002</v>
      </c>
      <c r="H256" s="7">
        <v>0.34665011290000003</v>
      </c>
      <c r="I256" s="7">
        <v>22</v>
      </c>
      <c r="J256" s="7">
        <v>484</v>
      </c>
      <c r="K256" s="7">
        <v>0</v>
      </c>
      <c r="L256" s="7">
        <v>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L256" s="4"/>
      <c r="BM256" s="4"/>
      <c r="BN256" s="4"/>
      <c r="BO256" s="4"/>
      <c r="BP256" s="4"/>
      <c r="BR256" s="4"/>
      <c r="BS256" s="4"/>
      <c r="BT256" s="4"/>
      <c r="BU256" s="4"/>
      <c r="BV256" s="4"/>
      <c r="BW256" s="4"/>
      <c r="BX256" s="4"/>
      <c r="BY256" s="4"/>
      <c r="BZ256" s="4"/>
      <c r="CB256" s="4"/>
      <c r="CC256" s="4"/>
      <c r="CD256" s="4"/>
    </row>
    <row r="257" spans="1:82" ht="15" customHeight="1" x14ac:dyDescent="0.2">
      <c r="A257" s="5">
        <v>256</v>
      </c>
      <c r="B257" s="7">
        <v>78</v>
      </c>
      <c r="C257" s="7">
        <v>0</v>
      </c>
      <c r="D257" s="7">
        <v>0</v>
      </c>
      <c r="E257" s="7">
        <v>4.5681000000000003</v>
      </c>
      <c r="F257" s="7">
        <v>20.867537610000003</v>
      </c>
      <c r="G257" s="7">
        <v>0.398895</v>
      </c>
      <c r="H257" s="7">
        <v>0.15911722102500001</v>
      </c>
      <c r="I257" s="7">
        <v>18</v>
      </c>
      <c r="J257" s="7">
        <v>324</v>
      </c>
      <c r="K257" s="7">
        <v>1</v>
      </c>
      <c r="L257" s="7">
        <v>1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L257" s="4"/>
      <c r="BM257" s="4"/>
      <c r="BN257" s="4"/>
      <c r="BO257" s="4"/>
      <c r="BP257" s="4"/>
      <c r="BR257" s="4"/>
      <c r="BS257" s="4"/>
      <c r="BT257" s="4"/>
      <c r="BU257" s="4"/>
      <c r="BV257" s="4"/>
      <c r="BW257" s="4"/>
      <c r="BX257" s="4"/>
      <c r="BY257" s="4"/>
      <c r="BZ257" s="4"/>
      <c r="CB257" s="4"/>
      <c r="CC257" s="4"/>
      <c r="CD257" s="4"/>
    </row>
    <row r="258" spans="1:82" ht="15" customHeight="1" x14ac:dyDescent="0.2">
      <c r="A258" s="5">
        <v>257</v>
      </c>
      <c r="B258" s="7">
        <v>151</v>
      </c>
      <c r="C258" s="7">
        <v>2</v>
      </c>
      <c r="D258" s="7">
        <v>4</v>
      </c>
      <c r="E258" s="7">
        <v>11.346539999999999</v>
      </c>
      <c r="F258" s="7">
        <v>128.7439699716</v>
      </c>
      <c r="G258" s="7">
        <v>0.86919999999999997</v>
      </c>
      <c r="H258" s="7">
        <v>0.75550863999999995</v>
      </c>
      <c r="I258" s="7">
        <v>29</v>
      </c>
      <c r="J258" s="7">
        <v>841</v>
      </c>
      <c r="K258" s="7">
        <v>0</v>
      </c>
      <c r="L258" s="7">
        <v>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L258" s="4"/>
      <c r="BM258" s="4"/>
      <c r="BN258" s="4"/>
      <c r="BO258" s="4"/>
      <c r="BP258" s="4"/>
      <c r="BR258" s="4"/>
      <c r="BS258" s="4"/>
      <c r="BT258" s="4"/>
      <c r="BU258" s="4"/>
      <c r="BV258" s="4"/>
      <c r="BW258" s="4"/>
      <c r="BX258" s="4"/>
      <c r="BY258" s="4"/>
      <c r="BZ258" s="4"/>
      <c r="CB258" s="4"/>
      <c r="CC258" s="4"/>
      <c r="CD258" s="4"/>
    </row>
    <row r="259" spans="1:82" ht="15" customHeight="1" x14ac:dyDescent="0.2">
      <c r="A259" s="5">
        <v>258</v>
      </c>
      <c r="B259" s="7">
        <v>135</v>
      </c>
      <c r="C259" s="7">
        <v>1</v>
      </c>
      <c r="D259" s="7">
        <v>1</v>
      </c>
      <c r="E259" s="7">
        <v>10.165800000000001</v>
      </c>
      <c r="F259" s="7">
        <v>103.34348964000002</v>
      </c>
      <c r="G259" s="7">
        <v>0.89135700000000018</v>
      </c>
      <c r="H259" s="7">
        <v>0.79451730144900035</v>
      </c>
      <c r="I259" s="7">
        <v>29</v>
      </c>
      <c r="J259" s="7">
        <v>841</v>
      </c>
      <c r="K259" s="7">
        <v>0</v>
      </c>
      <c r="L259" s="7">
        <v>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L259" s="4"/>
      <c r="BM259" s="4"/>
      <c r="BN259" s="4"/>
      <c r="BO259" s="4"/>
      <c r="BP259" s="4"/>
      <c r="BR259" s="4"/>
      <c r="BS259" s="4"/>
      <c r="BT259" s="4"/>
      <c r="BU259" s="4"/>
      <c r="BV259" s="4"/>
      <c r="BW259" s="4"/>
      <c r="BX259" s="4"/>
      <c r="BY259" s="4"/>
      <c r="BZ259" s="4"/>
      <c r="CB259" s="4"/>
      <c r="CC259" s="4"/>
      <c r="CD259" s="4"/>
    </row>
    <row r="260" spans="1:82" ht="15" customHeight="1" x14ac:dyDescent="0.2">
      <c r="A260" s="5">
        <v>259</v>
      </c>
      <c r="B260" s="7">
        <v>120</v>
      </c>
      <c r="C260" s="7">
        <v>1</v>
      </c>
      <c r="D260" s="7">
        <v>1</v>
      </c>
      <c r="E260" s="7">
        <v>8.9408400000000015</v>
      </c>
      <c r="F260" s="7">
        <v>79.938619905600021</v>
      </c>
      <c r="G260" s="7">
        <v>0.89169100000000001</v>
      </c>
      <c r="H260" s="7">
        <v>0.79511283948099998</v>
      </c>
      <c r="I260" s="7">
        <v>30</v>
      </c>
      <c r="J260" s="7">
        <v>900</v>
      </c>
      <c r="K260" s="7">
        <v>0</v>
      </c>
      <c r="L260" s="7">
        <v>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L260" s="4"/>
      <c r="BM260" s="4"/>
      <c r="BN260" s="4"/>
      <c r="BO260" s="4"/>
      <c r="BP260" s="4"/>
      <c r="BR260" s="4"/>
      <c r="BS260" s="4"/>
      <c r="BT260" s="4"/>
      <c r="BU260" s="4"/>
      <c r="BV260" s="4"/>
      <c r="BW260" s="4"/>
      <c r="BX260" s="4"/>
      <c r="BY260" s="4"/>
      <c r="BZ260" s="4"/>
      <c r="CB260" s="4"/>
      <c r="CC260" s="4"/>
      <c r="CD260" s="4"/>
    </row>
    <row r="261" spans="1:82" ht="15" customHeight="1" x14ac:dyDescent="0.2">
      <c r="A261" s="5">
        <v>260</v>
      </c>
      <c r="B261" s="7">
        <v>375</v>
      </c>
      <c r="C261" s="7">
        <v>6</v>
      </c>
      <c r="D261" s="7">
        <v>36</v>
      </c>
      <c r="E261" s="7">
        <v>32.65842</v>
      </c>
      <c r="F261" s="7">
        <v>1066.5723968964001</v>
      </c>
      <c r="G261" s="7">
        <v>2.5902159999999999</v>
      </c>
      <c r="H261" s="7">
        <v>6.7092189266559989</v>
      </c>
      <c r="I261" s="7">
        <v>50</v>
      </c>
      <c r="J261" s="7">
        <v>2500</v>
      </c>
      <c r="K261" s="7">
        <v>1</v>
      </c>
      <c r="L261" s="7">
        <v>1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L261" s="4"/>
      <c r="BM261" s="4"/>
      <c r="BN261" s="4"/>
      <c r="BO261" s="4"/>
      <c r="BP261" s="4"/>
      <c r="BR261" s="4"/>
      <c r="BS261" s="4"/>
      <c r="BT261" s="4"/>
      <c r="BU261" s="4"/>
      <c r="BV261" s="4"/>
      <c r="BW261" s="4"/>
      <c r="BX261" s="4"/>
      <c r="BY261" s="4"/>
      <c r="BZ261" s="4"/>
      <c r="CB261" s="4"/>
      <c r="CC261" s="4"/>
      <c r="CD261" s="4"/>
    </row>
    <row r="262" spans="1:82" ht="15" customHeight="1" x14ac:dyDescent="0.2">
      <c r="A262" s="5">
        <v>261</v>
      </c>
      <c r="B262" s="7">
        <v>220</v>
      </c>
      <c r="C262" s="7">
        <v>1</v>
      </c>
      <c r="D262" s="7">
        <v>1</v>
      </c>
      <c r="E262" s="7">
        <v>3.6618599999999999</v>
      </c>
      <c r="F262" s="7">
        <v>13.409218659599999</v>
      </c>
      <c r="G262" s="7">
        <v>1.6498740000000001</v>
      </c>
      <c r="H262" s="7">
        <v>2.7220842158760004</v>
      </c>
      <c r="I262" s="7">
        <v>73</v>
      </c>
      <c r="J262" s="7">
        <v>5329</v>
      </c>
      <c r="K262" s="7">
        <v>0</v>
      </c>
      <c r="L262" s="7"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L262" s="4"/>
      <c r="BM262" s="4"/>
      <c r="BN262" s="4"/>
      <c r="BO262" s="4"/>
      <c r="BP262" s="4"/>
      <c r="BR262" s="4"/>
      <c r="BS262" s="4"/>
      <c r="BT262" s="4"/>
      <c r="BU262" s="4"/>
      <c r="BV262" s="4"/>
      <c r="BW262" s="4"/>
      <c r="BX262" s="4"/>
      <c r="BY262" s="4"/>
      <c r="BZ262" s="4"/>
      <c r="CB262" s="4"/>
      <c r="CC262" s="4"/>
      <c r="CD262" s="4"/>
    </row>
    <row r="263" spans="1:82" ht="15" customHeight="1" x14ac:dyDescent="0.2">
      <c r="A263" s="5">
        <v>262</v>
      </c>
      <c r="B263" s="7">
        <v>124</v>
      </c>
      <c r="C263" s="7">
        <v>2</v>
      </c>
      <c r="D263" s="7">
        <v>4</v>
      </c>
      <c r="E263" s="7">
        <v>3.4219200000000001</v>
      </c>
      <c r="F263" s="7">
        <v>11.709536486400001</v>
      </c>
      <c r="G263" s="7">
        <v>0.60940799999999995</v>
      </c>
      <c r="H263" s="7">
        <v>0.37137811046399993</v>
      </c>
      <c r="I263" s="7">
        <v>21</v>
      </c>
      <c r="J263" s="7">
        <v>441</v>
      </c>
      <c r="K263" s="7">
        <v>0</v>
      </c>
      <c r="L263" s="7">
        <v>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L263" s="4"/>
      <c r="BM263" s="4"/>
      <c r="BN263" s="4"/>
      <c r="BO263" s="4"/>
      <c r="BP263" s="4"/>
      <c r="BR263" s="4"/>
      <c r="BS263" s="4"/>
      <c r="BT263" s="4"/>
      <c r="BU263" s="4"/>
      <c r="BV263" s="4"/>
      <c r="BW263" s="4"/>
      <c r="BX263" s="4"/>
      <c r="BY263" s="4"/>
      <c r="BZ263" s="4"/>
      <c r="CB263" s="4"/>
      <c r="CC263" s="4"/>
      <c r="CD263" s="4"/>
    </row>
    <row r="264" spans="1:82" ht="15" customHeight="1" x14ac:dyDescent="0.2">
      <c r="A264" s="5">
        <v>263</v>
      </c>
      <c r="B264" s="7">
        <v>298</v>
      </c>
      <c r="C264" s="7">
        <v>3</v>
      </c>
      <c r="D264" s="7">
        <v>9</v>
      </c>
      <c r="E264" s="7">
        <v>19.908300000000001</v>
      </c>
      <c r="F264" s="7">
        <v>396.34040889000005</v>
      </c>
      <c r="G264" s="7">
        <v>1.8318350000000001</v>
      </c>
      <c r="H264" s="7">
        <v>3.3556194672250004</v>
      </c>
      <c r="I264" s="7">
        <v>35</v>
      </c>
      <c r="J264" s="7">
        <v>1225</v>
      </c>
      <c r="K264" s="7">
        <v>0</v>
      </c>
      <c r="L264" s="7">
        <v>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L264" s="4"/>
      <c r="BM264" s="4"/>
      <c r="BN264" s="4"/>
      <c r="BO264" s="4"/>
      <c r="BP264" s="4"/>
      <c r="BR264" s="4"/>
      <c r="BS264" s="4"/>
      <c r="BT264" s="4"/>
      <c r="BU264" s="4"/>
      <c r="BV264" s="4"/>
      <c r="BW264" s="4"/>
      <c r="BX264" s="4"/>
      <c r="BY264" s="4"/>
      <c r="BZ264" s="4"/>
      <c r="CB264" s="4"/>
      <c r="CC264" s="4"/>
      <c r="CD264" s="4"/>
    </row>
    <row r="265" spans="1:82" ht="15" customHeight="1" x14ac:dyDescent="0.2">
      <c r="A265" s="5">
        <v>264</v>
      </c>
      <c r="B265" s="7">
        <v>190</v>
      </c>
      <c r="C265" s="7">
        <v>1</v>
      </c>
      <c r="D265" s="7">
        <v>1</v>
      </c>
      <c r="E265" s="7">
        <v>6.6433799999999996</v>
      </c>
      <c r="F265" s="7">
        <v>44.134497824399993</v>
      </c>
      <c r="G265" s="7">
        <v>1.0904219999999998</v>
      </c>
      <c r="H265" s="7">
        <v>1.1890201380839995</v>
      </c>
      <c r="I265" s="7">
        <v>41</v>
      </c>
      <c r="J265" s="7">
        <v>1681</v>
      </c>
      <c r="K265" s="7">
        <v>0</v>
      </c>
      <c r="L265" s="7"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L265" s="4"/>
      <c r="BM265" s="4"/>
      <c r="BN265" s="4"/>
      <c r="BO265" s="4"/>
      <c r="BP265" s="4"/>
      <c r="BR265" s="4"/>
      <c r="BS265" s="4"/>
      <c r="BT265" s="4"/>
      <c r="BU265" s="4"/>
      <c r="BV265" s="4"/>
      <c r="BW265" s="4"/>
      <c r="BX265" s="4"/>
      <c r="BY265" s="4"/>
      <c r="BZ265" s="4"/>
      <c r="CB265" s="4"/>
      <c r="CC265" s="4"/>
      <c r="CD265" s="4"/>
    </row>
    <row r="266" spans="1:82" ht="15" customHeight="1" x14ac:dyDescent="0.2">
      <c r="A266" s="5">
        <v>265</v>
      </c>
      <c r="B266" s="7">
        <v>389</v>
      </c>
      <c r="C266" s="7">
        <v>7</v>
      </c>
      <c r="D266" s="7">
        <v>49</v>
      </c>
      <c r="E266" s="7">
        <v>15.464040000000001</v>
      </c>
      <c r="F266" s="7">
        <v>239.13653312160002</v>
      </c>
      <c r="G266" s="7">
        <v>2.4381459999999997</v>
      </c>
      <c r="H266" s="7">
        <v>5.9445559173159985</v>
      </c>
      <c r="I266" s="7">
        <v>64</v>
      </c>
      <c r="J266" s="7">
        <v>4096</v>
      </c>
      <c r="K266" s="7">
        <v>2</v>
      </c>
      <c r="L266" s="7">
        <v>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L266" s="4"/>
      <c r="BM266" s="4"/>
      <c r="BN266" s="4"/>
      <c r="BO266" s="4"/>
      <c r="BP266" s="4"/>
      <c r="BR266" s="4"/>
      <c r="BS266" s="4"/>
      <c r="BT266" s="4"/>
      <c r="BU266" s="4"/>
      <c r="BV266" s="4"/>
      <c r="BW266" s="4"/>
      <c r="BX266" s="4"/>
      <c r="BY266" s="4"/>
      <c r="BZ266" s="4"/>
      <c r="CB266" s="4"/>
      <c r="CC266" s="4"/>
      <c r="CD266" s="4"/>
    </row>
    <row r="267" spans="1:82" ht="15" customHeight="1" x14ac:dyDescent="0.2">
      <c r="A267" s="5">
        <v>266</v>
      </c>
      <c r="B267" s="7">
        <v>168</v>
      </c>
      <c r="C267" s="7">
        <v>4</v>
      </c>
      <c r="D267" s="7">
        <v>16</v>
      </c>
      <c r="E267" s="7">
        <v>17.499420000000001</v>
      </c>
      <c r="F267" s="7">
        <v>306.22970033640001</v>
      </c>
      <c r="G267" s="7">
        <v>1.050168</v>
      </c>
      <c r="H267" s="7">
        <v>1.102852828224</v>
      </c>
      <c r="I267" s="7">
        <v>38</v>
      </c>
      <c r="J267" s="7">
        <v>1444</v>
      </c>
      <c r="K267" s="7">
        <v>0</v>
      </c>
      <c r="L267" s="7">
        <v>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L267" s="4"/>
      <c r="BM267" s="4"/>
      <c r="BN267" s="4"/>
      <c r="BO267" s="4"/>
      <c r="BP267" s="4"/>
      <c r="BR267" s="4"/>
      <c r="BS267" s="4"/>
      <c r="BT267" s="4"/>
      <c r="BU267" s="4"/>
      <c r="BV267" s="4"/>
      <c r="BW267" s="4"/>
      <c r="BX267" s="4"/>
      <c r="BY267" s="4"/>
      <c r="BZ267" s="4"/>
      <c r="CB267" s="4"/>
      <c r="CC267" s="4"/>
      <c r="CD267" s="4"/>
    </row>
    <row r="268" spans="1:82" ht="15" customHeight="1" x14ac:dyDescent="0.2">
      <c r="A268" s="5">
        <v>267</v>
      </c>
      <c r="B268" s="7">
        <v>120</v>
      </c>
      <c r="C268" s="7">
        <v>3</v>
      </c>
      <c r="D268" s="7">
        <v>9</v>
      </c>
      <c r="E268" s="7">
        <v>5.4861599999999999</v>
      </c>
      <c r="F268" s="7">
        <v>30.097951545600001</v>
      </c>
      <c r="G268" s="7">
        <v>0.81962399999999991</v>
      </c>
      <c r="H268" s="7">
        <v>0.67178350137599985</v>
      </c>
      <c r="I268" s="7">
        <v>28</v>
      </c>
      <c r="J268" s="7">
        <v>784</v>
      </c>
      <c r="K268" s="7">
        <v>1</v>
      </c>
      <c r="L268" s="7">
        <v>1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L268" s="4"/>
      <c r="BM268" s="4"/>
      <c r="BN268" s="4"/>
      <c r="BO268" s="4"/>
      <c r="BP268" s="4"/>
      <c r="BR268" s="4"/>
      <c r="BS268" s="4"/>
      <c r="BT268" s="4"/>
      <c r="BU268" s="4"/>
      <c r="BV268" s="4"/>
      <c r="BW268" s="4"/>
      <c r="BX268" s="4"/>
      <c r="BY268" s="4"/>
      <c r="BZ268" s="4"/>
      <c r="CB268" s="4"/>
      <c r="CC268" s="4"/>
      <c r="CD268" s="4"/>
    </row>
    <row r="269" spans="1:82" ht="15" customHeight="1" x14ac:dyDescent="0.2">
      <c r="A269" s="5">
        <v>268</v>
      </c>
      <c r="B269" s="7">
        <v>89</v>
      </c>
      <c r="C269" s="7">
        <v>1</v>
      </c>
      <c r="D269" s="7">
        <v>1</v>
      </c>
      <c r="E269" s="7">
        <v>4.2370200000000002</v>
      </c>
      <c r="F269" s="7">
        <v>17.952338480400002</v>
      </c>
      <c r="G269" s="7">
        <v>0.680064</v>
      </c>
      <c r="H269" s="7">
        <v>0.462487044096</v>
      </c>
      <c r="I269" s="7">
        <v>21</v>
      </c>
      <c r="J269" s="7">
        <v>441</v>
      </c>
      <c r="K269" s="7">
        <v>0</v>
      </c>
      <c r="L269" s="7">
        <v>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L269" s="4"/>
      <c r="BM269" s="4"/>
      <c r="BN269" s="4"/>
      <c r="BO269" s="4"/>
      <c r="BP269" s="4"/>
      <c r="BR269" s="4"/>
      <c r="BS269" s="4"/>
      <c r="BT269" s="4"/>
      <c r="BU269" s="4"/>
      <c r="BV269" s="4"/>
      <c r="BW269" s="4"/>
      <c r="BX269" s="4"/>
      <c r="BY269" s="4"/>
      <c r="BZ269" s="4"/>
      <c r="CB269" s="4"/>
      <c r="CC269" s="4"/>
      <c r="CD269" s="4"/>
    </row>
    <row r="270" spans="1:82" ht="15" customHeight="1" x14ac:dyDescent="0.2">
      <c r="A270" s="5">
        <v>269</v>
      </c>
      <c r="B270" s="7">
        <v>459</v>
      </c>
      <c r="C270" s="7">
        <v>8</v>
      </c>
      <c r="D270" s="7">
        <v>64</v>
      </c>
      <c r="E270" s="7">
        <v>34.732680000000002</v>
      </c>
      <c r="F270" s="7">
        <v>1206.3590599824001</v>
      </c>
      <c r="G270" s="7">
        <v>3.1307640000000005</v>
      </c>
      <c r="H270" s="7">
        <v>9.8016832236960028</v>
      </c>
      <c r="I270" s="7">
        <v>78</v>
      </c>
      <c r="J270" s="7">
        <v>6084</v>
      </c>
      <c r="K270" s="7">
        <v>3</v>
      </c>
      <c r="L270" s="7">
        <v>9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L270" s="4"/>
      <c r="BM270" s="4"/>
      <c r="BN270" s="4"/>
      <c r="BO270" s="4"/>
      <c r="BP270" s="4"/>
      <c r="BR270" s="4"/>
      <c r="BS270" s="4"/>
      <c r="BT270" s="4"/>
      <c r="BU270" s="4"/>
      <c r="BV270" s="4"/>
      <c r="BW270" s="4"/>
      <c r="BX270" s="4"/>
      <c r="BY270" s="4"/>
      <c r="BZ270" s="4"/>
      <c r="CB270" s="4"/>
      <c r="CC270" s="4"/>
      <c r="CD270" s="4"/>
    </row>
    <row r="271" spans="1:82" ht="15" customHeight="1" x14ac:dyDescent="0.2">
      <c r="A271" s="5">
        <v>270</v>
      </c>
      <c r="B271" s="7">
        <v>174</v>
      </c>
      <c r="C271" s="7">
        <v>4</v>
      </c>
      <c r="D271" s="7">
        <v>16</v>
      </c>
      <c r="E271" s="7">
        <v>7.630139999999999</v>
      </c>
      <c r="F271" s="7">
        <v>58.219036419599988</v>
      </c>
      <c r="G271" s="7">
        <v>1.0691579999999998</v>
      </c>
      <c r="H271" s="7">
        <v>1.1430988289639996</v>
      </c>
      <c r="I271" s="7">
        <v>34</v>
      </c>
      <c r="J271" s="7">
        <v>1156</v>
      </c>
      <c r="K271" s="7">
        <v>0</v>
      </c>
      <c r="L271" s="7">
        <v>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L271" s="4"/>
      <c r="BM271" s="4"/>
      <c r="BN271" s="4"/>
      <c r="BO271" s="4"/>
      <c r="BP271" s="4"/>
      <c r="BR271" s="4"/>
      <c r="BS271" s="4"/>
      <c r="BT271" s="4"/>
      <c r="BU271" s="4"/>
      <c r="BV271" s="4"/>
      <c r="BW271" s="4"/>
      <c r="BX271" s="4"/>
      <c r="BY271" s="4"/>
      <c r="BZ271" s="4"/>
      <c r="CB271" s="4"/>
      <c r="CC271" s="4"/>
      <c r="CD271" s="4"/>
    </row>
    <row r="272" spans="1:82" ht="15" customHeight="1" x14ac:dyDescent="0.2">
      <c r="A272" s="5">
        <v>271</v>
      </c>
      <c r="B272" s="7">
        <v>168</v>
      </c>
      <c r="C272" s="7">
        <v>0</v>
      </c>
      <c r="D272" s="7">
        <v>0</v>
      </c>
      <c r="E272" s="7">
        <v>1.7319599999999999</v>
      </c>
      <c r="F272" s="7">
        <v>2.9996854415999996</v>
      </c>
      <c r="G272" s="7">
        <v>1.029112</v>
      </c>
      <c r="H272" s="7">
        <v>1.0590715085440001</v>
      </c>
      <c r="I272" s="7">
        <v>41</v>
      </c>
      <c r="J272" s="7">
        <v>1681</v>
      </c>
      <c r="K272" s="7">
        <v>0</v>
      </c>
      <c r="L272" s="7">
        <v>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L272" s="4"/>
      <c r="BM272" s="4"/>
      <c r="BN272" s="4"/>
      <c r="BO272" s="4"/>
      <c r="BP272" s="4"/>
      <c r="BR272" s="4"/>
      <c r="BS272" s="4"/>
      <c r="BT272" s="4"/>
      <c r="BU272" s="4"/>
      <c r="BV272" s="4"/>
      <c r="BW272" s="4"/>
      <c r="BX272" s="4"/>
      <c r="BY272" s="4"/>
      <c r="BZ272" s="4"/>
      <c r="CB272" s="4"/>
      <c r="CC272" s="4"/>
      <c r="CD272" s="4"/>
    </row>
    <row r="273" spans="1:82" ht="15" customHeight="1" x14ac:dyDescent="0.2">
      <c r="A273" s="5">
        <v>272</v>
      </c>
      <c r="B273" s="7">
        <v>112</v>
      </c>
      <c r="C273" s="7">
        <v>0</v>
      </c>
      <c r="D273" s="7">
        <v>0</v>
      </c>
      <c r="E273" s="7">
        <v>1.42194</v>
      </c>
      <c r="F273" s="7">
        <v>2.0219133636</v>
      </c>
      <c r="G273" s="7">
        <v>0.59997599999999995</v>
      </c>
      <c r="H273" s="7">
        <v>0.35997120057599996</v>
      </c>
      <c r="I273" s="7">
        <v>27</v>
      </c>
      <c r="J273" s="7">
        <v>729</v>
      </c>
      <c r="K273" s="7">
        <v>0</v>
      </c>
      <c r="L273" s="7">
        <v>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L273" s="4"/>
      <c r="BM273" s="4"/>
      <c r="BN273" s="4"/>
      <c r="BO273" s="4"/>
      <c r="BP273" s="4"/>
      <c r="BR273" s="4"/>
      <c r="BS273" s="4"/>
      <c r="BT273" s="4"/>
      <c r="BU273" s="4"/>
      <c r="BV273" s="4"/>
      <c r="BW273" s="4"/>
      <c r="BX273" s="4"/>
      <c r="BY273" s="4"/>
      <c r="BZ273" s="4"/>
      <c r="CB273" s="4"/>
      <c r="CC273" s="4"/>
      <c r="CD273" s="4"/>
    </row>
    <row r="274" spans="1:82" ht="15" customHeight="1" x14ac:dyDescent="0.2">
      <c r="A274" s="5">
        <v>273</v>
      </c>
      <c r="B274" s="7">
        <v>166</v>
      </c>
      <c r="C274" s="7">
        <v>-1</v>
      </c>
      <c r="D274" s="7">
        <v>1</v>
      </c>
      <c r="E274" s="7">
        <v>13.47936</v>
      </c>
      <c r="F274" s="7">
        <v>181.69314600959999</v>
      </c>
      <c r="G274" s="7">
        <v>0.89994000000000018</v>
      </c>
      <c r="H274" s="7">
        <v>0.80989200360000035</v>
      </c>
      <c r="I274" s="7">
        <v>28</v>
      </c>
      <c r="J274" s="7">
        <v>784</v>
      </c>
      <c r="K274" s="7">
        <v>0</v>
      </c>
      <c r="L274" s="7">
        <v>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L274" s="4"/>
      <c r="BM274" s="4"/>
      <c r="BN274" s="4"/>
      <c r="BO274" s="4"/>
      <c r="BP274" s="4"/>
      <c r="BR274" s="4"/>
      <c r="BS274" s="4"/>
      <c r="BT274" s="4"/>
      <c r="BU274" s="4"/>
      <c r="BV274" s="4"/>
      <c r="BW274" s="4"/>
      <c r="BX274" s="4"/>
      <c r="BY274" s="4"/>
      <c r="BZ274" s="4"/>
      <c r="CB274" s="4"/>
      <c r="CC274" s="4"/>
      <c r="CD274" s="4"/>
    </row>
    <row r="275" spans="1:82" ht="15" customHeight="1" x14ac:dyDescent="0.2">
      <c r="A275" s="5">
        <v>274</v>
      </c>
      <c r="B275" s="7">
        <v>164</v>
      </c>
      <c r="C275" s="7">
        <v>4</v>
      </c>
      <c r="D275" s="7">
        <v>16</v>
      </c>
      <c r="E275" s="7">
        <v>9.3823799999999995</v>
      </c>
      <c r="F275" s="7">
        <v>88.029054464399991</v>
      </c>
      <c r="G275" s="7">
        <v>0.94920000000000004</v>
      </c>
      <c r="H275" s="7">
        <v>0.90098064000000011</v>
      </c>
      <c r="I275" s="7">
        <v>35</v>
      </c>
      <c r="J275" s="7">
        <v>1225</v>
      </c>
      <c r="K275" s="7">
        <v>0</v>
      </c>
      <c r="L275" s="7">
        <v>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L275" s="4"/>
      <c r="BM275" s="4"/>
      <c r="BN275" s="4"/>
      <c r="BO275" s="4"/>
      <c r="BP275" s="4"/>
      <c r="BR275" s="4"/>
      <c r="BS275" s="4"/>
      <c r="BT275" s="4"/>
      <c r="BU275" s="4"/>
      <c r="BV275" s="4"/>
      <c r="BW275" s="4"/>
      <c r="BX275" s="4"/>
      <c r="BY275" s="4"/>
      <c r="BZ275" s="4"/>
      <c r="CB275" s="4"/>
      <c r="CC275" s="4"/>
      <c r="CD275" s="4"/>
    </row>
    <row r="276" spans="1:82" ht="15" customHeight="1" x14ac:dyDescent="0.2">
      <c r="A276" s="5">
        <v>275</v>
      </c>
      <c r="B276" s="7">
        <v>120</v>
      </c>
      <c r="C276" s="7">
        <v>2</v>
      </c>
      <c r="D276" s="7">
        <v>4</v>
      </c>
      <c r="E276" s="7">
        <v>2.8665599999999993</v>
      </c>
      <c r="F276" s="7">
        <v>8.2171662335999969</v>
      </c>
      <c r="G276" s="7">
        <v>0.630772</v>
      </c>
      <c r="H276" s="7">
        <v>0.397873315984</v>
      </c>
      <c r="I276" s="7">
        <v>31</v>
      </c>
      <c r="J276" s="7">
        <v>961</v>
      </c>
      <c r="K276" s="7">
        <v>0</v>
      </c>
      <c r="L276" s="7"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L276" s="4"/>
      <c r="BM276" s="4"/>
      <c r="BN276" s="4"/>
      <c r="BO276" s="4"/>
      <c r="BP276" s="4"/>
      <c r="BR276" s="4"/>
      <c r="BS276" s="4"/>
      <c r="BT276" s="4"/>
      <c r="BU276" s="4"/>
      <c r="BV276" s="4"/>
      <c r="BW276" s="4"/>
      <c r="BX276" s="4"/>
      <c r="BY276" s="4"/>
      <c r="BZ276" s="4"/>
      <c r="CB276" s="4"/>
      <c r="CC276" s="4"/>
      <c r="CD276" s="4"/>
    </row>
    <row r="277" spans="1:82" ht="15" customHeight="1" x14ac:dyDescent="0.2">
      <c r="A277" s="5">
        <v>276</v>
      </c>
      <c r="B277" s="7">
        <v>223</v>
      </c>
      <c r="C277" s="7">
        <v>2</v>
      </c>
      <c r="D277" s="7">
        <v>4</v>
      </c>
      <c r="E277" s="7">
        <v>2.7544799999999996</v>
      </c>
      <c r="F277" s="7">
        <v>7.5871600703999977</v>
      </c>
      <c r="G277" s="7">
        <v>1.421651</v>
      </c>
      <c r="H277" s="7">
        <v>2.021091565801</v>
      </c>
      <c r="I277" s="7">
        <v>43</v>
      </c>
      <c r="J277" s="7">
        <v>1849</v>
      </c>
      <c r="K277" s="7">
        <v>6</v>
      </c>
      <c r="L277" s="7">
        <v>36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L277" s="4"/>
      <c r="BM277" s="4"/>
      <c r="BN277" s="4"/>
      <c r="BO277" s="4"/>
      <c r="BP277" s="4"/>
      <c r="BR277" s="4"/>
      <c r="BS277" s="4"/>
      <c r="BT277" s="4"/>
      <c r="BU277" s="4"/>
      <c r="BV277" s="4"/>
      <c r="BW277" s="4"/>
      <c r="BX277" s="4"/>
      <c r="BY277" s="4"/>
      <c r="BZ277" s="4"/>
      <c r="CB277" s="4"/>
      <c r="CC277" s="4"/>
      <c r="CD277" s="4"/>
    </row>
    <row r="278" spans="1:82" ht="15" customHeight="1" x14ac:dyDescent="0.2">
      <c r="A278" s="5">
        <v>277</v>
      </c>
      <c r="B278" s="7">
        <v>154</v>
      </c>
      <c r="C278" s="7">
        <v>1</v>
      </c>
      <c r="D278" s="7">
        <v>1</v>
      </c>
      <c r="E278" s="7">
        <v>10.365240000000002</v>
      </c>
      <c r="F278" s="7">
        <v>107.43820025760003</v>
      </c>
      <c r="G278" s="7">
        <v>1.120255</v>
      </c>
      <c r="H278" s="7">
        <v>1.254971265025</v>
      </c>
      <c r="I278" s="7">
        <v>27</v>
      </c>
      <c r="J278" s="7">
        <v>729</v>
      </c>
      <c r="K278" s="7">
        <v>3</v>
      </c>
      <c r="L278" s="7">
        <v>9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L278" s="4"/>
      <c r="BM278" s="4"/>
      <c r="BN278" s="4"/>
      <c r="BO278" s="4"/>
      <c r="BP278" s="4"/>
      <c r="BR278" s="4"/>
      <c r="BS278" s="4"/>
      <c r="BT278" s="4"/>
      <c r="BU278" s="4"/>
      <c r="BV278" s="4"/>
      <c r="BW278" s="4"/>
      <c r="BX278" s="4"/>
      <c r="BY278" s="4"/>
      <c r="BZ278" s="4"/>
      <c r="CB278" s="4"/>
      <c r="CC278" s="4"/>
      <c r="CD278" s="4"/>
    </row>
    <row r="279" spans="1:82" ht="15" customHeight="1" x14ac:dyDescent="0.2">
      <c r="A279" s="5">
        <v>278</v>
      </c>
      <c r="B279" s="7">
        <v>121</v>
      </c>
      <c r="C279" s="7">
        <v>0</v>
      </c>
      <c r="D279" s="7">
        <v>0</v>
      </c>
      <c r="E279" s="7">
        <v>0.82518000000000002</v>
      </c>
      <c r="F279" s="7">
        <v>0.68092203240000004</v>
      </c>
      <c r="G279" s="7">
        <v>0.46040399999999998</v>
      </c>
      <c r="H279" s="7">
        <v>0.21197184321599999</v>
      </c>
      <c r="I279" s="7">
        <v>36</v>
      </c>
      <c r="J279" s="7">
        <v>1296</v>
      </c>
      <c r="K279" s="7">
        <v>0</v>
      </c>
      <c r="L279" s="7">
        <v>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L279" s="4"/>
      <c r="BM279" s="4"/>
      <c r="BN279" s="4"/>
      <c r="BO279" s="4"/>
      <c r="BP279" s="4"/>
      <c r="BR279" s="4"/>
      <c r="BS279" s="4"/>
      <c r="BT279" s="4"/>
      <c r="BU279" s="4"/>
      <c r="BV279" s="4"/>
      <c r="BW279" s="4"/>
      <c r="BX279" s="4"/>
      <c r="BY279" s="4"/>
      <c r="BZ279" s="4"/>
      <c r="CB279" s="4"/>
      <c r="CC279" s="4"/>
      <c r="CD279" s="4"/>
    </row>
    <row r="280" spans="1:82" ht="15" customHeight="1" x14ac:dyDescent="0.2">
      <c r="A280" s="5">
        <v>279</v>
      </c>
      <c r="B280" s="7">
        <v>347</v>
      </c>
      <c r="C280" s="7">
        <v>4</v>
      </c>
      <c r="D280" s="7">
        <v>16</v>
      </c>
      <c r="E280" s="7">
        <v>33.978719999999996</v>
      </c>
      <c r="F280" s="7">
        <v>1154.5534128383997</v>
      </c>
      <c r="G280" s="7">
        <v>2.0509230000000001</v>
      </c>
      <c r="H280" s="7">
        <v>4.2062851519290003</v>
      </c>
      <c r="I280" s="7">
        <v>50</v>
      </c>
      <c r="J280" s="7">
        <v>2500</v>
      </c>
      <c r="K280" s="7">
        <v>2</v>
      </c>
      <c r="L280" s="7">
        <v>4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L280" s="4"/>
      <c r="BM280" s="4"/>
      <c r="BN280" s="4"/>
      <c r="BO280" s="4"/>
      <c r="BP280" s="4"/>
      <c r="BR280" s="4"/>
      <c r="BS280" s="4"/>
      <c r="BT280" s="4"/>
      <c r="BU280" s="4"/>
      <c r="BV280" s="4"/>
      <c r="BW280" s="4"/>
      <c r="BX280" s="4"/>
      <c r="BY280" s="4"/>
      <c r="BZ280" s="4"/>
      <c r="CB280" s="4"/>
      <c r="CC280" s="4"/>
      <c r="CD280" s="4"/>
    </row>
    <row r="281" spans="1:82" ht="15" customHeight="1" x14ac:dyDescent="0.2">
      <c r="A281" s="5">
        <v>280</v>
      </c>
      <c r="B281" s="7">
        <v>161</v>
      </c>
      <c r="C281" s="7">
        <v>0</v>
      </c>
      <c r="D281" s="7">
        <v>0</v>
      </c>
      <c r="E281" s="7">
        <v>9.4509000000000007</v>
      </c>
      <c r="F281" s="7">
        <v>89.319510810000011</v>
      </c>
      <c r="G281" s="7">
        <v>0.91959999999999997</v>
      </c>
      <c r="H281" s="7">
        <v>0.84566416</v>
      </c>
      <c r="I281" s="7">
        <v>33</v>
      </c>
      <c r="J281" s="7">
        <v>1089</v>
      </c>
      <c r="K281" s="7">
        <v>0</v>
      </c>
      <c r="L281" s="7"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L281" s="4"/>
      <c r="BM281" s="4"/>
      <c r="BN281" s="4"/>
      <c r="BO281" s="4"/>
      <c r="BP281" s="4"/>
      <c r="BR281" s="4"/>
      <c r="BS281" s="4"/>
      <c r="BT281" s="4"/>
      <c r="BU281" s="4"/>
      <c r="BV281" s="4"/>
      <c r="BW281" s="4"/>
      <c r="BX281" s="4"/>
      <c r="BY281" s="4"/>
      <c r="BZ281" s="4"/>
      <c r="CB281" s="4"/>
      <c r="CC281" s="4"/>
      <c r="CD281" s="4"/>
    </row>
    <row r="282" spans="1:82" ht="15" customHeight="1" x14ac:dyDescent="0.2">
      <c r="A282" s="5">
        <v>281</v>
      </c>
      <c r="B282" s="7">
        <v>272</v>
      </c>
      <c r="C282" s="7">
        <v>1</v>
      </c>
      <c r="D282" s="7">
        <v>1</v>
      </c>
      <c r="E282" s="7">
        <v>29.561760000000003</v>
      </c>
      <c r="F282" s="7">
        <v>873.89765429760018</v>
      </c>
      <c r="G282" s="7">
        <v>1.6788110000000001</v>
      </c>
      <c r="H282" s="7">
        <v>2.8184063737210003</v>
      </c>
      <c r="I282" s="7">
        <v>46</v>
      </c>
      <c r="J282" s="7">
        <v>2116</v>
      </c>
      <c r="K282" s="7">
        <v>2</v>
      </c>
      <c r="L282" s="7">
        <v>4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L282" s="4"/>
      <c r="BM282" s="4"/>
      <c r="BN282" s="4"/>
      <c r="BO282" s="4"/>
      <c r="BP282" s="4"/>
      <c r="BR282" s="4"/>
      <c r="BS282" s="4"/>
      <c r="BT282" s="4"/>
      <c r="BU282" s="4"/>
      <c r="BV282" s="4"/>
      <c r="BW282" s="4"/>
      <c r="BX282" s="4"/>
      <c r="BY282" s="4"/>
      <c r="BZ282" s="4"/>
      <c r="CB282" s="4"/>
      <c r="CC282" s="4"/>
      <c r="CD282" s="4"/>
    </row>
    <row r="283" spans="1:82" ht="15" customHeight="1" x14ac:dyDescent="0.2">
      <c r="A283" s="5">
        <v>282</v>
      </c>
      <c r="B283" s="7">
        <v>230</v>
      </c>
      <c r="C283" s="7">
        <v>5</v>
      </c>
      <c r="D283" s="7">
        <v>25</v>
      </c>
      <c r="E283" s="7">
        <v>12.615</v>
      </c>
      <c r="F283" s="7">
        <v>159.13822500000001</v>
      </c>
      <c r="G283" s="7">
        <v>1.3895729999999997</v>
      </c>
      <c r="H283" s="7">
        <v>1.9309131223289993</v>
      </c>
      <c r="I283" s="7">
        <v>54</v>
      </c>
      <c r="J283" s="7">
        <v>2916</v>
      </c>
      <c r="K283" s="7">
        <v>0</v>
      </c>
      <c r="L283" s="7">
        <v>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L283" s="4"/>
      <c r="BM283" s="4"/>
      <c r="BN283" s="4"/>
      <c r="BO283" s="4"/>
      <c r="BP283" s="4"/>
      <c r="BR283" s="4"/>
      <c r="BS283" s="4"/>
      <c r="BT283" s="4"/>
      <c r="BU283" s="4"/>
      <c r="BV283" s="4"/>
      <c r="BW283" s="4"/>
      <c r="BX283" s="4"/>
      <c r="BY283" s="4"/>
      <c r="BZ283" s="4"/>
      <c r="CB283" s="4"/>
      <c r="CC283" s="4"/>
      <c r="CD283" s="4"/>
    </row>
    <row r="284" spans="1:82" ht="15" customHeight="1" x14ac:dyDescent="0.2">
      <c r="A284" s="5">
        <v>283</v>
      </c>
      <c r="B284" s="7">
        <v>182</v>
      </c>
      <c r="C284" s="7">
        <v>1</v>
      </c>
      <c r="D284" s="7">
        <v>1</v>
      </c>
      <c r="E284" s="7">
        <v>13.786860000000001</v>
      </c>
      <c r="F284" s="7">
        <v>190.07750865960003</v>
      </c>
      <c r="G284" s="7">
        <v>1.1683349999999999</v>
      </c>
      <c r="H284" s="7">
        <v>1.3650066722249998</v>
      </c>
      <c r="I284" s="7">
        <v>36</v>
      </c>
      <c r="J284" s="7">
        <v>1296</v>
      </c>
      <c r="K284" s="7">
        <v>0</v>
      </c>
      <c r="L284" s="7"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L284" s="4"/>
      <c r="BM284" s="4"/>
      <c r="BN284" s="4"/>
      <c r="BO284" s="4"/>
      <c r="BP284" s="4"/>
      <c r="BR284" s="4"/>
      <c r="BS284" s="4"/>
      <c r="BT284" s="4"/>
      <c r="BU284" s="4"/>
      <c r="BV284" s="4"/>
      <c r="BW284" s="4"/>
      <c r="BX284" s="4"/>
      <c r="BY284" s="4"/>
      <c r="BZ284" s="4"/>
      <c r="CB284" s="4"/>
      <c r="CC284" s="4"/>
      <c r="CD284" s="4"/>
    </row>
    <row r="285" spans="1:82" ht="15" customHeight="1" x14ac:dyDescent="0.2">
      <c r="A285" s="5">
        <v>284</v>
      </c>
      <c r="B285" s="7">
        <v>78</v>
      </c>
      <c r="C285" s="7">
        <v>0</v>
      </c>
      <c r="D285" s="7">
        <v>0</v>
      </c>
      <c r="E285" s="7">
        <v>2.5920000000000005</v>
      </c>
      <c r="F285" s="7">
        <v>6.7184640000000027</v>
      </c>
      <c r="G285" s="7">
        <v>0.40068000000000004</v>
      </c>
      <c r="H285" s="7">
        <v>0.16054446240000003</v>
      </c>
      <c r="I285" s="7">
        <v>21</v>
      </c>
      <c r="J285" s="7">
        <v>441</v>
      </c>
      <c r="K285" s="7">
        <v>0</v>
      </c>
      <c r="L285" s="7">
        <v>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L285" s="4"/>
      <c r="BM285" s="4"/>
      <c r="BN285" s="4"/>
      <c r="BO285" s="4"/>
      <c r="BP285" s="4"/>
      <c r="BR285" s="4"/>
      <c r="BS285" s="4"/>
      <c r="BT285" s="4"/>
      <c r="BU285" s="4"/>
      <c r="BV285" s="4"/>
      <c r="BW285" s="4"/>
      <c r="BX285" s="4"/>
      <c r="BY285" s="4"/>
      <c r="BZ285" s="4"/>
      <c r="CB285" s="4"/>
      <c r="CC285" s="4"/>
      <c r="CD285" s="4"/>
    </row>
    <row r="286" spans="1:82" ht="15" customHeight="1" x14ac:dyDescent="0.2">
      <c r="A286" s="5">
        <v>285</v>
      </c>
      <c r="B286" s="7">
        <v>256</v>
      </c>
      <c r="C286" s="7">
        <v>1</v>
      </c>
      <c r="D286" s="7">
        <v>1</v>
      </c>
      <c r="E286" s="7">
        <v>16.013339999999999</v>
      </c>
      <c r="F286" s="7">
        <v>256.42705795559999</v>
      </c>
      <c r="G286" s="7">
        <v>1.5503849999999999</v>
      </c>
      <c r="H286" s="7">
        <v>2.4036936482249995</v>
      </c>
      <c r="I286" s="7">
        <v>44</v>
      </c>
      <c r="J286" s="7">
        <v>1936</v>
      </c>
      <c r="K286" s="7">
        <v>1</v>
      </c>
      <c r="L286" s="7">
        <v>1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L286" s="4"/>
      <c r="BM286" s="4"/>
      <c r="BN286" s="4"/>
      <c r="BO286" s="4"/>
      <c r="BP286" s="4"/>
      <c r="BR286" s="4"/>
      <c r="BS286" s="4"/>
      <c r="BT286" s="4"/>
      <c r="BU286" s="4"/>
      <c r="BV286" s="4"/>
      <c r="BW286" s="4"/>
      <c r="BX286" s="4"/>
      <c r="BY286" s="4"/>
      <c r="BZ286" s="4"/>
      <c r="CB286" s="4"/>
      <c r="CC286" s="4"/>
      <c r="CD286" s="4"/>
    </row>
    <row r="287" spans="1:82" ht="15" customHeight="1" x14ac:dyDescent="0.2">
      <c r="A287" s="5">
        <v>286</v>
      </c>
      <c r="B287" s="7">
        <v>186</v>
      </c>
      <c r="C287" s="7">
        <v>1</v>
      </c>
      <c r="D287" s="7">
        <v>1</v>
      </c>
      <c r="E287" s="7">
        <v>7.4454599999999997</v>
      </c>
      <c r="F287" s="7">
        <v>55.434874611599994</v>
      </c>
      <c r="G287" s="7">
        <v>0.980514</v>
      </c>
      <c r="H287" s="7">
        <v>0.96140770419599997</v>
      </c>
      <c r="I287" s="7">
        <v>36</v>
      </c>
      <c r="J287" s="7">
        <v>1296</v>
      </c>
      <c r="K287" s="7">
        <v>0</v>
      </c>
      <c r="L287" s="7"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L287" s="4"/>
      <c r="BM287" s="4"/>
      <c r="BN287" s="4"/>
      <c r="BO287" s="4"/>
      <c r="BP287" s="4"/>
      <c r="BR287" s="4"/>
      <c r="BS287" s="4"/>
      <c r="BT287" s="4"/>
      <c r="BU287" s="4"/>
      <c r="BV287" s="4"/>
      <c r="BW287" s="4"/>
      <c r="BX287" s="4"/>
      <c r="BY287" s="4"/>
      <c r="BZ287" s="4"/>
      <c r="CB287" s="4"/>
      <c r="CC287" s="4"/>
      <c r="CD287" s="4"/>
    </row>
    <row r="288" spans="1:82" ht="15" customHeight="1" x14ac:dyDescent="0.2">
      <c r="A288" s="5">
        <v>287</v>
      </c>
      <c r="B288" s="7">
        <v>73</v>
      </c>
      <c r="C288" s="7">
        <v>0</v>
      </c>
      <c r="D288" s="7">
        <v>0</v>
      </c>
      <c r="E288" s="7">
        <v>0.58692</v>
      </c>
      <c r="F288" s="7">
        <v>0.34447508640000002</v>
      </c>
      <c r="G288" s="7">
        <v>0.31968000000000002</v>
      </c>
      <c r="H288" s="7">
        <v>0.10219530240000001</v>
      </c>
      <c r="I288" s="7">
        <v>20</v>
      </c>
      <c r="J288" s="7">
        <v>400</v>
      </c>
      <c r="K288" s="7">
        <v>0</v>
      </c>
      <c r="L288" s="7"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L288" s="4"/>
      <c r="BM288" s="4"/>
      <c r="BN288" s="4"/>
      <c r="BO288" s="4"/>
      <c r="BP288" s="4"/>
      <c r="BR288" s="4"/>
      <c r="BS288" s="4"/>
      <c r="BT288" s="4"/>
      <c r="BU288" s="4"/>
      <c r="BV288" s="4"/>
      <c r="BW288" s="4"/>
      <c r="BX288" s="4"/>
      <c r="BY288" s="4"/>
      <c r="BZ288" s="4"/>
      <c r="CB288" s="4"/>
      <c r="CC288" s="4"/>
      <c r="CD288" s="4"/>
    </row>
    <row r="289" spans="1:82" ht="15" customHeight="1" x14ac:dyDescent="0.2">
      <c r="A289" s="5">
        <v>288</v>
      </c>
      <c r="B289" s="7">
        <v>218</v>
      </c>
      <c r="C289" s="7">
        <v>3</v>
      </c>
      <c r="D289" s="7">
        <v>9</v>
      </c>
      <c r="E289" s="7">
        <v>15.714779999999998</v>
      </c>
      <c r="F289" s="7">
        <v>246.95431044839992</v>
      </c>
      <c r="G289" s="7">
        <v>1.3598810000000001</v>
      </c>
      <c r="H289" s="7">
        <v>1.8492763341610003</v>
      </c>
      <c r="I289" s="7">
        <v>48</v>
      </c>
      <c r="J289" s="7">
        <v>2304</v>
      </c>
      <c r="K289" s="7">
        <v>0</v>
      </c>
      <c r="L289" s="7">
        <v>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L289" s="4"/>
      <c r="BM289" s="4"/>
      <c r="BN289" s="4"/>
      <c r="BO289" s="4"/>
      <c r="BP289" s="4"/>
      <c r="BR289" s="4"/>
      <c r="BS289" s="4"/>
      <c r="BT289" s="4"/>
      <c r="BU289" s="4"/>
      <c r="BV289" s="4"/>
      <c r="BW289" s="4"/>
      <c r="BX289" s="4"/>
      <c r="BY289" s="4"/>
      <c r="BZ289" s="4"/>
      <c r="CB289" s="4"/>
      <c r="CC289" s="4"/>
      <c r="CD289" s="4"/>
    </row>
    <row r="290" spans="1:82" ht="15" customHeight="1" x14ac:dyDescent="0.2">
      <c r="A290" s="5">
        <v>289</v>
      </c>
      <c r="B290" s="7">
        <v>173</v>
      </c>
      <c r="C290" s="7">
        <v>1</v>
      </c>
      <c r="D290" s="7">
        <v>1</v>
      </c>
      <c r="E290" s="7">
        <v>8.2373399999999997</v>
      </c>
      <c r="F290" s="7">
        <v>67.853770275599999</v>
      </c>
      <c r="G290" s="7">
        <v>0.99899999999999989</v>
      </c>
      <c r="H290" s="7">
        <v>0.9980009999999998</v>
      </c>
      <c r="I290" s="7">
        <v>31</v>
      </c>
      <c r="J290" s="7">
        <v>961</v>
      </c>
      <c r="K290" s="7">
        <v>0</v>
      </c>
      <c r="L290" s="7">
        <v>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L290" s="4"/>
      <c r="BM290" s="4"/>
      <c r="BN290" s="4"/>
      <c r="BO290" s="4"/>
      <c r="BP290" s="4"/>
      <c r="BR290" s="4"/>
      <c r="BS290" s="4"/>
      <c r="BT290" s="4"/>
      <c r="BU290" s="4"/>
      <c r="BV290" s="4"/>
      <c r="BW290" s="4"/>
      <c r="BX290" s="4"/>
      <c r="BY290" s="4"/>
      <c r="BZ290" s="4"/>
      <c r="CB290" s="4"/>
      <c r="CC290" s="4"/>
      <c r="CD290" s="4"/>
    </row>
    <row r="291" spans="1:82" ht="15" customHeight="1" x14ac:dyDescent="0.2">
      <c r="A291" s="5">
        <v>290</v>
      </c>
      <c r="B291" s="7">
        <v>128</v>
      </c>
      <c r="C291" s="7">
        <v>1</v>
      </c>
      <c r="D291" s="7">
        <v>1</v>
      </c>
      <c r="E291" s="7">
        <v>10.671780000000002</v>
      </c>
      <c r="F291" s="7">
        <v>113.88688836840004</v>
      </c>
      <c r="G291" s="7">
        <v>0.86070599999999997</v>
      </c>
      <c r="H291" s="7">
        <v>0.74081481843599994</v>
      </c>
      <c r="I291" s="7">
        <v>31</v>
      </c>
      <c r="J291" s="7">
        <v>961</v>
      </c>
      <c r="K291" s="7">
        <v>0</v>
      </c>
      <c r="L291" s="7">
        <v>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L291" s="4"/>
      <c r="BM291" s="4"/>
      <c r="BN291" s="4"/>
      <c r="BO291" s="4"/>
      <c r="BP291" s="4"/>
      <c r="BR291" s="4"/>
      <c r="BS291" s="4"/>
      <c r="BT291" s="4"/>
      <c r="BU291" s="4"/>
      <c r="BV291" s="4"/>
      <c r="BW291" s="4"/>
      <c r="BX291" s="4"/>
      <c r="BY291" s="4"/>
      <c r="BZ291" s="4"/>
      <c r="CB291" s="4"/>
      <c r="CC291" s="4"/>
      <c r="CD291" s="4"/>
    </row>
    <row r="292" spans="1:82" ht="15" customHeight="1" x14ac:dyDescent="0.2">
      <c r="A292" s="5">
        <v>291</v>
      </c>
      <c r="B292" s="7">
        <v>183</v>
      </c>
      <c r="C292" s="7">
        <v>1</v>
      </c>
      <c r="D292" s="7">
        <v>1</v>
      </c>
      <c r="E292" s="7">
        <v>13.918800000000001</v>
      </c>
      <c r="F292" s="7">
        <v>193.73299344000003</v>
      </c>
      <c r="G292" s="7">
        <v>1.2984699999999998</v>
      </c>
      <c r="H292" s="7">
        <v>1.6860243408999995</v>
      </c>
      <c r="I292" s="7">
        <v>33</v>
      </c>
      <c r="J292" s="7">
        <v>1089</v>
      </c>
      <c r="K292" s="7">
        <v>1</v>
      </c>
      <c r="L292" s="7">
        <v>1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L292" s="4"/>
      <c r="BM292" s="4"/>
      <c r="BN292" s="4"/>
      <c r="BO292" s="4"/>
      <c r="BP292" s="4"/>
      <c r="BR292" s="4"/>
      <c r="BS292" s="4"/>
      <c r="BT292" s="4"/>
      <c r="BU292" s="4"/>
      <c r="BV292" s="4"/>
      <c r="BW292" s="4"/>
      <c r="BX292" s="4"/>
      <c r="BY292" s="4"/>
      <c r="BZ292" s="4"/>
      <c r="CB292" s="4"/>
      <c r="CC292" s="4"/>
      <c r="CD292" s="4"/>
    </row>
    <row r="293" spans="1:82" ht="15" customHeight="1" x14ac:dyDescent="0.2">
      <c r="A293" s="5">
        <v>292</v>
      </c>
      <c r="B293" s="7">
        <v>149</v>
      </c>
      <c r="C293" s="7">
        <v>0</v>
      </c>
      <c r="D293" s="7">
        <v>0</v>
      </c>
      <c r="E293" s="7">
        <v>7.4741400000000011</v>
      </c>
      <c r="F293" s="7">
        <v>55.862768739600014</v>
      </c>
      <c r="G293" s="7">
        <v>0.86916199999999999</v>
      </c>
      <c r="H293" s="7">
        <v>0.75544258224399996</v>
      </c>
      <c r="I293" s="7">
        <v>29</v>
      </c>
      <c r="J293" s="7">
        <v>841</v>
      </c>
      <c r="K293" s="7">
        <v>1</v>
      </c>
      <c r="L293" s="7">
        <v>1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L293" s="4"/>
      <c r="BM293" s="4"/>
      <c r="BN293" s="4"/>
      <c r="BO293" s="4"/>
      <c r="BP293" s="4"/>
      <c r="BR293" s="4"/>
      <c r="BS293" s="4"/>
      <c r="BT293" s="4"/>
      <c r="BU293" s="4"/>
      <c r="BV293" s="4"/>
      <c r="BW293" s="4"/>
      <c r="BX293" s="4"/>
      <c r="BY293" s="4"/>
      <c r="BZ293" s="4"/>
      <c r="CB293" s="4"/>
      <c r="CC293" s="4"/>
      <c r="CD293" s="4"/>
    </row>
    <row r="294" spans="1:82" ht="15" customHeight="1" x14ac:dyDescent="0.2">
      <c r="A294" s="5">
        <v>293</v>
      </c>
      <c r="B294" s="7">
        <v>119</v>
      </c>
      <c r="C294" s="7">
        <v>0</v>
      </c>
      <c r="D294" s="7">
        <v>0</v>
      </c>
      <c r="E294" s="7">
        <v>4.4155200000000008</v>
      </c>
      <c r="F294" s="7">
        <v>19.496816870400007</v>
      </c>
      <c r="G294" s="7">
        <v>0.92887200000000003</v>
      </c>
      <c r="H294" s="7">
        <v>0.86280319238400005</v>
      </c>
      <c r="I294" s="7">
        <v>27</v>
      </c>
      <c r="J294" s="7">
        <v>729</v>
      </c>
      <c r="K294" s="7">
        <v>0</v>
      </c>
      <c r="L294" s="7">
        <v>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L294" s="4"/>
      <c r="BM294" s="4"/>
      <c r="BN294" s="4"/>
      <c r="BO294" s="4"/>
      <c r="BP294" s="4"/>
      <c r="BR294" s="4"/>
      <c r="BS294" s="4"/>
      <c r="BT294" s="4"/>
      <c r="BU294" s="4"/>
      <c r="BV294" s="4"/>
      <c r="BW294" s="4"/>
      <c r="BX294" s="4"/>
      <c r="BY294" s="4"/>
      <c r="BZ294" s="4"/>
      <c r="CB294" s="4"/>
      <c r="CC294" s="4"/>
      <c r="CD294" s="4"/>
    </row>
    <row r="295" spans="1:82" ht="15" customHeight="1" x14ac:dyDescent="0.2">
      <c r="A295" s="5">
        <v>294</v>
      </c>
      <c r="B295" s="7">
        <v>161</v>
      </c>
      <c r="C295" s="7">
        <v>2</v>
      </c>
      <c r="D295" s="7">
        <v>4</v>
      </c>
      <c r="E295" s="7">
        <v>7.3115399999999999</v>
      </c>
      <c r="F295" s="7">
        <v>53.458617171599997</v>
      </c>
      <c r="G295" s="7">
        <v>1.2011860000000001</v>
      </c>
      <c r="H295" s="7">
        <v>1.4428478065960002</v>
      </c>
      <c r="I295" s="7">
        <v>30</v>
      </c>
      <c r="J295" s="7">
        <v>900</v>
      </c>
      <c r="K295" s="7">
        <v>1</v>
      </c>
      <c r="L295" s="7">
        <v>1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L295" s="4"/>
      <c r="BM295" s="4"/>
      <c r="BN295" s="4"/>
      <c r="BO295" s="4"/>
      <c r="BP295" s="4"/>
      <c r="BR295" s="4"/>
      <c r="BS295" s="4"/>
      <c r="BT295" s="4"/>
      <c r="BU295" s="4"/>
      <c r="BV295" s="4"/>
      <c r="BW295" s="4"/>
      <c r="BX295" s="4"/>
      <c r="BY295" s="4"/>
      <c r="BZ295" s="4"/>
      <c r="CB295" s="4"/>
      <c r="CC295" s="4"/>
      <c r="CD295" s="4"/>
    </row>
    <row r="296" spans="1:82" ht="15" customHeight="1" x14ac:dyDescent="0.2">
      <c r="A296" s="5">
        <v>295</v>
      </c>
      <c r="B296" s="7">
        <v>150</v>
      </c>
      <c r="C296" s="7">
        <v>0</v>
      </c>
      <c r="D296" s="7">
        <v>0</v>
      </c>
      <c r="E296" s="7">
        <v>8.8334400000000013</v>
      </c>
      <c r="F296" s="7">
        <v>78.029662233600021</v>
      </c>
      <c r="G296" s="7">
        <v>1.1690700000000001</v>
      </c>
      <c r="H296" s="7">
        <v>1.3667246649000002</v>
      </c>
      <c r="I296" s="7">
        <v>27</v>
      </c>
      <c r="J296" s="7">
        <v>729</v>
      </c>
      <c r="K296" s="7">
        <v>0</v>
      </c>
      <c r="L296" s="7">
        <v>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L296" s="4"/>
      <c r="BM296" s="4"/>
      <c r="BN296" s="4"/>
      <c r="BO296" s="4"/>
      <c r="BP296" s="4"/>
      <c r="BR296" s="4"/>
      <c r="BS296" s="4"/>
      <c r="BT296" s="4"/>
      <c r="BU296" s="4"/>
      <c r="BV296" s="4"/>
      <c r="BW296" s="4"/>
      <c r="BX296" s="4"/>
      <c r="BY296" s="4"/>
      <c r="BZ296" s="4"/>
      <c r="CB296" s="4"/>
      <c r="CC296" s="4"/>
      <c r="CD296" s="4"/>
    </row>
    <row r="297" spans="1:82" ht="15" customHeight="1" x14ac:dyDescent="0.2">
      <c r="A297" s="5">
        <v>296</v>
      </c>
      <c r="B297" s="7">
        <v>154</v>
      </c>
      <c r="C297" s="7">
        <v>2</v>
      </c>
      <c r="D297" s="7">
        <v>4</v>
      </c>
      <c r="E297" s="7">
        <v>3.1876800000000003</v>
      </c>
      <c r="F297" s="7">
        <v>10.161303782400001</v>
      </c>
      <c r="G297" s="7">
        <v>0.84962999999999989</v>
      </c>
      <c r="H297" s="7">
        <v>0.72187113689999982</v>
      </c>
      <c r="I297" s="7">
        <v>31</v>
      </c>
      <c r="J297" s="7">
        <v>961</v>
      </c>
      <c r="K297" s="7">
        <v>1</v>
      </c>
      <c r="L297" s="7">
        <v>1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L297" s="4"/>
      <c r="BM297" s="4"/>
      <c r="BN297" s="4"/>
      <c r="BO297" s="4"/>
      <c r="BP297" s="4"/>
      <c r="BR297" s="4"/>
      <c r="BS297" s="4"/>
      <c r="BT297" s="4"/>
      <c r="BU297" s="4"/>
      <c r="BV297" s="4"/>
      <c r="BW297" s="4"/>
      <c r="BX297" s="4"/>
      <c r="BY297" s="4"/>
      <c r="BZ297" s="4"/>
      <c r="CB297" s="4"/>
      <c r="CC297" s="4"/>
      <c r="CD297" s="4"/>
    </row>
    <row r="298" spans="1:82" ht="15" customHeight="1" x14ac:dyDescent="0.2">
      <c r="A298" s="5">
        <v>297</v>
      </c>
      <c r="B298" s="7">
        <v>156</v>
      </c>
      <c r="C298" s="7">
        <v>2</v>
      </c>
      <c r="D298" s="7">
        <v>4</v>
      </c>
      <c r="E298" s="7">
        <v>6.1430400000000001</v>
      </c>
      <c r="F298" s="7">
        <v>37.736940441599998</v>
      </c>
      <c r="G298" s="7">
        <v>0.800288</v>
      </c>
      <c r="H298" s="7">
        <v>0.64046088294400005</v>
      </c>
      <c r="I298" s="7">
        <v>30</v>
      </c>
      <c r="J298" s="7">
        <v>900</v>
      </c>
      <c r="K298" s="7">
        <v>0</v>
      </c>
      <c r="L298" s="7"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L298" s="4"/>
      <c r="BM298" s="4"/>
      <c r="BN298" s="4"/>
      <c r="BO298" s="4"/>
      <c r="BP298" s="4"/>
      <c r="BR298" s="4"/>
      <c r="BS298" s="4"/>
      <c r="BT298" s="4"/>
      <c r="BU298" s="4"/>
      <c r="BV298" s="4"/>
      <c r="BW298" s="4"/>
      <c r="BX298" s="4"/>
      <c r="BY298" s="4"/>
      <c r="BZ298" s="4"/>
      <c r="CB298" s="4"/>
      <c r="CC298" s="4"/>
      <c r="CD298" s="4"/>
    </row>
    <row r="299" spans="1:82" ht="15" customHeight="1" x14ac:dyDescent="0.2">
      <c r="A299" s="5">
        <v>298</v>
      </c>
      <c r="B299" s="7">
        <v>76</v>
      </c>
      <c r="C299" s="7">
        <v>1</v>
      </c>
      <c r="D299" s="7">
        <v>1</v>
      </c>
      <c r="E299" s="7">
        <v>3.1339800000000002</v>
      </c>
      <c r="F299" s="7">
        <v>9.8218306404000018</v>
      </c>
      <c r="G299" s="7">
        <v>0.58016000000000001</v>
      </c>
      <c r="H299" s="7">
        <v>0.33658562559999999</v>
      </c>
      <c r="I299" s="7">
        <v>25</v>
      </c>
      <c r="J299" s="7">
        <v>625</v>
      </c>
      <c r="K299" s="7">
        <v>0</v>
      </c>
      <c r="L299" s="7">
        <v>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L299" s="4"/>
      <c r="BM299" s="4"/>
      <c r="BN299" s="4"/>
      <c r="BO299" s="4"/>
      <c r="BP299" s="4"/>
      <c r="BR299" s="4"/>
      <c r="BS299" s="4"/>
      <c r="BT299" s="4"/>
      <c r="BU299" s="4"/>
      <c r="BV299" s="4"/>
      <c r="BW299" s="4"/>
      <c r="BX299" s="4"/>
      <c r="BY299" s="4"/>
      <c r="BZ299" s="4"/>
      <c r="CB299" s="4"/>
      <c r="CC299" s="4"/>
      <c r="CD299" s="4"/>
    </row>
    <row r="300" spans="1:82" ht="15" customHeight="1" x14ac:dyDescent="0.2">
      <c r="A300" s="5">
        <v>299</v>
      </c>
      <c r="B300" s="7">
        <v>56</v>
      </c>
      <c r="C300" s="7">
        <v>0</v>
      </c>
      <c r="D300" s="7">
        <v>0</v>
      </c>
      <c r="E300" s="7">
        <v>0.32051999999999997</v>
      </c>
      <c r="F300" s="7">
        <v>0.10273307039999999</v>
      </c>
      <c r="G300" s="7">
        <v>0.19955800000000001</v>
      </c>
      <c r="H300" s="7">
        <v>3.9823395364000008E-2</v>
      </c>
      <c r="I300" s="7">
        <v>11</v>
      </c>
      <c r="J300" s="7">
        <v>121</v>
      </c>
      <c r="K300" s="7">
        <v>0</v>
      </c>
      <c r="L300" s="7"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L300" s="4"/>
      <c r="BM300" s="4"/>
      <c r="BN300" s="4"/>
      <c r="BO300" s="4"/>
      <c r="BP300" s="4"/>
      <c r="BR300" s="4"/>
      <c r="BS300" s="4"/>
      <c r="BT300" s="4"/>
      <c r="BU300" s="4"/>
      <c r="BV300" s="4"/>
      <c r="BW300" s="4"/>
      <c r="BX300" s="4"/>
      <c r="BY300" s="4"/>
      <c r="BZ300" s="4"/>
      <c r="CB300" s="4"/>
      <c r="CC300" s="4"/>
      <c r="CD300" s="4"/>
    </row>
    <row r="301" spans="1:82" ht="15" customHeight="1" x14ac:dyDescent="0.2">
      <c r="A301" s="5">
        <v>300</v>
      </c>
      <c r="B301" s="7">
        <v>112</v>
      </c>
      <c r="C301" s="7">
        <v>0</v>
      </c>
      <c r="D301" s="7">
        <v>0</v>
      </c>
      <c r="E301" s="7">
        <v>3.6501000000000001</v>
      </c>
      <c r="F301" s="7">
        <v>13.323230010000001</v>
      </c>
      <c r="G301" s="7">
        <v>0.55981599999999998</v>
      </c>
      <c r="H301" s="7">
        <v>0.313393953856</v>
      </c>
      <c r="I301" s="7">
        <v>33</v>
      </c>
      <c r="J301" s="7">
        <v>1089</v>
      </c>
      <c r="K301" s="7">
        <v>0</v>
      </c>
      <c r="L301" s="7"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L301" s="4"/>
      <c r="BM301" s="4"/>
      <c r="BN301" s="4"/>
      <c r="BO301" s="4"/>
      <c r="BP301" s="4"/>
      <c r="BR301" s="4"/>
      <c r="BS301" s="4"/>
      <c r="BT301" s="4"/>
      <c r="BU301" s="4"/>
      <c r="BV301" s="4"/>
      <c r="BW301" s="4"/>
      <c r="BX301" s="4"/>
      <c r="BY301" s="4"/>
      <c r="BZ301" s="4"/>
      <c r="CB301" s="4"/>
      <c r="CC301" s="4"/>
      <c r="CD301" s="4"/>
    </row>
    <row r="302" spans="1:82" ht="15" customHeight="1" x14ac:dyDescent="0.2">
      <c r="A302" s="5">
        <v>301</v>
      </c>
      <c r="B302" s="7">
        <v>208</v>
      </c>
      <c r="C302" s="7">
        <v>1</v>
      </c>
      <c r="D302" s="7">
        <v>1</v>
      </c>
      <c r="E302" s="7">
        <v>7.1480399999999999</v>
      </c>
      <c r="F302" s="7">
        <v>51.094475841600001</v>
      </c>
      <c r="G302" s="7">
        <v>1.3791750000000003</v>
      </c>
      <c r="H302" s="7">
        <v>1.9021236806250008</v>
      </c>
      <c r="I302" s="7">
        <v>45</v>
      </c>
      <c r="J302" s="7">
        <v>2025</v>
      </c>
      <c r="K302" s="7">
        <v>0</v>
      </c>
      <c r="L302" s="7"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L302" s="4"/>
      <c r="BM302" s="4"/>
      <c r="BN302" s="4"/>
      <c r="BO302" s="4"/>
      <c r="BP302" s="4"/>
      <c r="BR302" s="4"/>
      <c r="BS302" s="4"/>
      <c r="BT302" s="4"/>
      <c r="BU302" s="4"/>
      <c r="BV302" s="4"/>
      <c r="BW302" s="4"/>
      <c r="BX302" s="4"/>
      <c r="BY302" s="4"/>
      <c r="BZ302" s="4"/>
      <c r="CB302" s="4"/>
      <c r="CC302" s="4"/>
      <c r="CD302" s="4"/>
    </row>
    <row r="303" spans="1:82" ht="15" customHeight="1" x14ac:dyDescent="0.2">
      <c r="A303" s="5">
        <v>302</v>
      </c>
      <c r="B303" s="7">
        <v>472</v>
      </c>
      <c r="C303" s="7">
        <v>8</v>
      </c>
      <c r="D303" s="7">
        <v>64</v>
      </c>
      <c r="E303" s="7">
        <v>29.657940000000004</v>
      </c>
      <c r="F303" s="7">
        <v>879.59340504360023</v>
      </c>
      <c r="G303" s="7">
        <v>2.969868</v>
      </c>
      <c r="H303" s="7">
        <v>8.8201159374239992</v>
      </c>
      <c r="I303" s="7">
        <v>84</v>
      </c>
      <c r="J303" s="7">
        <v>7056</v>
      </c>
      <c r="K303" s="7">
        <v>0</v>
      </c>
      <c r="L303" s="7">
        <v>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L303" s="4"/>
      <c r="BM303" s="4"/>
      <c r="BN303" s="4"/>
      <c r="BO303" s="4"/>
      <c r="BP303" s="4"/>
      <c r="BR303" s="4"/>
      <c r="BS303" s="4"/>
      <c r="BT303" s="4"/>
      <c r="BU303" s="4"/>
      <c r="BV303" s="4"/>
      <c r="BW303" s="4"/>
      <c r="BX303" s="4"/>
      <c r="BY303" s="4"/>
      <c r="BZ303" s="4"/>
      <c r="CB303" s="4"/>
      <c r="CC303" s="4"/>
      <c r="CD303" s="4"/>
    </row>
    <row r="304" spans="1:82" ht="15" customHeight="1" x14ac:dyDescent="0.2">
      <c r="A304" s="5">
        <v>303</v>
      </c>
      <c r="B304" s="7">
        <v>181</v>
      </c>
      <c r="C304" s="7">
        <v>12</v>
      </c>
      <c r="D304" s="7">
        <v>144</v>
      </c>
      <c r="E304" s="7">
        <v>8.6609400000000001</v>
      </c>
      <c r="F304" s="7">
        <v>75.011881683599995</v>
      </c>
      <c r="G304" s="7">
        <v>1.1217920000000001</v>
      </c>
      <c r="H304" s="7">
        <v>1.2584172912640004</v>
      </c>
      <c r="I304" s="7">
        <v>47</v>
      </c>
      <c r="J304" s="7">
        <v>2209</v>
      </c>
      <c r="K304" s="7">
        <v>0</v>
      </c>
      <c r="L304" s="7">
        <v>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L304" s="4"/>
      <c r="BM304" s="4"/>
      <c r="BN304" s="4"/>
      <c r="BO304" s="4"/>
      <c r="BP304" s="4"/>
      <c r="BR304" s="4"/>
      <c r="BS304" s="4"/>
      <c r="BT304" s="4"/>
      <c r="BU304" s="4"/>
      <c r="BV304" s="4"/>
      <c r="BW304" s="4"/>
      <c r="BX304" s="4"/>
      <c r="BY304" s="4"/>
      <c r="BZ304" s="4"/>
      <c r="CB304" s="4"/>
      <c r="CC304" s="4"/>
      <c r="CD304" s="4"/>
    </row>
    <row r="305" spans="1:82" ht="15" customHeight="1" x14ac:dyDescent="0.2">
      <c r="A305" s="5">
        <v>304</v>
      </c>
      <c r="B305" s="7">
        <v>201</v>
      </c>
      <c r="C305" s="7">
        <v>1</v>
      </c>
      <c r="D305" s="7">
        <v>1</v>
      </c>
      <c r="E305" s="7">
        <v>22.205820000000003</v>
      </c>
      <c r="F305" s="7">
        <v>493.09844187240014</v>
      </c>
      <c r="G305" s="7">
        <v>1.370096</v>
      </c>
      <c r="H305" s="7">
        <v>1.8771630492159999</v>
      </c>
      <c r="I305" s="7">
        <v>48</v>
      </c>
      <c r="J305" s="7">
        <v>2304</v>
      </c>
      <c r="K305" s="7">
        <v>0</v>
      </c>
      <c r="L305" s="7">
        <v>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L305" s="4"/>
      <c r="BM305" s="4"/>
      <c r="BN305" s="4"/>
      <c r="BO305" s="4"/>
      <c r="BP305" s="4"/>
      <c r="BR305" s="4"/>
      <c r="BS305" s="4"/>
      <c r="BT305" s="4"/>
      <c r="BU305" s="4"/>
      <c r="BV305" s="4"/>
      <c r="BW305" s="4"/>
      <c r="BX305" s="4"/>
      <c r="BY305" s="4"/>
      <c r="BZ305" s="4"/>
      <c r="CB305" s="4"/>
      <c r="CC305" s="4"/>
      <c r="CD305" s="4"/>
    </row>
    <row r="306" spans="1:82" ht="15" customHeight="1" x14ac:dyDescent="0.2">
      <c r="A306" s="5">
        <v>305</v>
      </c>
      <c r="B306" s="7">
        <v>151</v>
      </c>
      <c r="C306" s="7">
        <v>1</v>
      </c>
      <c r="D306" s="7">
        <v>1</v>
      </c>
      <c r="E306" s="7">
        <v>3.76206</v>
      </c>
      <c r="F306" s="7">
        <v>14.1530954436</v>
      </c>
      <c r="G306" s="7">
        <v>0.88955999999999991</v>
      </c>
      <c r="H306" s="7">
        <v>0.79131699359999985</v>
      </c>
      <c r="I306" s="7">
        <v>41</v>
      </c>
      <c r="J306" s="7">
        <v>1681</v>
      </c>
      <c r="K306" s="7">
        <v>0</v>
      </c>
      <c r="L306" s="7"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L306" s="4"/>
      <c r="BM306" s="4"/>
      <c r="BN306" s="4"/>
      <c r="BO306" s="4"/>
      <c r="BP306" s="4"/>
      <c r="BR306" s="4"/>
      <c r="BS306" s="4"/>
      <c r="BT306" s="4"/>
      <c r="BU306" s="4"/>
      <c r="BV306" s="4"/>
      <c r="BW306" s="4"/>
      <c r="BX306" s="4"/>
      <c r="BY306" s="4"/>
      <c r="BZ306" s="4"/>
      <c r="CB306" s="4"/>
      <c r="CC306" s="4"/>
      <c r="CD306" s="4"/>
    </row>
    <row r="307" spans="1:82" ht="15" customHeight="1" x14ac:dyDescent="0.2">
      <c r="A307" s="5">
        <v>306</v>
      </c>
      <c r="B307" s="7">
        <v>109</v>
      </c>
      <c r="C307" s="7">
        <v>0</v>
      </c>
      <c r="D307" s="7">
        <v>0</v>
      </c>
      <c r="E307" s="7">
        <v>8.06508</v>
      </c>
      <c r="F307" s="7">
        <v>65.0455154064</v>
      </c>
      <c r="G307" s="7">
        <v>0.60033099999999995</v>
      </c>
      <c r="H307" s="7">
        <v>0.36039730956099991</v>
      </c>
      <c r="I307" s="7">
        <v>38</v>
      </c>
      <c r="J307" s="7">
        <v>1444</v>
      </c>
      <c r="K307" s="7">
        <v>0</v>
      </c>
      <c r="L307" s="7">
        <v>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L307" s="4"/>
      <c r="BM307" s="4"/>
      <c r="BN307" s="4"/>
      <c r="BO307" s="4"/>
      <c r="BP307" s="4"/>
      <c r="BR307" s="4"/>
      <c r="BS307" s="4"/>
      <c r="BT307" s="4"/>
      <c r="BU307" s="4"/>
      <c r="BV307" s="4"/>
      <c r="BW307" s="4"/>
      <c r="BX307" s="4"/>
      <c r="BY307" s="4"/>
      <c r="BZ307" s="4"/>
      <c r="CB307" s="4"/>
      <c r="CC307" s="4"/>
      <c r="CD307" s="4"/>
    </row>
    <row r="308" spans="1:82" ht="15" customHeight="1" x14ac:dyDescent="0.2">
      <c r="A308" s="5">
        <v>307</v>
      </c>
      <c r="B308" s="7">
        <v>85</v>
      </c>
      <c r="C308" s="7">
        <v>0</v>
      </c>
      <c r="D308" s="7">
        <v>0</v>
      </c>
      <c r="E308" s="7">
        <v>0.92945999999999995</v>
      </c>
      <c r="F308" s="7">
        <v>0.86389589159999991</v>
      </c>
      <c r="G308" s="7">
        <v>0.49070499999999995</v>
      </c>
      <c r="H308" s="7">
        <v>0.24079139702499994</v>
      </c>
      <c r="I308" s="7">
        <v>25</v>
      </c>
      <c r="J308" s="7">
        <v>625</v>
      </c>
      <c r="K308" s="7">
        <v>0</v>
      </c>
      <c r="L308" s="7">
        <v>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L308" s="4"/>
      <c r="BM308" s="4"/>
      <c r="BN308" s="4"/>
      <c r="BO308" s="4"/>
      <c r="BP308" s="4"/>
      <c r="BR308" s="4"/>
      <c r="BS308" s="4"/>
      <c r="BT308" s="4"/>
      <c r="BU308" s="4"/>
      <c r="BV308" s="4"/>
      <c r="BW308" s="4"/>
      <c r="BX308" s="4"/>
      <c r="BY308" s="4"/>
      <c r="BZ308" s="4"/>
      <c r="CB308" s="4"/>
      <c r="CC308" s="4"/>
      <c r="CD308" s="4"/>
    </row>
    <row r="309" spans="1:82" ht="15" customHeight="1" x14ac:dyDescent="0.2">
      <c r="A309" s="5">
        <v>308</v>
      </c>
      <c r="B309" s="7">
        <v>139</v>
      </c>
      <c r="C309" s="7">
        <v>0</v>
      </c>
      <c r="D309" s="7">
        <v>0</v>
      </c>
      <c r="E309" s="7">
        <v>11.95626</v>
      </c>
      <c r="F309" s="7">
        <v>142.9521531876</v>
      </c>
      <c r="G309" s="7">
        <v>0.87126599999999998</v>
      </c>
      <c r="H309" s="7">
        <v>0.75910444275599998</v>
      </c>
      <c r="I309" s="7">
        <v>37</v>
      </c>
      <c r="J309" s="7">
        <v>1369</v>
      </c>
      <c r="K309" s="7">
        <v>0</v>
      </c>
      <c r="L309" s="7"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L309" s="4"/>
      <c r="BM309" s="4"/>
      <c r="BN309" s="4"/>
      <c r="BO309" s="4"/>
      <c r="BP309" s="4"/>
      <c r="BR309" s="4"/>
      <c r="BS309" s="4"/>
      <c r="BT309" s="4"/>
      <c r="BU309" s="4"/>
      <c r="BV309" s="4"/>
      <c r="BW309" s="4"/>
      <c r="BX309" s="4"/>
      <c r="BY309" s="4"/>
      <c r="BZ309" s="4"/>
      <c r="CB309" s="4"/>
      <c r="CC309" s="4"/>
      <c r="CD309" s="4"/>
    </row>
    <row r="310" spans="1:82" ht="15" customHeight="1" x14ac:dyDescent="0.2">
      <c r="A310" s="5">
        <v>309</v>
      </c>
      <c r="B310" s="7">
        <v>207</v>
      </c>
      <c r="C310" s="7">
        <v>2</v>
      </c>
      <c r="D310" s="7">
        <v>4</v>
      </c>
      <c r="E310" s="7">
        <v>17.113620000000001</v>
      </c>
      <c r="F310" s="7">
        <v>292.87598950440002</v>
      </c>
      <c r="G310" s="7">
        <v>1.0785</v>
      </c>
      <c r="H310" s="7">
        <v>1.1631622500000001</v>
      </c>
      <c r="I310" s="7">
        <v>54</v>
      </c>
      <c r="J310" s="7">
        <v>2916</v>
      </c>
      <c r="K310" s="7">
        <v>1</v>
      </c>
      <c r="L310" s="7">
        <v>1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L310" s="4"/>
      <c r="BM310" s="4"/>
      <c r="BN310" s="4"/>
      <c r="BO310" s="4"/>
      <c r="BP310" s="4"/>
      <c r="BR310" s="4"/>
      <c r="BS310" s="4"/>
      <c r="BT310" s="4"/>
      <c r="BU310" s="4"/>
      <c r="BV310" s="4"/>
      <c r="BW310" s="4"/>
      <c r="BX310" s="4"/>
      <c r="BY310" s="4"/>
      <c r="BZ310" s="4"/>
      <c r="CB310" s="4"/>
      <c r="CC310" s="4"/>
      <c r="CD310" s="4"/>
    </row>
    <row r="311" spans="1:82" ht="15" customHeight="1" x14ac:dyDescent="0.2">
      <c r="A311" s="5">
        <v>310</v>
      </c>
      <c r="B311" s="7">
        <v>150</v>
      </c>
      <c r="C311" s="7">
        <v>0</v>
      </c>
      <c r="D311" s="7">
        <v>0</v>
      </c>
      <c r="E311" s="7">
        <v>11.20584</v>
      </c>
      <c r="F311" s="7">
        <v>125.5708501056</v>
      </c>
      <c r="G311" s="7">
        <v>0.97920000000000007</v>
      </c>
      <c r="H311" s="7">
        <v>0.95883264000000012</v>
      </c>
      <c r="I311" s="7">
        <v>29</v>
      </c>
      <c r="J311" s="7">
        <v>841</v>
      </c>
      <c r="K311" s="7">
        <v>1</v>
      </c>
      <c r="L311" s="7">
        <v>1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L311" s="4"/>
      <c r="BM311" s="4"/>
      <c r="BN311" s="4"/>
      <c r="BO311" s="4"/>
      <c r="BP311" s="4"/>
      <c r="BR311" s="4"/>
      <c r="BS311" s="4"/>
      <c r="BT311" s="4"/>
      <c r="BU311" s="4"/>
      <c r="BV311" s="4"/>
      <c r="BW311" s="4"/>
      <c r="BX311" s="4"/>
      <c r="BY311" s="4"/>
      <c r="BZ311" s="4"/>
      <c r="CB311" s="4"/>
      <c r="CC311" s="4"/>
      <c r="CD311" s="4"/>
    </row>
    <row r="312" spans="1:82" ht="15" customHeight="1" x14ac:dyDescent="0.2">
      <c r="A312" s="5">
        <v>311</v>
      </c>
      <c r="B312" s="7">
        <v>75</v>
      </c>
      <c r="C312" s="7">
        <v>1</v>
      </c>
      <c r="D312" s="7">
        <v>1</v>
      </c>
      <c r="E312" s="7">
        <v>1.6090799999999998</v>
      </c>
      <c r="F312" s="7">
        <v>2.5891384463999993</v>
      </c>
      <c r="G312" s="7">
        <v>0.34911599999999993</v>
      </c>
      <c r="H312" s="7">
        <v>0.12188198145599995</v>
      </c>
      <c r="I312" s="7">
        <v>24</v>
      </c>
      <c r="J312" s="7">
        <v>576</v>
      </c>
      <c r="K312" s="7">
        <v>0</v>
      </c>
      <c r="L312" s="7"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L312" s="4"/>
      <c r="BM312" s="4"/>
      <c r="BN312" s="4"/>
      <c r="BO312" s="4"/>
      <c r="BP312" s="4"/>
      <c r="BR312" s="4"/>
      <c r="BS312" s="4"/>
      <c r="BT312" s="4"/>
      <c r="BU312" s="4"/>
      <c r="BV312" s="4"/>
      <c r="BW312" s="4"/>
      <c r="BX312" s="4"/>
      <c r="BY312" s="4"/>
      <c r="BZ312" s="4"/>
      <c r="CB312" s="4"/>
      <c r="CC312" s="4"/>
      <c r="CD312" s="4"/>
    </row>
    <row r="313" spans="1:82" ht="15" customHeight="1" x14ac:dyDescent="0.2">
      <c r="A313" s="5">
        <v>312</v>
      </c>
      <c r="B313" s="7">
        <v>156</v>
      </c>
      <c r="C313" s="7">
        <v>0</v>
      </c>
      <c r="D313" s="7">
        <v>0</v>
      </c>
      <c r="E313" s="7">
        <v>0.25553999999999999</v>
      </c>
      <c r="F313" s="7">
        <v>6.5300691599999988E-2</v>
      </c>
      <c r="G313" s="7">
        <v>0.76915999999999995</v>
      </c>
      <c r="H313" s="7">
        <v>0.59160710559999996</v>
      </c>
      <c r="I313" s="7">
        <v>37</v>
      </c>
      <c r="J313" s="7">
        <v>1369</v>
      </c>
      <c r="K313" s="7">
        <v>0</v>
      </c>
      <c r="L313" s="7">
        <v>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L313" s="4"/>
      <c r="BM313" s="4"/>
      <c r="BN313" s="4"/>
      <c r="BO313" s="4"/>
      <c r="BP313" s="4"/>
      <c r="BR313" s="4"/>
      <c r="BS313" s="4"/>
      <c r="BT313" s="4"/>
      <c r="BU313" s="4"/>
      <c r="BV313" s="4"/>
      <c r="BW313" s="4"/>
      <c r="BX313" s="4"/>
      <c r="BY313" s="4"/>
      <c r="BZ313" s="4"/>
      <c r="CB313" s="4"/>
      <c r="CC313" s="4"/>
      <c r="CD313" s="4"/>
    </row>
    <row r="314" spans="1:82" ht="15" customHeight="1" x14ac:dyDescent="0.2">
      <c r="A314" s="5">
        <v>313</v>
      </c>
      <c r="B314" s="7">
        <v>47</v>
      </c>
      <c r="C314" s="7">
        <v>-1</v>
      </c>
      <c r="D314" s="7">
        <v>1</v>
      </c>
      <c r="E314" s="7">
        <v>0.49337999999999999</v>
      </c>
      <c r="F314" s="7">
        <v>0.24342382439999999</v>
      </c>
      <c r="G314" s="7">
        <v>0.23061700000000002</v>
      </c>
      <c r="H314" s="7">
        <v>5.3184200689000011E-2</v>
      </c>
      <c r="I314" s="7">
        <v>17</v>
      </c>
      <c r="J314" s="7">
        <v>289</v>
      </c>
      <c r="K314" s="7">
        <v>0</v>
      </c>
      <c r="L314" s="7"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L314" s="4"/>
      <c r="BM314" s="4"/>
      <c r="BN314" s="4"/>
      <c r="BO314" s="4"/>
      <c r="BP314" s="4"/>
      <c r="BR314" s="4"/>
      <c r="BS314" s="4"/>
      <c r="BT314" s="4"/>
      <c r="BU314" s="4"/>
      <c r="BV314" s="4"/>
      <c r="BW314" s="4"/>
      <c r="BX314" s="4"/>
      <c r="BY314" s="4"/>
      <c r="BZ314" s="4"/>
      <c r="CB314" s="4"/>
      <c r="CC314" s="4"/>
      <c r="CD314" s="4"/>
    </row>
    <row r="315" spans="1:82" ht="15" customHeight="1" x14ac:dyDescent="0.2">
      <c r="A315" s="5">
        <v>314</v>
      </c>
      <c r="B315" s="7">
        <v>292</v>
      </c>
      <c r="C315" s="7">
        <v>9</v>
      </c>
      <c r="D315" s="7">
        <v>81</v>
      </c>
      <c r="E315" s="7">
        <v>17.038259999999994</v>
      </c>
      <c r="F315" s="7">
        <v>290.30230382759981</v>
      </c>
      <c r="G315" s="7">
        <v>1.769871</v>
      </c>
      <c r="H315" s="7">
        <v>3.1324433566409997</v>
      </c>
      <c r="I315" s="7">
        <v>51</v>
      </c>
      <c r="J315" s="7">
        <v>2601</v>
      </c>
      <c r="K315" s="7">
        <v>0</v>
      </c>
      <c r="L315" s="7">
        <v>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L315" s="4"/>
      <c r="BM315" s="4"/>
      <c r="BN315" s="4"/>
      <c r="BO315" s="4"/>
      <c r="BP315" s="4"/>
      <c r="BR315" s="4"/>
      <c r="BS315" s="4"/>
      <c r="BT315" s="4"/>
      <c r="BU315" s="4"/>
      <c r="BV315" s="4"/>
      <c r="BW315" s="4"/>
      <c r="BX315" s="4"/>
      <c r="BY315" s="4"/>
      <c r="BZ315" s="4"/>
      <c r="CB315" s="4"/>
      <c r="CC315" s="4"/>
      <c r="CD315" s="4"/>
    </row>
    <row r="316" spans="1:82" ht="15" customHeight="1" x14ac:dyDescent="0.2">
      <c r="A316" s="5">
        <v>315</v>
      </c>
      <c r="B316" s="7">
        <v>233</v>
      </c>
      <c r="C316" s="7">
        <v>4</v>
      </c>
      <c r="D316" s="7">
        <v>16</v>
      </c>
      <c r="E316" s="7">
        <v>15.05406</v>
      </c>
      <c r="F316" s="7">
        <v>226.62472248359998</v>
      </c>
      <c r="G316" s="7">
        <v>1.350438</v>
      </c>
      <c r="H316" s="7">
        <v>1.8236827918440002</v>
      </c>
      <c r="I316" s="7">
        <v>46</v>
      </c>
      <c r="J316" s="7">
        <v>2116</v>
      </c>
      <c r="K316" s="7">
        <v>0</v>
      </c>
      <c r="L316" s="7">
        <v>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L316" s="4"/>
      <c r="BM316" s="4"/>
      <c r="BN316" s="4"/>
      <c r="BO316" s="4"/>
      <c r="BP316" s="4"/>
      <c r="BR316" s="4"/>
      <c r="BS316" s="4"/>
      <c r="BT316" s="4"/>
      <c r="BU316" s="4"/>
      <c r="BV316" s="4"/>
      <c r="BW316" s="4"/>
      <c r="BX316" s="4"/>
      <c r="BY316" s="4"/>
      <c r="BZ316" s="4"/>
      <c r="CB316" s="4"/>
      <c r="CC316" s="4"/>
      <c r="CD316" s="4"/>
    </row>
    <row r="317" spans="1:82" ht="15" customHeight="1" x14ac:dyDescent="0.2">
      <c r="A317" s="5">
        <v>316</v>
      </c>
      <c r="B317" s="7">
        <v>360</v>
      </c>
      <c r="C317" s="7">
        <v>2</v>
      </c>
      <c r="D317" s="7">
        <v>4</v>
      </c>
      <c r="E317" s="7">
        <v>28.79382</v>
      </c>
      <c r="F317" s="7">
        <v>829.08407019239996</v>
      </c>
      <c r="G317" s="7">
        <v>2.3013240000000001</v>
      </c>
      <c r="H317" s="7">
        <v>5.2960921529760006</v>
      </c>
      <c r="I317" s="7">
        <v>76</v>
      </c>
      <c r="J317" s="7">
        <v>5776</v>
      </c>
      <c r="K317" s="7">
        <v>0</v>
      </c>
      <c r="L317" s="7"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L317" s="4"/>
      <c r="BM317" s="4"/>
      <c r="BN317" s="4"/>
      <c r="BO317" s="4"/>
      <c r="BP317" s="4"/>
      <c r="BR317" s="4"/>
      <c r="BS317" s="4"/>
      <c r="BT317" s="4"/>
      <c r="BU317" s="4"/>
      <c r="BV317" s="4"/>
      <c r="BW317" s="4"/>
      <c r="BX317" s="4"/>
      <c r="BY317" s="4"/>
      <c r="BZ317" s="4"/>
      <c r="CB317" s="4"/>
      <c r="CC317" s="4"/>
      <c r="CD317" s="4"/>
    </row>
    <row r="318" spans="1:82" ht="15" customHeight="1" x14ac:dyDescent="0.2">
      <c r="A318" s="5">
        <v>317</v>
      </c>
      <c r="B318" s="7">
        <v>194</v>
      </c>
      <c r="C318" s="7">
        <v>1</v>
      </c>
      <c r="D318" s="7">
        <v>1</v>
      </c>
      <c r="E318" s="7">
        <v>11.754359999999998</v>
      </c>
      <c r="F318" s="7">
        <v>138.16497900959996</v>
      </c>
      <c r="G318" s="7">
        <v>1.1116440000000001</v>
      </c>
      <c r="H318" s="7">
        <v>1.2357523827360002</v>
      </c>
      <c r="I318" s="7">
        <v>33</v>
      </c>
      <c r="J318" s="7">
        <v>1089</v>
      </c>
      <c r="K318" s="7">
        <v>0</v>
      </c>
      <c r="L318" s="7"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L318" s="4"/>
      <c r="BM318" s="4"/>
      <c r="BN318" s="4"/>
      <c r="BO318" s="4"/>
      <c r="BP318" s="4"/>
      <c r="BR318" s="4"/>
      <c r="BS318" s="4"/>
      <c r="BT318" s="4"/>
      <c r="BU318" s="4"/>
      <c r="BV318" s="4"/>
      <c r="BW318" s="4"/>
      <c r="BX318" s="4"/>
      <c r="BY318" s="4"/>
      <c r="BZ318" s="4"/>
      <c r="CB318" s="4"/>
      <c r="CC318" s="4"/>
      <c r="CD318" s="4"/>
    </row>
    <row r="319" spans="1:82" ht="15" customHeight="1" x14ac:dyDescent="0.2">
      <c r="A319" s="5">
        <v>318</v>
      </c>
      <c r="B319" s="7">
        <v>196</v>
      </c>
      <c r="C319" s="7">
        <v>1</v>
      </c>
      <c r="D319" s="7">
        <v>1</v>
      </c>
      <c r="E319" s="7">
        <v>10.981199999999999</v>
      </c>
      <c r="F319" s="7">
        <v>120.58675343999998</v>
      </c>
      <c r="G319" s="7">
        <v>1.1006819999999999</v>
      </c>
      <c r="H319" s="7">
        <v>1.2115008651239998</v>
      </c>
      <c r="I319" s="7">
        <v>36</v>
      </c>
      <c r="J319" s="7">
        <v>1296</v>
      </c>
      <c r="K319" s="7">
        <v>0</v>
      </c>
      <c r="L319" s="7">
        <v>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L319" s="4"/>
      <c r="BM319" s="4"/>
      <c r="BN319" s="4"/>
      <c r="BO319" s="4"/>
      <c r="BP319" s="4"/>
      <c r="BR319" s="4"/>
      <c r="BS319" s="4"/>
      <c r="BT319" s="4"/>
      <c r="BU319" s="4"/>
      <c r="BV319" s="4"/>
      <c r="BW319" s="4"/>
      <c r="BX319" s="4"/>
      <c r="BY319" s="4"/>
      <c r="BZ319" s="4"/>
      <c r="CB319" s="4"/>
      <c r="CC319" s="4"/>
      <c r="CD319" s="4"/>
    </row>
    <row r="320" spans="1:82" ht="15" customHeight="1" x14ac:dyDescent="0.2">
      <c r="A320" s="5">
        <v>319</v>
      </c>
      <c r="B320" s="7">
        <v>363</v>
      </c>
      <c r="C320" s="7">
        <v>2</v>
      </c>
      <c r="D320" s="7">
        <v>4</v>
      </c>
      <c r="E320" s="7">
        <v>18.74184</v>
      </c>
      <c r="F320" s="7">
        <v>351.25656658560001</v>
      </c>
      <c r="G320" s="7">
        <v>2.40828</v>
      </c>
      <c r="H320" s="7">
        <v>5.7998125584000002</v>
      </c>
      <c r="I320" s="7">
        <v>75</v>
      </c>
      <c r="J320" s="7">
        <v>5625</v>
      </c>
      <c r="K320" s="7">
        <v>0</v>
      </c>
      <c r="L320" s="7">
        <v>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L320" s="4"/>
      <c r="BM320" s="4"/>
      <c r="BN320" s="4"/>
      <c r="BO320" s="4"/>
      <c r="BP320" s="4"/>
      <c r="BR320" s="4"/>
      <c r="BS320" s="4"/>
      <c r="BT320" s="4"/>
      <c r="BU320" s="4"/>
      <c r="BV320" s="4"/>
      <c r="BW320" s="4"/>
      <c r="BX320" s="4"/>
      <c r="BY320" s="4"/>
      <c r="BZ320" s="4"/>
      <c r="CB320" s="4"/>
      <c r="CC320" s="4"/>
      <c r="CD320" s="4"/>
    </row>
    <row r="321" spans="1:82" ht="15" customHeight="1" x14ac:dyDescent="0.2">
      <c r="A321" s="5">
        <v>320</v>
      </c>
      <c r="B321" s="7">
        <v>152</v>
      </c>
      <c r="C321" s="7">
        <v>0</v>
      </c>
      <c r="D321" s="7">
        <v>0</v>
      </c>
      <c r="E321" s="7">
        <v>8.0769000000000002</v>
      </c>
      <c r="F321" s="7">
        <v>65.236313609999996</v>
      </c>
      <c r="G321" s="7">
        <v>0.76092800000000016</v>
      </c>
      <c r="H321" s="7">
        <v>0.57901142118400029</v>
      </c>
      <c r="I321" s="7">
        <v>34</v>
      </c>
      <c r="J321" s="7">
        <v>1156</v>
      </c>
      <c r="K321" s="7">
        <v>0</v>
      </c>
      <c r="L321" s="7"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L321" s="4"/>
      <c r="BM321" s="4"/>
      <c r="BN321" s="4"/>
      <c r="BO321" s="4"/>
      <c r="BP321" s="4"/>
      <c r="BR321" s="4"/>
      <c r="BS321" s="4"/>
      <c r="BT321" s="4"/>
      <c r="BU321" s="4"/>
      <c r="BV321" s="4"/>
      <c r="BW321" s="4"/>
      <c r="BX321" s="4"/>
      <c r="BY321" s="4"/>
      <c r="BZ321" s="4"/>
      <c r="CB321" s="4"/>
      <c r="CC321" s="4"/>
      <c r="CD321" s="4"/>
    </row>
    <row r="322" spans="1:82" ht="15" customHeight="1" x14ac:dyDescent="0.2">
      <c r="A322" s="5">
        <v>321</v>
      </c>
      <c r="B322" s="7">
        <v>325</v>
      </c>
      <c r="C322" s="7">
        <v>-1</v>
      </c>
      <c r="D322" s="7">
        <v>1</v>
      </c>
      <c r="E322" s="7">
        <v>2.47722</v>
      </c>
      <c r="F322" s="7">
        <v>6.1366189283999999</v>
      </c>
      <c r="G322" s="7">
        <v>1.8311499999999998</v>
      </c>
      <c r="H322" s="7">
        <v>3.3531103224999992</v>
      </c>
      <c r="I322" s="7">
        <v>84</v>
      </c>
      <c r="J322" s="7">
        <v>7056</v>
      </c>
      <c r="K322" s="7">
        <v>0</v>
      </c>
      <c r="L322" s="7">
        <v>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L322" s="4"/>
      <c r="BM322" s="4"/>
      <c r="BN322" s="4"/>
      <c r="BO322" s="4"/>
      <c r="BP322" s="4"/>
      <c r="BR322" s="4"/>
      <c r="BS322" s="4"/>
      <c r="BT322" s="4"/>
      <c r="BU322" s="4"/>
      <c r="BV322" s="4"/>
      <c r="BW322" s="4"/>
      <c r="BX322" s="4"/>
      <c r="BY322" s="4"/>
      <c r="BZ322" s="4"/>
      <c r="CB322" s="4"/>
      <c r="CC322" s="4"/>
      <c r="CD322" s="4"/>
    </row>
    <row r="323" spans="1:82" ht="15" customHeight="1" x14ac:dyDescent="0.2">
      <c r="A323" s="5">
        <v>322</v>
      </c>
      <c r="B323" s="7">
        <v>284</v>
      </c>
      <c r="C323" s="7">
        <v>-1</v>
      </c>
      <c r="D323" s="7">
        <v>1</v>
      </c>
      <c r="E323" s="7">
        <v>21.988739999999996</v>
      </c>
      <c r="F323" s="7">
        <v>483.50468678759984</v>
      </c>
      <c r="G323" s="7">
        <v>1.4594500000000001</v>
      </c>
      <c r="H323" s="7">
        <v>2.1299943025000005</v>
      </c>
      <c r="I323" s="7">
        <v>65</v>
      </c>
      <c r="J323" s="7">
        <v>4225</v>
      </c>
      <c r="K323" s="7">
        <v>1</v>
      </c>
      <c r="L323" s="7">
        <v>1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L323" s="4"/>
      <c r="BM323" s="4"/>
      <c r="BN323" s="4"/>
      <c r="BO323" s="4"/>
      <c r="BP323" s="4"/>
      <c r="BR323" s="4"/>
      <c r="BS323" s="4"/>
      <c r="BT323" s="4"/>
      <c r="BU323" s="4"/>
      <c r="BV323" s="4"/>
      <c r="BW323" s="4"/>
      <c r="BX323" s="4"/>
      <c r="BY323" s="4"/>
      <c r="BZ323" s="4"/>
      <c r="CB323" s="4"/>
      <c r="CC323" s="4"/>
      <c r="CD323" s="4"/>
    </row>
    <row r="324" spans="1:82" ht="15" customHeight="1" x14ac:dyDescent="0.2">
      <c r="A324" s="5">
        <v>323</v>
      </c>
      <c r="B324" s="7">
        <v>90</v>
      </c>
      <c r="C324" s="7">
        <v>0</v>
      </c>
      <c r="D324" s="7">
        <v>0</v>
      </c>
      <c r="E324" s="7">
        <v>0.73697999999999997</v>
      </c>
      <c r="F324" s="7">
        <v>0.54313952039999991</v>
      </c>
      <c r="G324" s="7">
        <v>0.32943899999999993</v>
      </c>
      <c r="H324" s="7">
        <v>0.10853005472099995</v>
      </c>
      <c r="I324" s="7">
        <v>23</v>
      </c>
      <c r="J324" s="7">
        <v>529</v>
      </c>
      <c r="K324" s="7">
        <v>0</v>
      </c>
      <c r="L324" s="7">
        <v>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L324" s="4"/>
      <c r="BM324" s="4"/>
      <c r="BN324" s="4"/>
      <c r="BO324" s="4"/>
      <c r="BP324" s="4"/>
      <c r="BR324" s="4"/>
      <c r="BS324" s="4"/>
      <c r="BT324" s="4"/>
      <c r="BU324" s="4"/>
      <c r="BV324" s="4"/>
      <c r="BW324" s="4"/>
      <c r="BX324" s="4"/>
      <c r="BY324" s="4"/>
      <c r="BZ324" s="4"/>
      <c r="CB324" s="4"/>
      <c r="CC324" s="4"/>
      <c r="CD324" s="4"/>
    </row>
    <row r="325" spans="1:82" ht="15" customHeight="1" x14ac:dyDescent="0.2">
      <c r="A325" s="5">
        <v>324</v>
      </c>
      <c r="B325" s="7">
        <v>177</v>
      </c>
      <c r="C325" s="7">
        <v>1</v>
      </c>
      <c r="D325" s="7">
        <v>1</v>
      </c>
      <c r="E325" s="7">
        <v>7.2204000000000006</v>
      </c>
      <c r="F325" s="7">
        <v>52.13417616000001</v>
      </c>
      <c r="G325" s="7">
        <v>0.95003999999999988</v>
      </c>
      <c r="H325" s="7">
        <v>0.90257600159999973</v>
      </c>
      <c r="I325" s="7">
        <v>32</v>
      </c>
      <c r="J325" s="7">
        <v>1024</v>
      </c>
      <c r="K325" s="7">
        <v>0</v>
      </c>
      <c r="L325" s="7"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L325" s="4"/>
      <c r="BM325" s="4"/>
      <c r="BN325" s="4"/>
      <c r="BO325" s="4"/>
      <c r="BP325" s="4"/>
      <c r="BR325" s="4"/>
      <c r="BS325" s="4"/>
      <c r="BT325" s="4"/>
      <c r="BU325" s="4"/>
      <c r="BV325" s="4"/>
      <c r="BW325" s="4"/>
      <c r="BX325" s="4"/>
      <c r="BY325" s="4"/>
      <c r="BZ325" s="4"/>
      <c r="CB325" s="4"/>
      <c r="CC325" s="4"/>
      <c r="CD325" s="4"/>
    </row>
    <row r="326" spans="1:82" ht="15" customHeight="1" x14ac:dyDescent="0.2">
      <c r="A326" s="5">
        <v>325</v>
      </c>
      <c r="B326" s="7">
        <v>167</v>
      </c>
      <c r="C326" s="7">
        <v>1</v>
      </c>
      <c r="D326" s="7">
        <v>1</v>
      </c>
      <c r="E326" s="7">
        <v>15.608699999999999</v>
      </c>
      <c r="F326" s="7">
        <v>243.63151568999996</v>
      </c>
      <c r="G326" s="7">
        <v>0.96950000000000003</v>
      </c>
      <c r="H326" s="7">
        <v>0.93993025000000008</v>
      </c>
      <c r="I326" s="7">
        <v>36</v>
      </c>
      <c r="J326" s="7">
        <v>1296</v>
      </c>
      <c r="K326" s="7">
        <v>0</v>
      </c>
      <c r="L326" s="7">
        <v>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L326" s="4"/>
      <c r="BM326" s="4"/>
      <c r="BN326" s="4"/>
      <c r="BO326" s="4"/>
      <c r="BP326" s="4"/>
      <c r="BR326" s="4"/>
      <c r="BS326" s="4"/>
      <c r="BT326" s="4"/>
      <c r="BU326" s="4"/>
      <c r="BV326" s="4"/>
      <c r="BW326" s="4"/>
      <c r="BX326" s="4"/>
      <c r="BY326" s="4"/>
      <c r="BZ326" s="4"/>
      <c r="CB326" s="4"/>
      <c r="CC326" s="4"/>
      <c r="CD326" s="4"/>
    </row>
    <row r="327" spans="1:82" ht="15" customHeight="1" x14ac:dyDescent="0.2">
      <c r="A327" s="5">
        <v>326</v>
      </c>
      <c r="B327" s="7">
        <v>242</v>
      </c>
      <c r="C327" s="7">
        <v>4</v>
      </c>
      <c r="D327" s="7">
        <v>16</v>
      </c>
      <c r="E327" s="7">
        <v>16.748700000000003</v>
      </c>
      <c r="F327" s="7">
        <v>280.51895169000011</v>
      </c>
      <c r="G327" s="7">
        <v>1.36896</v>
      </c>
      <c r="H327" s="7">
        <v>1.8740514815999998</v>
      </c>
      <c r="I327" s="7">
        <v>49</v>
      </c>
      <c r="J327" s="7">
        <v>2401</v>
      </c>
      <c r="K327" s="7">
        <v>0</v>
      </c>
      <c r="L327" s="7"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L327" s="4"/>
      <c r="BM327" s="4"/>
      <c r="BN327" s="4"/>
      <c r="BO327" s="4"/>
      <c r="BP327" s="4"/>
      <c r="BR327" s="4"/>
      <c r="BS327" s="4"/>
      <c r="BT327" s="4"/>
      <c r="BU327" s="4"/>
      <c r="BV327" s="4"/>
      <c r="BW327" s="4"/>
      <c r="BX327" s="4"/>
      <c r="BY327" s="4"/>
      <c r="BZ327" s="4"/>
      <c r="CB327" s="4"/>
      <c r="CC327" s="4"/>
      <c r="CD327" s="4"/>
    </row>
    <row r="328" spans="1:82" ht="15" customHeight="1" x14ac:dyDescent="0.2">
      <c r="A328" s="5">
        <v>327</v>
      </c>
      <c r="B328" s="7">
        <v>122</v>
      </c>
      <c r="C328" s="7">
        <v>5</v>
      </c>
      <c r="D328" s="7">
        <v>25</v>
      </c>
      <c r="E328" s="7">
        <v>3.3643800000000006</v>
      </c>
      <c r="F328" s="7">
        <v>11.319052784400004</v>
      </c>
      <c r="G328" s="7">
        <v>0.61051200000000005</v>
      </c>
      <c r="H328" s="7">
        <v>0.37272490214400006</v>
      </c>
      <c r="I328" s="7">
        <v>38</v>
      </c>
      <c r="J328" s="7">
        <v>1444</v>
      </c>
      <c r="K328" s="7">
        <v>0</v>
      </c>
      <c r="L328" s="7"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L328" s="4"/>
      <c r="BM328" s="4"/>
      <c r="BN328" s="4"/>
      <c r="BO328" s="4"/>
      <c r="BP328" s="4"/>
      <c r="BR328" s="4"/>
      <c r="BS328" s="4"/>
      <c r="BT328" s="4"/>
      <c r="BU328" s="4"/>
      <c r="BV328" s="4"/>
      <c r="BW328" s="4"/>
      <c r="BX328" s="4"/>
      <c r="BY328" s="4"/>
      <c r="BZ328" s="4"/>
      <c r="CB328" s="4"/>
      <c r="CC328" s="4"/>
      <c r="CD328" s="4"/>
    </row>
    <row r="329" spans="1:82" ht="15" customHeight="1" x14ac:dyDescent="0.2">
      <c r="A329" s="5">
        <v>328</v>
      </c>
      <c r="B329" s="7">
        <v>377</v>
      </c>
      <c r="C329" s="7">
        <v>3</v>
      </c>
      <c r="D329" s="7">
        <v>9</v>
      </c>
      <c r="E329" s="7">
        <v>24.105059999999998</v>
      </c>
      <c r="F329" s="7">
        <v>581.05391760359987</v>
      </c>
      <c r="G329" s="7">
        <v>2.1495449999999998</v>
      </c>
      <c r="H329" s="7">
        <v>4.6205437070249991</v>
      </c>
      <c r="I329" s="7">
        <v>67</v>
      </c>
      <c r="J329" s="7">
        <v>4489</v>
      </c>
      <c r="K329" s="7">
        <v>0</v>
      </c>
      <c r="L329" s="7">
        <v>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L329" s="4"/>
      <c r="BM329" s="4"/>
      <c r="BN329" s="4"/>
      <c r="BO329" s="4"/>
      <c r="BP329" s="4"/>
      <c r="BR329" s="4"/>
      <c r="BS329" s="4"/>
      <c r="BT329" s="4"/>
      <c r="BU329" s="4"/>
      <c r="BV329" s="4"/>
      <c r="BW329" s="4"/>
      <c r="BX329" s="4"/>
      <c r="BY329" s="4"/>
      <c r="BZ329" s="4"/>
      <c r="CB329" s="4"/>
      <c r="CC329" s="4"/>
      <c r="CD329" s="4"/>
    </row>
    <row r="330" spans="1:82" ht="15" customHeight="1" x14ac:dyDescent="0.2">
      <c r="A330" s="5">
        <v>329</v>
      </c>
      <c r="B330" s="7">
        <v>224</v>
      </c>
      <c r="C330" s="7">
        <v>2</v>
      </c>
      <c r="D330" s="7">
        <v>4</v>
      </c>
      <c r="E330" s="7">
        <v>17.674860000000002</v>
      </c>
      <c r="F330" s="7">
        <v>312.4006760196001</v>
      </c>
      <c r="G330" s="7">
        <v>1.2893399999999999</v>
      </c>
      <c r="H330" s="7">
        <v>1.6623976355999999</v>
      </c>
      <c r="I330" s="7">
        <v>51</v>
      </c>
      <c r="J330" s="7">
        <v>2601</v>
      </c>
      <c r="K330" s="7">
        <v>2</v>
      </c>
      <c r="L330" s="7">
        <v>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L330" s="4"/>
      <c r="BM330" s="4"/>
      <c r="BN330" s="4"/>
      <c r="BO330" s="4"/>
      <c r="BP330" s="4"/>
      <c r="BR330" s="4"/>
      <c r="BS330" s="4"/>
      <c r="BT330" s="4"/>
      <c r="BU330" s="4"/>
      <c r="BV330" s="4"/>
      <c r="BW330" s="4"/>
      <c r="BX330" s="4"/>
      <c r="BY330" s="4"/>
      <c r="BZ330" s="4"/>
      <c r="CB330" s="4"/>
      <c r="CC330" s="4"/>
      <c r="CD330" s="4"/>
    </row>
    <row r="331" spans="1:82" ht="15" customHeight="1" x14ac:dyDescent="0.2">
      <c r="A331" s="5">
        <v>330</v>
      </c>
      <c r="B331" s="7">
        <v>285</v>
      </c>
      <c r="C331" s="7">
        <v>0</v>
      </c>
      <c r="D331" s="7">
        <v>0</v>
      </c>
      <c r="E331" s="7">
        <v>16.164120000000004</v>
      </c>
      <c r="F331" s="7">
        <v>261.27877537440014</v>
      </c>
      <c r="G331" s="7">
        <v>1.6190800000000001</v>
      </c>
      <c r="H331" s="7">
        <v>2.6214200464000004</v>
      </c>
      <c r="I331" s="7">
        <v>62</v>
      </c>
      <c r="J331" s="7">
        <v>3844</v>
      </c>
      <c r="K331" s="7">
        <v>1</v>
      </c>
      <c r="L331" s="7">
        <v>1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L331" s="4"/>
      <c r="BM331" s="4"/>
      <c r="BN331" s="4"/>
      <c r="BO331" s="4"/>
      <c r="BP331" s="4"/>
      <c r="BR331" s="4"/>
      <c r="BS331" s="4"/>
      <c r="BT331" s="4"/>
      <c r="BU331" s="4"/>
      <c r="BV331" s="4"/>
      <c r="BW331" s="4"/>
      <c r="BX331" s="4"/>
      <c r="BY331" s="4"/>
      <c r="BZ331" s="4"/>
      <c r="CB331" s="4"/>
      <c r="CC331" s="4"/>
      <c r="CD331" s="4"/>
    </row>
    <row r="332" spans="1:82" ht="15" customHeight="1" x14ac:dyDescent="0.2">
      <c r="A332" s="5">
        <v>331</v>
      </c>
      <c r="B332" s="7">
        <v>231</v>
      </c>
      <c r="C332" s="7">
        <v>3</v>
      </c>
      <c r="D332" s="7">
        <v>9</v>
      </c>
      <c r="E332" s="7">
        <v>15.925740000000001</v>
      </c>
      <c r="F332" s="7">
        <v>253.62919454760004</v>
      </c>
      <c r="G332" s="7">
        <v>1.1704330000000001</v>
      </c>
      <c r="H332" s="7">
        <v>1.369913407489</v>
      </c>
      <c r="I332" s="7">
        <v>47</v>
      </c>
      <c r="J332" s="7">
        <v>2209</v>
      </c>
      <c r="K332" s="7">
        <v>1</v>
      </c>
      <c r="L332" s="7">
        <v>1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L332" s="4"/>
      <c r="BM332" s="4"/>
      <c r="BN332" s="4"/>
      <c r="BO332" s="4"/>
      <c r="BP332" s="4"/>
      <c r="BR332" s="4"/>
      <c r="BS332" s="4"/>
      <c r="BT332" s="4"/>
      <c r="BU332" s="4"/>
      <c r="BV332" s="4"/>
      <c r="BW332" s="4"/>
      <c r="BX332" s="4"/>
      <c r="BY332" s="4"/>
      <c r="BZ332" s="4"/>
      <c r="CB332" s="4"/>
      <c r="CC332" s="4"/>
      <c r="CD332" s="4"/>
    </row>
    <row r="333" spans="1:82" ht="15" customHeight="1" x14ac:dyDescent="0.2">
      <c r="A333" s="5">
        <v>332</v>
      </c>
      <c r="B333" s="7">
        <v>463</v>
      </c>
      <c r="C333" s="7">
        <v>2</v>
      </c>
      <c r="D333" s="7">
        <v>4</v>
      </c>
      <c r="E333" s="7">
        <v>22.055459999999997</v>
      </c>
      <c r="F333" s="7">
        <v>486.44331581159986</v>
      </c>
      <c r="G333" s="7">
        <v>2.4412000000000003</v>
      </c>
      <c r="H333" s="7">
        <v>5.9594574400000013</v>
      </c>
      <c r="I333" s="7">
        <v>89</v>
      </c>
      <c r="J333" s="7">
        <v>7921</v>
      </c>
      <c r="K333" s="7">
        <v>1</v>
      </c>
      <c r="L333" s="7">
        <v>1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L333" s="4"/>
      <c r="BM333" s="4"/>
      <c r="BN333" s="4"/>
      <c r="BO333" s="4"/>
      <c r="BP333" s="4"/>
      <c r="BR333" s="4"/>
      <c r="BS333" s="4"/>
      <c r="BT333" s="4"/>
      <c r="BU333" s="4"/>
      <c r="BV333" s="4"/>
      <c r="BW333" s="4"/>
      <c r="BX333" s="4"/>
      <c r="BY333" s="4"/>
      <c r="BZ333" s="4"/>
      <c r="CB333" s="4"/>
      <c r="CC333" s="4"/>
      <c r="CD333" s="4"/>
    </row>
    <row r="334" spans="1:82" ht="15" customHeight="1" x14ac:dyDescent="0.2">
      <c r="A334" s="5">
        <v>333</v>
      </c>
      <c r="B334" s="7">
        <v>239</v>
      </c>
      <c r="C334" s="7">
        <v>-1</v>
      </c>
      <c r="D334" s="7">
        <v>1</v>
      </c>
      <c r="E334" s="7">
        <v>14.528640000000003</v>
      </c>
      <c r="F334" s="7">
        <v>211.08138024960007</v>
      </c>
      <c r="G334" s="7">
        <v>1.2998879999999999</v>
      </c>
      <c r="H334" s="7">
        <v>1.6897088125439998</v>
      </c>
      <c r="I334" s="7">
        <v>51</v>
      </c>
      <c r="J334" s="7">
        <v>2601</v>
      </c>
      <c r="K334" s="7">
        <v>0</v>
      </c>
      <c r="L334" s="7">
        <v>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L334" s="4"/>
      <c r="BM334" s="4"/>
      <c r="BN334" s="4"/>
      <c r="BO334" s="4"/>
      <c r="BP334" s="4"/>
      <c r="BR334" s="4"/>
      <c r="BS334" s="4"/>
      <c r="BT334" s="4"/>
      <c r="BU334" s="4"/>
      <c r="BV334" s="4"/>
      <c r="BW334" s="4"/>
      <c r="BX334" s="4"/>
      <c r="BY334" s="4"/>
      <c r="BZ334" s="4"/>
      <c r="CB334" s="4"/>
      <c r="CC334" s="4"/>
      <c r="CD334" s="4"/>
    </row>
    <row r="335" spans="1:82" ht="15" customHeight="1" x14ac:dyDescent="0.2">
      <c r="A335" s="5">
        <v>334</v>
      </c>
      <c r="B335" s="7">
        <v>83</v>
      </c>
      <c r="C335" s="7">
        <v>0</v>
      </c>
      <c r="D335" s="7">
        <v>0</v>
      </c>
      <c r="E335" s="7">
        <v>0.10992</v>
      </c>
      <c r="F335" s="7">
        <v>1.2082406400000001E-2</v>
      </c>
      <c r="G335" s="7">
        <v>0.40054099999999998</v>
      </c>
      <c r="H335" s="7">
        <v>0.16043309268099998</v>
      </c>
      <c r="I335" s="7">
        <v>19</v>
      </c>
      <c r="J335" s="7">
        <v>361</v>
      </c>
      <c r="K335" s="7">
        <v>0</v>
      </c>
      <c r="L335" s="7">
        <v>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L335" s="4"/>
      <c r="BM335" s="4"/>
      <c r="BN335" s="4"/>
      <c r="BO335" s="4"/>
      <c r="BP335" s="4"/>
      <c r="BR335" s="4"/>
      <c r="BS335" s="4"/>
      <c r="BT335" s="4"/>
      <c r="BU335" s="4"/>
      <c r="BV335" s="4"/>
      <c r="BW335" s="4"/>
      <c r="BX335" s="4"/>
      <c r="BY335" s="4"/>
      <c r="BZ335" s="4"/>
      <c r="CB335" s="4"/>
      <c r="CC335" s="4"/>
      <c r="CD335" s="4"/>
    </row>
    <row r="336" spans="1:82" ht="15" customHeight="1" x14ac:dyDescent="0.2">
      <c r="A336" s="5">
        <v>335</v>
      </c>
      <c r="B336" s="7">
        <v>291</v>
      </c>
      <c r="C336" s="7">
        <v>2</v>
      </c>
      <c r="D336" s="7">
        <v>4</v>
      </c>
      <c r="E336" s="7">
        <v>22.408019999999997</v>
      </c>
      <c r="F336" s="7">
        <v>502.11936032039984</v>
      </c>
      <c r="G336" s="7">
        <v>1.6288019999999996</v>
      </c>
      <c r="H336" s="7">
        <v>2.6529959552039988</v>
      </c>
      <c r="I336" s="7">
        <v>39</v>
      </c>
      <c r="J336" s="7">
        <v>1521</v>
      </c>
      <c r="K336" s="7">
        <v>0</v>
      </c>
      <c r="L336" s="7"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L336" s="4"/>
      <c r="BM336" s="4"/>
      <c r="BN336" s="4"/>
      <c r="BO336" s="4"/>
      <c r="BP336" s="4"/>
      <c r="BR336" s="4"/>
      <c r="BS336" s="4"/>
      <c r="BT336" s="4"/>
      <c r="BU336" s="4"/>
      <c r="BV336" s="4"/>
      <c r="BW336" s="4"/>
      <c r="BX336" s="4"/>
      <c r="BY336" s="4"/>
      <c r="BZ336" s="4"/>
      <c r="CB336" s="4"/>
      <c r="CC336" s="4"/>
      <c r="CD336" s="4"/>
    </row>
    <row r="337" spans="1:82" ht="15" customHeight="1" x14ac:dyDescent="0.2">
      <c r="A337" s="5">
        <v>336</v>
      </c>
      <c r="B337" s="7">
        <v>191</v>
      </c>
      <c r="C337" s="7">
        <v>0</v>
      </c>
      <c r="D337" s="7">
        <v>0</v>
      </c>
      <c r="E337" s="7">
        <v>0.8012999999999999</v>
      </c>
      <c r="F337" s="7">
        <v>0.64208168999999982</v>
      </c>
      <c r="G337" s="7">
        <v>0.52036499999999997</v>
      </c>
      <c r="H337" s="7">
        <v>0.27077973322499999</v>
      </c>
      <c r="I337" s="7">
        <v>49</v>
      </c>
      <c r="J337" s="7">
        <v>2401</v>
      </c>
      <c r="K337" s="7">
        <v>0</v>
      </c>
      <c r="L337" s="7">
        <v>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L337" s="4"/>
      <c r="BM337" s="4"/>
      <c r="BN337" s="4"/>
      <c r="BO337" s="4"/>
      <c r="BP337" s="4"/>
      <c r="BR337" s="4"/>
      <c r="BS337" s="4"/>
      <c r="BT337" s="4"/>
      <c r="BU337" s="4"/>
      <c r="BV337" s="4"/>
      <c r="BW337" s="4"/>
      <c r="BX337" s="4"/>
      <c r="BY337" s="4"/>
      <c r="BZ337" s="4"/>
      <c r="CB337" s="4"/>
      <c r="CC337" s="4"/>
      <c r="CD337" s="4"/>
    </row>
    <row r="338" spans="1:82" ht="15" customHeight="1" x14ac:dyDescent="0.2">
      <c r="A338" s="5">
        <v>337</v>
      </c>
      <c r="B338" s="7">
        <v>279</v>
      </c>
      <c r="C338" s="7">
        <v>0</v>
      </c>
      <c r="D338" s="7">
        <v>0</v>
      </c>
      <c r="E338" s="7">
        <v>19.683719999999997</v>
      </c>
      <c r="F338" s="7">
        <v>387.44883303839993</v>
      </c>
      <c r="G338" s="7">
        <v>1.4209510000000001</v>
      </c>
      <c r="H338" s="7">
        <v>2.0191017444010004</v>
      </c>
      <c r="I338" s="7">
        <v>49</v>
      </c>
      <c r="J338" s="7">
        <v>2401</v>
      </c>
      <c r="K338" s="7">
        <v>4</v>
      </c>
      <c r="L338" s="7">
        <v>16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L338" s="4"/>
      <c r="BM338" s="4"/>
      <c r="BN338" s="4"/>
      <c r="BO338" s="4"/>
      <c r="BP338" s="4"/>
      <c r="BR338" s="4"/>
      <c r="BS338" s="4"/>
      <c r="BT338" s="4"/>
      <c r="BU338" s="4"/>
      <c r="BV338" s="4"/>
      <c r="BW338" s="4"/>
      <c r="BX338" s="4"/>
      <c r="BY338" s="4"/>
      <c r="BZ338" s="4"/>
      <c r="CB338" s="4"/>
      <c r="CC338" s="4"/>
      <c r="CD338" s="4"/>
    </row>
    <row r="339" spans="1:82" ht="15" customHeight="1" x14ac:dyDescent="0.2">
      <c r="A339" s="5">
        <v>338</v>
      </c>
      <c r="B339" s="7">
        <v>159</v>
      </c>
      <c r="C339" s="7">
        <v>-1</v>
      </c>
      <c r="D339" s="7">
        <v>1</v>
      </c>
      <c r="E339" s="7">
        <v>4.7317799999999997</v>
      </c>
      <c r="F339" s="7">
        <v>22.389741968399996</v>
      </c>
      <c r="G339" s="7">
        <v>0.79033799999999998</v>
      </c>
      <c r="H339" s="7">
        <v>0.62463415424399993</v>
      </c>
      <c r="I339" s="7">
        <v>40</v>
      </c>
      <c r="J339" s="7">
        <v>1600</v>
      </c>
      <c r="K339" s="7">
        <v>1</v>
      </c>
      <c r="L339" s="7">
        <v>1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L339" s="4"/>
      <c r="BM339" s="4"/>
      <c r="BN339" s="4"/>
      <c r="BO339" s="4"/>
      <c r="BP339" s="4"/>
      <c r="BR339" s="4"/>
      <c r="BS339" s="4"/>
      <c r="BT339" s="4"/>
      <c r="BU339" s="4"/>
      <c r="BV339" s="4"/>
      <c r="BW339" s="4"/>
      <c r="BX339" s="4"/>
      <c r="BY339" s="4"/>
      <c r="BZ339" s="4"/>
      <c r="CB339" s="4"/>
      <c r="CC339" s="4"/>
      <c r="CD339" s="4"/>
    </row>
    <row r="340" spans="1:82" ht="15" customHeight="1" x14ac:dyDescent="0.2">
      <c r="A340" s="5">
        <v>339</v>
      </c>
      <c r="B340" s="7">
        <v>241</v>
      </c>
      <c r="C340" s="7">
        <v>3</v>
      </c>
      <c r="D340" s="7">
        <v>9</v>
      </c>
      <c r="E340" s="7">
        <v>22.741259999999997</v>
      </c>
      <c r="F340" s="7">
        <v>517.1649063875999</v>
      </c>
      <c r="G340" s="7">
        <v>1.2290480000000001</v>
      </c>
      <c r="H340" s="7">
        <v>1.5105589863040003</v>
      </c>
      <c r="I340" s="7">
        <v>51</v>
      </c>
      <c r="J340" s="7">
        <v>2601</v>
      </c>
      <c r="K340" s="7">
        <v>0</v>
      </c>
      <c r="L340" s="7">
        <v>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L340" s="4"/>
      <c r="BM340" s="4"/>
      <c r="BN340" s="4"/>
      <c r="BO340" s="4"/>
      <c r="BP340" s="4"/>
      <c r="BR340" s="4"/>
      <c r="BS340" s="4"/>
      <c r="BT340" s="4"/>
      <c r="BU340" s="4"/>
      <c r="BV340" s="4"/>
      <c r="BW340" s="4"/>
      <c r="BX340" s="4"/>
      <c r="BY340" s="4"/>
      <c r="BZ340" s="4"/>
      <c r="CB340" s="4"/>
      <c r="CC340" s="4"/>
      <c r="CD340" s="4"/>
    </row>
    <row r="341" spans="1:82" ht="15" customHeight="1" x14ac:dyDescent="0.2">
      <c r="A341" s="5">
        <v>340</v>
      </c>
      <c r="B341" s="7">
        <v>112</v>
      </c>
      <c r="C341" s="7">
        <v>1</v>
      </c>
      <c r="D341" s="7">
        <v>1</v>
      </c>
      <c r="E341" s="7">
        <v>1.9943399999999998</v>
      </c>
      <c r="F341" s="7">
        <v>3.977392035599999</v>
      </c>
      <c r="G341" s="7">
        <v>0.47967300000000002</v>
      </c>
      <c r="H341" s="7">
        <v>0.23008618692900001</v>
      </c>
      <c r="I341" s="7">
        <v>21</v>
      </c>
      <c r="J341" s="7">
        <v>441</v>
      </c>
      <c r="K341" s="7">
        <v>1</v>
      </c>
      <c r="L341" s="7">
        <v>1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L341" s="4"/>
      <c r="BM341" s="4"/>
      <c r="BN341" s="4"/>
      <c r="BO341" s="4"/>
      <c r="BP341" s="4"/>
      <c r="BR341" s="4"/>
      <c r="BS341" s="4"/>
      <c r="BT341" s="4"/>
      <c r="BU341" s="4"/>
      <c r="BV341" s="4"/>
      <c r="BW341" s="4"/>
      <c r="BX341" s="4"/>
      <c r="BY341" s="4"/>
      <c r="BZ341" s="4"/>
      <c r="CB341" s="4"/>
      <c r="CC341" s="4"/>
      <c r="CD341" s="4"/>
    </row>
    <row r="342" spans="1:82" ht="15" customHeight="1" x14ac:dyDescent="0.2">
      <c r="A342" s="5">
        <v>341</v>
      </c>
      <c r="B342" s="7">
        <v>319</v>
      </c>
      <c r="C342" s="7">
        <v>3</v>
      </c>
      <c r="D342" s="7">
        <v>9</v>
      </c>
      <c r="E342" s="7">
        <v>28.128060000000001</v>
      </c>
      <c r="F342" s="7">
        <v>791.18775936360009</v>
      </c>
      <c r="G342" s="7">
        <v>1.6103339999999999</v>
      </c>
      <c r="H342" s="7">
        <v>2.5931755915559997</v>
      </c>
      <c r="I342" s="7">
        <v>56</v>
      </c>
      <c r="J342" s="7">
        <v>3136</v>
      </c>
      <c r="K342" s="7">
        <v>2</v>
      </c>
      <c r="L342" s="7">
        <v>4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L342" s="4"/>
      <c r="BM342" s="4"/>
      <c r="BN342" s="4"/>
      <c r="BO342" s="4"/>
      <c r="BP342" s="4"/>
      <c r="BR342" s="4"/>
      <c r="BS342" s="4"/>
      <c r="BT342" s="4"/>
      <c r="BU342" s="4"/>
      <c r="BV342" s="4"/>
      <c r="BW342" s="4"/>
      <c r="BX342" s="4"/>
      <c r="BY342" s="4"/>
      <c r="BZ342" s="4"/>
      <c r="CB342" s="4"/>
      <c r="CC342" s="4"/>
      <c r="CD342" s="4"/>
    </row>
    <row r="343" spans="1:82" ht="15" customHeight="1" x14ac:dyDescent="0.2">
      <c r="A343" s="5">
        <v>342</v>
      </c>
      <c r="B343" s="7">
        <v>288</v>
      </c>
      <c r="C343" s="7">
        <v>2</v>
      </c>
      <c r="D343" s="7">
        <v>4</v>
      </c>
      <c r="E343" s="7">
        <v>20.144220000000001</v>
      </c>
      <c r="F343" s="7">
        <v>405.78959940840002</v>
      </c>
      <c r="G343" s="7">
        <v>1.58083</v>
      </c>
      <c r="H343" s="7">
        <v>2.4990234888999998</v>
      </c>
      <c r="I343" s="7">
        <v>50</v>
      </c>
      <c r="J343" s="7">
        <v>2500</v>
      </c>
      <c r="K343" s="7">
        <v>0</v>
      </c>
      <c r="L343" s="7">
        <v>0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L343" s="4"/>
      <c r="BM343" s="4"/>
      <c r="BN343" s="4"/>
      <c r="BO343" s="4"/>
      <c r="BP343" s="4"/>
      <c r="BR343" s="4"/>
      <c r="BS343" s="4"/>
      <c r="BT343" s="4"/>
      <c r="BU343" s="4"/>
      <c r="BV343" s="4"/>
      <c r="BW343" s="4"/>
      <c r="BX343" s="4"/>
      <c r="BY343" s="4"/>
      <c r="BZ343" s="4"/>
      <c r="CB343" s="4"/>
      <c r="CC343" s="4"/>
      <c r="CD343" s="4"/>
    </row>
    <row r="344" spans="1:82" ht="15" customHeight="1" x14ac:dyDescent="0.2">
      <c r="A344" s="5">
        <v>343</v>
      </c>
      <c r="B344" s="7">
        <v>436</v>
      </c>
      <c r="C344" s="7">
        <v>2</v>
      </c>
      <c r="D344" s="7">
        <v>4</v>
      </c>
      <c r="E344" s="7">
        <v>30.956399999999999</v>
      </c>
      <c r="F344" s="7">
        <v>958.29870095999991</v>
      </c>
      <c r="G344" s="7">
        <v>2.6393610000000001</v>
      </c>
      <c r="H344" s="7">
        <v>6.9662264883210003</v>
      </c>
      <c r="I344" s="7">
        <v>66</v>
      </c>
      <c r="J344" s="7">
        <v>4356</v>
      </c>
      <c r="K344" s="7">
        <v>0</v>
      </c>
      <c r="L344" s="7">
        <v>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L344" s="4"/>
      <c r="BM344" s="4"/>
      <c r="BN344" s="4"/>
      <c r="BO344" s="4"/>
      <c r="BP344" s="4"/>
      <c r="BR344" s="4"/>
      <c r="BS344" s="4"/>
      <c r="BT344" s="4"/>
      <c r="BU344" s="4"/>
      <c r="BV344" s="4"/>
      <c r="BW344" s="4"/>
      <c r="BX344" s="4"/>
      <c r="BY344" s="4"/>
      <c r="BZ344" s="4"/>
      <c r="CB344" s="4"/>
      <c r="CC344" s="4"/>
      <c r="CD344" s="4"/>
    </row>
    <row r="345" spans="1:82" ht="15" customHeight="1" x14ac:dyDescent="0.2">
      <c r="A345" s="5">
        <v>344</v>
      </c>
      <c r="B345" s="7">
        <v>226</v>
      </c>
      <c r="C345" s="7">
        <v>1</v>
      </c>
      <c r="D345" s="7">
        <v>1</v>
      </c>
      <c r="E345" s="7">
        <v>12.372659999999998</v>
      </c>
      <c r="F345" s="7">
        <v>153.08271547559994</v>
      </c>
      <c r="G345" s="7">
        <v>1.2791220000000001</v>
      </c>
      <c r="H345" s="7">
        <v>1.6361530908840003</v>
      </c>
      <c r="I345" s="7">
        <v>38</v>
      </c>
      <c r="J345" s="7">
        <v>1444</v>
      </c>
      <c r="K345" s="7">
        <v>0</v>
      </c>
      <c r="L345" s="7">
        <v>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L345" s="4"/>
      <c r="BM345" s="4"/>
      <c r="BN345" s="4"/>
      <c r="BO345" s="4"/>
      <c r="BP345" s="4"/>
      <c r="BR345" s="4"/>
      <c r="BS345" s="4"/>
      <c r="BT345" s="4"/>
      <c r="BU345" s="4"/>
      <c r="BV345" s="4"/>
      <c r="BW345" s="4"/>
      <c r="BX345" s="4"/>
      <c r="BY345" s="4"/>
      <c r="BZ345" s="4"/>
      <c r="CB345" s="4"/>
      <c r="CC345" s="4"/>
      <c r="CD345" s="4"/>
    </row>
    <row r="346" spans="1:82" ht="15" customHeight="1" x14ac:dyDescent="0.2">
      <c r="A346" s="5">
        <v>345</v>
      </c>
      <c r="B346" s="7">
        <v>242</v>
      </c>
      <c r="C346" s="7">
        <v>3</v>
      </c>
      <c r="D346" s="7">
        <v>9</v>
      </c>
      <c r="E346" s="7">
        <v>17.229839999999999</v>
      </c>
      <c r="F346" s="7">
        <v>296.86738642559999</v>
      </c>
      <c r="G346" s="7">
        <v>1.5200380000000002</v>
      </c>
      <c r="H346" s="7">
        <v>2.3105155214440005</v>
      </c>
      <c r="I346" s="7">
        <v>46</v>
      </c>
      <c r="J346" s="7">
        <v>2116</v>
      </c>
      <c r="K346" s="7">
        <v>0</v>
      </c>
      <c r="L346" s="7">
        <v>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L346" s="4"/>
      <c r="BM346" s="4"/>
      <c r="BN346" s="4"/>
      <c r="BO346" s="4"/>
      <c r="BP346" s="4"/>
      <c r="BR346" s="4"/>
      <c r="BS346" s="4"/>
      <c r="BT346" s="4"/>
      <c r="BU346" s="4"/>
      <c r="BV346" s="4"/>
      <c r="BW346" s="4"/>
      <c r="BX346" s="4"/>
      <c r="BY346" s="4"/>
      <c r="BZ346" s="4"/>
      <c r="CB346" s="4"/>
      <c r="CC346" s="4"/>
      <c r="CD346" s="4"/>
    </row>
    <row r="347" spans="1:82" ht="15" customHeight="1" x14ac:dyDescent="0.2">
      <c r="A347" s="5">
        <v>346</v>
      </c>
      <c r="B347" s="7">
        <v>197</v>
      </c>
      <c r="C347" s="7">
        <v>0</v>
      </c>
      <c r="D347" s="7">
        <v>0</v>
      </c>
      <c r="E347" s="7">
        <v>1.27356</v>
      </c>
      <c r="F347" s="7">
        <v>1.6219550736000001</v>
      </c>
      <c r="G347" s="7">
        <v>1.130128</v>
      </c>
      <c r="H347" s="7">
        <v>1.2771892963840001</v>
      </c>
      <c r="I347" s="7">
        <v>41</v>
      </c>
      <c r="J347" s="7">
        <v>1681</v>
      </c>
      <c r="K347" s="7">
        <v>0</v>
      </c>
      <c r="L347" s="7">
        <v>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L347" s="4"/>
      <c r="BM347" s="4"/>
      <c r="BN347" s="4"/>
      <c r="BO347" s="4"/>
      <c r="BP347" s="4"/>
      <c r="BR347" s="4"/>
      <c r="BS347" s="4"/>
      <c r="BT347" s="4"/>
      <c r="BU347" s="4"/>
      <c r="BV347" s="4"/>
      <c r="BW347" s="4"/>
      <c r="BX347" s="4"/>
      <c r="BY347" s="4"/>
      <c r="BZ347" s="4"/>
      <c r="CB347" s="4"/>
      <c r="CC347" s="4"/>
      <c r="CD347" s="4"/>
    </row>
    <row r="348" spans="1:82" ht="15" customHeight="1" x14ac:dyDescent="0.2">
      <c r="A348" s="5">
        <v>347</v>
      </c>
      <c r="B348" s="7">
        <v>229</v>
      </c>
      <c r="C348" s="7">
        <v>2</v>
      </c>
      <c r="D348" s="7">
        <v>4</v>
      </c>
      <c r="E348" s="7">
        <v>15.323459999999997</v>
      </c>
      <c r="F348" s="7">
        <v>234.80842637159992</v>
      </c>
      <c r="G348" s="7">
        <v>1.3697999999999999</v>
      </c>
      <c r="H348" s="7">
        <v>1.8763520399999998</v>
      </c>
      <c r="I348" s="7">
        <v>40</v>
      </c>
      <c r="J348" s="7">
        <v>1600</v>
      </c>
      <c r="K348" s="7">
        <v>0</v>
      </c>
      <c r="L348" s="7">
        <v>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L348" s="4"/>
      <c r="BM348" s="4"/>
      <c r="BN348" s="4"/>
      <c r="BO348" s="4"/>
      <c r="BP348" s="4"/>
      <c r="BR348" s="4"/>
      <c r="BS348" s="4"/>
      <c r="BT348" s="4"/>
      <c r="BU348" s="4"/>
      <c r="BV348" s="4"/>
      <c r="BW348" s="4"/>
      <c r="BX348" s="4"/>
      <c r="BY348" s="4"/>
      <c r="BZ348" s="4"/>
      <c r="CB348" s="4"/>
      <c r="CC348" s="4"/>
      <c r="CD348" s="4"/>
    </row>
    <row r="349" spans="1:82" ht="15" customHeight="1" x14ac:dyDescent="0.2">
      <c r="A349" s="5">
        <v>348</v>
      </c>
      <c r="B349" s="7">
        <v>66</v>
      </c>
      <c r="C349" s="7">
        <v>0</v>
      </c>
      <c r="D349" s="7">
        <v>0</v>
      </c>
      <c r="E349" s="7">
        <v>0.73199999999999998</v>
      </c>
      <c r="F349" s="7">
        <v>0.53582399999999997</v>
      </c>
      <c r="G349" s="7">
        <v>0.36009599999999997</v>
      </c>
      <c r="H349" s="7">
        <v>0.12966912921599999</v>
      </c>
      <c r="I349" s="7">
        <v>12</v>
      </c>
      <c r="J349" s="7">
        <v>144</v>
      </c>
      <c r="K349" s="7">
        <v>0</v>
      </c>
      <c r="L349" s="7">
        <v>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L349" s="4"/>
      <c r="BM349" s="4"/>
      <c r="BN349" s="4"/>
      <c r="BO349" s="4"/>
      <c r="BP349" s="4"/>
      <c r="BR349" s="4"/>
      <c r="BS349" s="4"/>
      <c r="BT349" s="4"/>
      <c r="BU349" s="4"/>
      <c r="BV349" s="4"/>
      <c r="BW349" s="4"/>
      <c r="BX349" s="4"/>
      <c r="BY349" s="4"/>
      <c r="BZ349" s="4"/>
      <c r="CB349" s="4"/>
      <c r="CC349" s="4"/>
      <c r="CD349" s="4"/>
    </row>
    <row r="350" spans="1:82" ht="15" customHeight="1" x14ac:dyDescent="0.2">
      <c r="A350" s="5">
        <v>349</v>
      </c>
      <c r="B350" s="7">
        <v>46</v>
      </c>
      <c r="C350" s="7">
        <v>1</v>
      </c>
      <c r="D350" s="7">
        <v>1</v>
      </c>
      <c r="E350" s="7">
        <v>5.1840000000000004E-2</v>
      </c>
      <c r="F350" s="7">
        <v>2.6873856000000002E-3</v>
      </c>
      <c r="G350" s="7">
        <v>0.30948799999999999</v>
      </c>
      <c r="H350" s="7">
        <v>9.5782822143999996E-2</v>
      </c>
      <c r="I350" s="7">
        <v>10</v>
      </c>
      <c r="J350" s="7">
        <v>100</v>
      </c>
      <c r="K350" s="7">
        <v>0</v>
      </c>
      <c r="L350" s="7">
        <v>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L350" s="4"/>
      <c r="BM350" s="4"/>
      <c r="BN350" s="4"/>
      <c r="BO350" s="4"/>
      <c r="BP350" s="4"/>
      <c r="BR350" s="4"/>
      <c r="BS350" s="4"/>
      <c r="BT350" s="4"/>
      <c r="BU350" s="4"/>
      <c r="BV350" s="4"/>
      <c r="BW350" s="4"/>
      <c r="BX350" s="4"/>
      <c r="BY350" s="4"/>
      <c r="BZ350" s="4"/>
      <c r="CB350" s="4"/>
      <c r="CC350" s="4"/>
      <c r="CD350" s="4"/>
    </row>
    <row r="351" spans="1:82" ht="15" customHeight="1" x14ac:dyDescent="0.2">
      <c r="A351" s="5">
        <v>350</v>
      </c>
      <c r="B351" s="7">
        <v>259</v>
      </c>
      <c r="C351" s="7">
        <v>2</v>
      </c>
      <c r="D351" s="7">
        <v>4</v>
      </c>
      <c r="E351" s="7">
        <v>18.194939999999999</v>
      </c>
      <c r="F351" s="7">
        <v>331.05584160359996</v>
      </c>
      <c r="G351" s="7">
        <v>1.900517</v>
      </c>
      <c r="H351" s="7">
        <v>3.6119648672890001</v>
      </c>
      <c r="I351" s="7">
        <v>37</v>
      </c>
      <c r="J351" s="7">
        <v>1369</v>
      </c>
      <c r="K351" s="7">
        <v>0</v>
      </c>
      <c r="L351" s="7">
        <v>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L351" s="4"/>
      <c r="BM351" s="4"/>
      <c r="BN351" s="4"/>
      <c r="BO351" s="4"/>
      <c r="BP351" s="4"/>
      <c r="BR351" s="4"/>
      <c r="BS351" s="4"/>
      <c r="BT351" s="4"/>
      <c r="BU351" s="4"/>
      <c r="BV351" s="4"/>
      <c r="BW351" s="4"/>
      <c r="BX351" s="4"/>
      <c r="BY351" s="4"/>
      <c r="BZ351" s="4"/>
      <c r="CB351" s="4"/>
      <c r="CC351" s="4"/>
      <c r="CD351" s="4"/>
    </row>
    <row r="352" spans="1:82" ht="15" customHeight="1" x14ac:dyDescent="0.2">
      <c r="A352" s="5">
        <v>351</v>
      </c>
      <c r="B352" s="7">
        <v>346</v>
      </c>
      <c r="C352" s="7">
        <v>0</v>
      </c>
      <c r="D352" s="7">
        <v>0</v>
      </c>
      <c r="E352" s="7">
        <v>18.952200000000001</v>
      </c>
      <c r="F352" s="7">
        <v>359.18588484000003</v>
      </c>
      <c r="G352" s="7">
        <v>2.2499400000000001</v>
      </c>
      <c r="H352" s="7">
        <v>5.0622300035999999</v>
      </c>
      <c r="I352" s="7">
        <v>66</v>
      </c>
      <c r="J352" s="7">
        <v>4356</v>
      </c>
      <c r="K352" s="7">
        <v>0</v>
      </c>
      <c r="L352" s="7">
        <v>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L352" s="4"/>
      <c r="BM352" s="4"/>
      <c r="BN352" s="4"/>
      <c r="BO352" s="4"/>
      <c r="BP352" s="4"/>
      <c r="BR352" s="4"/>
      <c r="BS352" s="4"/>
      <c r="BT352" s="4"/>
      <c r="BU352" s="4"/>
      <c r="BV352" s="4"/>
      <c r="BW352" s="4"/>
      <c r="BX352" s="4"/>
      <c r="BY352" s="4"/>
      <c r="BZ352" s="4"/>
      <c r="CB352" s="4"/>
      <c r="CC352" s="4"/>
      <c r="CD352" s="4"/>
    </row>
    <row r="353" spans="1:82" ht="15" customHeight="1" x14ac:dyDescent="0.2">
      <c r="A353" s="5">
        <v>352</v>
      </c>
      <c r="B353" s="7">
        <v>176</v>
      </c>
      <c r="C353" s="7">
        <v>1</v>
      </c>
      <c r="D353" s="7">
        <v>1</v>
      </c>
      <c r="E353" s="7">
        <v>5.1420000000000003</v>
      </c>
      <c r="F353" s="7">
        <v>26.440164000000003</v>
      </c>
      <c r="G353" s="7">
        <v>1.0203760000000002</v>
      </c>
      <c r="H353" s="7">
        <v>1.0411671813760004</v>
      </c>
      <c r="I353" s="7">
        <v>40</v>
      </c>
      <c r="J353" s="7">
        <v>1600</v>
      </c>
      <c r="K353" s="7">
        <v>0</v>
      </c>
      <c r="L353" s="7">
        <v>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L353" s="4"/>
      <c r="BM353" s="4"/>
      <c r="BN353" s="4"/>
      <c r="BO353" s="4"/>
      <c r="BP353" s="4"/>
      <c r="BR353" s="4"/>
      <c r="BS353" s="4"/>
      <c r="BT353" s="4"/>
      <c r="BU353" s="4"/>
      <c r="BV353" s="4"/>
      <c r="BW353" s="4"/>
      <c r="BX353" s="4"/>
      <c r="BY353" s="4"/>
      <c r="BZ353" s="4"/>
      <c r="CB353" s="4"/>
      <c r="CC353" s="4"/>
      <c r="CD353" s="4"/>
    </row>
    <row r="354" spans="1:82" ht="15" customHeight="1" x14ac:dyDescent="0.2">
      <c r="A354" s="5">
        <v>353</v>
      </c>
      <c r="B354" s="7">
        <v>449</v>
      </c>
      <c r="C354" s="7">
        <v>4</v>
      </c>
      <c r="D354" s="7">
        <v>16</v>
      </c>
      <c r="E354" s="7">
        <v>24.300839999999997</v>
      </c>
      <c r="F354" s="7">
        <v>590.53082470559991</v>
      </c>
      <c r="G354" s="7">
        <v>2.970297</v>
      </c>
      <c r="H354" s="7">
        <v>8.8226642682089995</v>
      </c>
      <c r="I354" s="7">
        <v>84</v>
      </c>
      <c r="J354" s="7">
        <v>7056</v>
      </c>
      <c r="K354" s="7">
        <v>0</v>
      </c>
      <c r="L354" s="7">
        <v>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L354" s="4"/>
      <c r="BM354" s="4"/>
      <c r="BN354" s="4"/>
      <c r="BO354" s="4"/>
      <c r="BP354" s="4"/>
      <c r="BR354" s="4"/>
      <c r="BS354" s="4"/>
      <c r="BT354" s="4"/>
      <c r="BU354" s="4"/>
      <c r="BV354" s="4"/>
      <c r="BW354" s="4"/>
      <c r="BX354" s="4"/>
      <c r="BY354" s="4"/>
      <c r="BZ354" s="4"/>
      <c r="CB354" s="4"/>
      <c r="CC354" s="4"/>
      <c r="CD354" s="4"/>
    </row>
    <row r="355" spans="1:82" ht="15" customHeight="1" x14ac:dyDescent="0.2">
      <c r="A355" s="5">
        <v>354</v>
      </c>
      <c r="B355" s="7">
        <v>363</v>
      </c>
      <c r="C355" s="7">
        <v>2</v>
      </c>
      <c r="D355" s="7">
        <v>4</v>
      </c>
      <c r="E355" s="7">
        <v>18.823319999999999</v>
      </c>
      <c r="F355" s="7">
        <v>354.31737582239998</v>
      </c>
      <c r="G355" s="7">
        <v>2.4391430000000001</v>
      </c>
      <c r="H355" s="7">
        <v>5.949418574449</v>
      </c>
      <c r="I355" s="7">
        <v>68</v>
      </c>
      <c r="J355" s="7">
        <v>4624</v>
      </c>
      <c r="K355" s="7">
        <v>0</v>
      </c>
      <c r="L355" s="7">
        <v>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L355" s="4"/>
      <c r="BM355" s="4"/>
      <c r="BN355" s="4"/>
      <c r="BO355" s="4"/>
      <c r="BP355" s="4"/>
      <c r="BR355" s="4"/>
      <c r="BS355" s="4"/>
      <c r="BT355" s="4"/>
      <c r="BU355" s="4"/>
      <c r="BV355" s="4"/>
      <c r="BW355" s="4"/>
      <c r="BX355" s="4"/>
      <c r="BY355" s="4"/>
      <c r="BZ355" s="4"/>
      <c r="CB355" s="4"/>
      <c r="CC355" s="4"/>
      <c r="CD355" s="4"/>
    </row>
    <row r="356" spans="1:82" ht="15" customHeight="1" x14ac:dyDescent="0.2">
      <c r="A356" s="5">
        <v>355</v>
      </c>
      <c r="B356" s="7">
        <v>371</v>
      </c>
      <c r="C356" s="7">
        <v>3</v>
      </c>
      <c r="D356" s="7">
        <v>9</v>
      </c>
      <c r="E356" s="7">
        <v>29.079899999999999</v>
      </c>
      <c r="F356" s="7">
        <v>845.64058400999988</v>
      </c>
      <c r="G356" s="7">
        <v>2.5985520000000002</v>
      </c>
      <c r="H356" s="7">
        <v>6.7524724967040006</v>
      </c>
      <c r="I356" s="7">
        <v>67</v>
      </c>
      <c r="J356" s="7">
        <v>4489</v>
      </c>
      <c r="K356" s="7">
        <v>0</v>
      </c>
      <c r="L356" s="7"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L356" s="4"/>
      <c r="BM356" s="4"/>
      <c r="BN356" s="4"/>
      <c r="BO356" s="4"/>
      <c r="BP356" s="4"/>
      <c r="BR356" s="4"/>
      <c r="BS356" s="4"/>
      <c r="BT356" s="4"/>
      <c r="BU356" s="4"/>
      <c r="BV356" s="4"/>
      <c r="BW356" s="4"/>
      <c r="BX356" s="4"/>
      <c r="BY356" s="4"/>
      <c r="BZ356" s="4"/>
      <c r="CB356" s="4"/>
      <c r="CC356" s="4"/>
      <c r="CD356" s="4"/>
    </row>
    <row r="357" spans="1:82" ht="15" customHeight="1" x14ac:dyDescent="0.2">
      <c r="A357" s="5">
        <v>356</v>
      </c>
      <c r="B357" s="7">
        <v>291</v>
      </c>
      <c r="C357" s="7">
        <v>0</v>
      </c>
      <c r="D357" s="7">
        <v>0</v>
      </c>
      <c r="E357" s="7">
        <v>22.400459999999999</v>
      </c>
      <c r="F357" s="7">
        <v>501.78060821159994</v>
      </c>
      <c r="G357" s="7">
        <v>1.8195759999999999</v>
      </c>
      <c r="H357" s="7">
        <v>3.3108568197759993</v>
      </c>
      <c r="I357" s="7">
        <v>45</v>
      </c>
      <c r="J357" s="7">
        <v>2025</v>
      </c>
      <c r="K357" s="7">
        <v>0</v>
      </c>
      <c r="L357" s="7">
        <v>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L357" s="4"/>
      <c r="BM357" s="4"/>
      <c r="BN357" s="4"/>
      <c r="BO357" s="4"/>
      <c r="BP357" s="4"/>
      <c r="BR357" s="4"/>
      <c r="BS357" s="4"/>
      <c r="BT357" s="4"/>
      <c r="BU357" s="4"/>
      <c r="BV357" s="4"/>
      <c r="BW357" s="4"/>
      <c r="BX357" s="4"/>
      <c r="BY357" s="4"/>
      <c r="BZ357" s="4"/>
      <c r="CB357" s="4"/>
      <c r="CC357" s="4"/>
      <c r="CD357" s="4"/>
    </row>
    <row r="358" spans="1:82" ht="15" customHeight="1" x14ac:dyDescent="0.2">
      <c r="A358" s="5">
        <v>357</v>
      </c>
      <c r="B358" s="7">
        <v>256</v>
      </c>
      <c r="C358" s="7">
        <v>1</v>
      </c>
      <c r="D358" s="7">
        <v>1</v>
      </c>
      <c r="E358" s="7">
        <v>15.675239999999999</v>
      </c>
      <c r="F358" s="7">
        <v>245.71314905759996</v>
      </c>
      <c r="G358" s="7">
        <v>1.901376</v>
      </c>
      <c r="H358" s="7">
        <v>3.6152306933759997</v>
      </c>
      <c r="I358" s="7">
        <v>47</v>
      </c>
      <c r="J358" s="7">
        <v>2209</v>
      </c>
      <c r="K358" s="7">
        <v>0</v>
      </c>
      <c r="L358" s="7">
        <v>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L358" s="4"/>
      <c r="BM358" s="4"/>
      <c r="BN358" s="4"/>
      <c r="BO358" s="4"/>
      <c r="BP358" s="4"/>
      <c r="BR358" s="4"/>
      <c r="BS358" s="4"/>
      <c r="BT358" s="4"/>
      <c r="BU358" s="4"/>
      <c r="BV358" s="4"/>
      <c r="BW358" s="4"/>
      <c r="BX358" s="4"/>
      <c r="BY358" s="4"/>
      <c r="BZ358" s="4"/>
      <c r="CB358" s="4"/>
      <c r="CC358" s="4"/>
      <c r="CD358" s="4"/>
    </row>
    <row r="359" spans="1:82" ht="15" customHeight="1" x14ac:dyDescent="0.2">
      <c r="A359" s="5">
        <v>358</v>
      </c>
      <c r="B359" s="7">
        <v>42</v>
      </c>
      <c r="C359" s="7">
        <v>0</v>
      </c>
      <c r="D359" s="7">
        <v>0</v>
      </c>
      <c r="E359" s="7">
        <v>1.8059999999999996E-2</v>
      </c>
      <c r="F359" s="7">
        <v>3.2616359999999985E-4</v>
      </c>
      <c r="G359" s="7">
        <v>0.22029300000000002</v>
      </c>
      <c r="H359" s="7">
        <v>4.8529005849000009E-2</v>
      </c>
      <c r="I359" s="7">
        <v>7</v>
      </c>
      <c r="J359" s="7">
        <v>49</v>
      </c>
      <c r="K359" s="7">
        <v>0</v>
      </c>
      <c r="L359" s="7">
        <v>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L359" s="4"/>
      <c r="BM359" s="4"/>
      <c r="BN359" s="4"/>
      <c r="BO359" s="4"/>
      <c r="BP359" s="4"/>
      <c r="BR359" s="4"/>
      <c r="BS359" s="4"/>
      <c r="BT359" s="4"/>
      <c r="BU359" s="4"/>
      <c r="BV359" s="4"/>
      <c r="BW359" s="4"/>
      <c r="BX359" s="4"/>
      <c r="BY359" s="4"/>
      <c r="BZ359" s="4"/>
      <c r="CB359" s="4"/>
      <c r="CC359" s="4"/>
      <c r="CD359" s="4"/>
    </row>
    <row r="360" spans="1:82" ht="15" customHeight="1" x14ac:dyDescent="0.2">
      <c r="A360" s="5">
        <v>359</v>
      </c>
      <c r="B360" s="7">
        <v>187</v>
      </c>
      <c r="C360" s="7">
        <v>0</v>
      </c>
      <c r="D360" s="7">
        <v>0</v>
      </c>
      <c r="E360" s="7">
        <v>9.3631799999999998</v>
      </c>
      <c r="F360" s="7">
        <v>87.669139712399996</v>
      </c>
      <c r="G360" s="7">
        <v>1.129</v>
      </c>
      <c r="H360" s="7">
        <v>1.2746409999999999</v>
      </c>
      <c r="I360" s="7">
        <v>34</v>
      </c>
      <c r="J360" s="7">
        <v>1156</v>
      </c>
      <c r="K360" s="7">
        <v>0</v>
      </c>
      <c r="L360" s="7"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L360" s="4"/>
      <c r="BM360" s="4"/>
      <c r="BN360" s="4"/>
      <c r="BO360" s="4"/>
      <c r="BP360" s="4"/>
      <c r="BR360" s="4"/>
      <c r="BS360" s="4"/>
      <c r="BT360" s="4"/>
      <c r="BU360" s="4"/>
      <c r="BV360" s="4"/>
      <c r="BW360" s="4"/>
      <c r="BX360" s="4"/>
      <c r="BY360" s="4"/>
      <c r="BZ360" s="4"/>
      <c r="CB360" s="4"/>
      <c r="CC360" s="4"/>
      <c r="CD360" s="4"/>
    </row>
    <row r="361" spans="1:82" ht="15" customHeight="1" x14ac:dyDescent="0.2">
      <c r="A361" s="5">
        <v>360</v>
      </c>
      <c r="B361" s="7">
        <v>256</v>
      </c>
      <c r="C361" s="7">
        <v>3</v>
      </c>
      <c r="D361" s="7">
        <v>9</v>
      </c>
      <c r="E361" s="7">
        <v>17.84676</v>
      </c>
      <c r="F361" s="7">
        <v>318.50684249760002</v>
      </c>
      <c r="G361" s="7">
        <v>1.680666</v>
      </c>
      <c r="H361" s="7">
        <v>2.8246382035559998</v>
      </c>
      <c r="I361" s="7">
        <v>51</v>
      </c>
      <c r="J361" s="7">
        <v>2601</v>
      </c>
      <c r="K361" s="7">
        <v>1</v>
      </c>
      <c r="L361" s="7">
        <v>1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L361" s="4"/>
      <c r="BM361" s="4"/>
      <c r="BN361" s="4"/>
      <c r="BO361" s="4"/>
      <c r="BP361" s="4"/>
      <c r="BR361" s="4"/>
      <c r="BS361" s="4"/>
      <c r="BT361" s="4"/>
      <c r="BU361" s="4"/>
      <c r="BV361" s="4"/>
      <c r="BW361" s="4"/>
      <c r="BX361" s="4"/>
      <c r="BY361" s="4"/>
      <c r="BZ361" s="4"/>
      <c r="CB361" s="4"/>
      <c r="CC361" s="4"/>
      <c r="CD361" s="4"/>
    </row>
    <row r="362" spans="1:82" ht="15" customHeight="1" x14ac:dyDescent="0.2">
      <c r="A362" s="5">
        <v>361</v>
      </c>
      <c r="B362" s="7">
        <v>291</v>
      </c>
      <c r="C362" s="7">
        <v>1</v>
      </c>
      <c r="D362" s="7">
        <v>1</v>
      </c>
      <c r="E362" s="7">
        <v>22.514099999999999</v>
      </c>
      <c r="F362" s="7">
        <v>506.88469880999997</v>
      </c>
      <c r="G362" s="7">
        <v>2.1211599999999997</v>
      </c>
      <c r="H362" s="7">
        <v>4.4993197455999985</v>
      </c>
      <c r="I362" s="7">
        <v>70</v>
      </c>
      <c r="J362" s="7">
        <v>4900</v>
      </c>
      <c r="K362" s="7">
        <v>0</v>
      </c>
      <c r="L362" s="7">
        <v>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L362" s="4"/>
      <c r="BM362" s="4"/>
      <c r="BN362" s="4"/>
      <c r="BO362" s="4"/>
      <c r="BP362" s="4"/>
      <c r="BR362" s="4"/>
      <c r="BS362" s="4"/>
      <c r="BT362" s="4"/>
      <c r="BU362" s="4"/>
      <c r="BV362" s="4"/>
      <c r="BW362" s="4"/>
      <c r="BX362" s="4"/>
      <c r="BY362" s="4"/>
      <c r="BZ362" s="4"/>
      <c r="CB362" s="4"/>
      <c r="CC362" s="4"/>
      <c r="CD362" s="4"/>
    </row>
    <row r="363" spans="1:82" ht="15" customHeight="1" x14ac:dyDescent="0.2">
      <c r="A363" s="5">
        <v>362</v>
      </c>
      <c r="B363" s="7">
        <v>310</v>
      </c>
      <c r="C363" s="7">
        <v>1</v>
      </c>
      <c r="D363" s="7">
        <v>1</v>
      </c>
      <c r="E363" s="7">
        <v>20.83746</v>
      </c>
      <c r="F363" s="7">
        <v>434.19973925160002</v>
      </c>
      <c r="G363" s="7">
        <v>1.869966</v>
      </c>
      <c r="H363" s="7">
        <v>3.496772841156</v>
      </c>
      <c r="I363" s="7">
        <v>49</v>
      </c>
      <c r="J363" s="7">
        <v>2401</v>
      </c>
      <c r="K363" s="7">
        <v>0</v>
      </c>
      <c r="L363" s="7">
        <v>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L363" s="4"/>
      <c r="BM363" s="4"/>
      <c r="BN363" s="4"/>
      <c r="BO363" s="4"/>
      <c r="BP363" s="4"/>
      <c r="BR363" s="4"/>
      <c r="BS363" s="4"/>
      <c r="BT363" s="4"/>
      <c r="BU363" s="4"/>
      <c r="BV363" s="4"/>
      <c r="BW363" s="4"/>
      <c r="BX363" s="4"/>
      <c r="BY363" s="4"/>
      <c r="BZ363" s="4"/>
      <c r="CB363" s="4"/>
      <c r="CC363" s="4"/>
      <c r="CD363" s="4"/>
    </row>
    <row r="364" spans="1:82" ht="15" customHeight="1" x14ac:dyDescent="0.2">
      <c r="A364" s="5">
        <v>363</v>
      </c>
      <c r="B364" s="7">
        <v>178</v>
      </c>
      <c r="C364" s="7">
        <v>1</v>
      </c>
      <c r="D364" s="7">
        <v>1</v>
      </c>
      <c r="E364" s="7">
        <v>6.7360199999999999</v>
      </c>
      <c r="F364" s="7">
        <v>45.373965440399999</v>
      </c>
      <c r="G364" s="7">
        <v>1.0791599999999999</v>
      </c>
      <c r="H364" s="7">
        <v>1.1645863055999999</v>
      </c>
      <c r="I364" s="7">
        <v>39</v>
      </c>
      <c r="J364" s="7">
        <v>1521</v>
      </c>
      <c r="K364" s="7">
        <v>2</v>
      </c>
      <c r="L364" s="7">
        <v>4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L364" s="4"/>
      <c r="BM364" s="4"/>
      <c r="BN364" s="4"/>
      <c r="BO364" s="4"/>
      <c r="BP364" s="4"/>
      <c r="BR364" s="4"/>
      <c r="BS364" s="4"/>
      <c r="BT364" s="4"/>
      <c r="BU364" s="4"/>
      <c r="BV364" s="4"/>
      <c r="BW364" s="4"/>
      <c r="BX364" s="4"/>
      <c r="BY364" s="4"/>
      <c r="BZ364" s="4"/>
      <c r="CB364" s="4"/>
      <c r="CC364" s="4"/>
      <c r="CD364" s="4"/>
    </row>
    <row r="365" spans="1:82" ht="15" customHeight="1" x14ac:dyDescent="0.2">
      <c r="A365" s="5">
        <v>364</v>
      </c>
      <c r="B365" s="7">
        <v>112</v>
      </c>
      <c r="C365" s="7">
        <v>-1</v>
      </c>
      <c r="D365" s="7">
        <v>1</v>
      </c>
      <c r="E365" s="7">
        <v>5.8788599999999995</v>
      </c>
      <c r="F365" s="7">
        <v>34.560994899599997</v>
      </c>
      <c r="G365" s="7">
        <v>0.72915399999999986</v>
      </c>
      <c r="H365" s="7">
        <v>0.53166555571599983</v>
      </c>
      <c r="I365" s="7">
        <v>22</v>
      </c>
      <c r="J365" s="7">
        <v>484</v>
      </c>
      <c r="K365" s="7">
        <v>0</v>
      </c>
      <c r="L365" s="7">
        <v>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L365" s="4"/>
      <c r="BM365" s="4"/>
      <c r="BN365" s="4"/>
      <c r="BO365" s="4"/>
      <c r="BP365" s="4"/>
      <c r="BR365" s="4"/>
      <c r="BS365" s="4"/>
      <c r="BT365" s="4"/>
      <c r="BU365" s="4"/>
      <c r="BV365" s="4"/>
      <c r="BW365" s="4"/>
      <c r="BX365" s="4"/>
      <c r="BY365" s="4"/>
      <c r="BZ365" s="4"/>
      <c r="CB365" s="4"/>
      <c r="CC365" s="4"/>
      <c r="CD365" s="4"/>
    </row>
    <row r="366" spans="1:82" ht="15" customHeight="1" x14ac:dyDescent="0.2">
      <c r="A366" s="5">
        <v>365</v>
      </c>
      <c r="B366" s="7">
        <v>103</v>
      </c>
      <c r="C366" s="7">
        <v>0</v>
      </c>
      <c r="D366" s="7">
        <v>0</v>
      </c>
      <c r="E366" s="7">
        <v>3.4499400000000002</v>
      </c>
      <c r="F366" s="7">
        <v>11.902086003600001</v>
      </c>
      <c r="G366" s="7">
        <v>0.629552</v>
      </c>
      <c r="H366" s="7">
        <v>0.39633572070400003</v>
      </c>
      <c r="I366" s="7">
        <v>30</v>
      </c>
      <c r="J366" s="7">
        <v>900</v>
      </c>
      <c r="K366" s="7">
        <v>0</v>
      </c>
      <c r="L366" s="7">
        <v>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L366" s="4"/>
      <c r="BM366" s="4"/>
      <c r="BN366" s="4"/>
      <c r="BO366" s="4"/>
      <c r="BP366" s="4"/>
      <c r="BR366" s="4"/>
      <c r="BS366" s="4"/>
      <c r="BT366" s="4"/>
      <c r="BU366" s="4"/>
      <c r="BV366" s="4"/>
      <c r="BW366" s="4"/>
      <c r="BX366" s="4"/>
      <c r="BY366" s="4"/>
      <c r="BZ366" s="4"/>
      <c r="CB366" s="4"/>
      <c r="CC366" s="4"/>
      <c r="CD366" s="4"/>
    </row>
    <row r="367" spans="1:82" ht="15" customHeight="1" x14ac:dyDescent="0.2">
      <c r="A367" s="5">
        <v>366</v>
      </c>
      <c r="B367" s="7">
        <v>228</v>
      </c>
      <c r="C367" s="7">
        <v>1</v>
      </c>
      <c r="D367" s="7">
        <v>1</v>
      </c>
      <c r="E367" s="7">
        <v>17.170980000000004</v>
      </c>
      <c r="F367" s="7">
        <v>294.84255416040014</v>
      </c>
      <c r="G367" s="7">
        <v>1.3991040000000001</v>
      </c>
      <c r="H367" s="7">
        <v>1.9574920028160003</v>
      </c>
      <c r="I367" s="7">
        <v>46</v>
      </c>
      <c r="J367" s="7">
        <v>2116</v>
      </c>
      <c r="K367" s="7">
        <v>1</v>
      </c>
      <c r="L367" s="7">
        <v>1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L367" s="4"/>
      <c r="BM367" s="4"/>
      <c r="BN367" s="4"/>
      <c r="BO367" s="4"/>
      <c r="BP367" s="4"/>
      <c r="BR367" s="4"/>
      <c r="BS367" s="4"/>
      <c r="BT367" s="4"/>
      <c r="BU367" s="4"/>
      <c r="BV367" s="4"/>
      <c r="BW367" s="4"/>
      <c r="BX367" s="4"/>
      <c r="BY367" s="4"/>
      <c r="BZ367" s="4"/>
      <c r="CB367" s="4"/>
      <c r="CC367" s="4"/>
      <c r="CD367" s="4"/>
    </row>
    <row r="368" spans="1:82" ht="15" customHeight="1" x14ac:dyDescent="0.2">
      <c r="A368" s="5">
        <v>367</v>
      </c>
      <c r="B368" s="7">
        <v>213</v>
      </c>
      <c r="C368" s="7">
        <v>4</v>
      </c>
      <c r="D368" s="7">
        <v>16</v>
      </c>
      <c r="E368" s="7">
        <v>9.0900599999999994</v>
      </c>
      <c r="F368" s="7">
        <v>82.629190803599982</v>
      </c>
      <c r="G368" s="7">
        <v>1.4408650000000003</v>
      </c>
      <c r="H368" s="7">
        <v>2.0760919482250006</v>
      </c>
      <c r="I368" s="7">
        <v>51</v>
      </c>
      <c r="J368" s="7">
        <v>2601</v>
      </c>
      <c r="K368" s="7">
        <v>0</v>
      </c>
      <c r="L368" s="7">
        <v>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L368" s="4"/>
      <c r="BM368" s="4"/>
      <c r="BN368" s="4"/>
      <c r="BO368" s="4"/>
      <c r="BP368" s="4"/>
      <c r="BR368" s="4"/>
      <c r="BS368" s="4"/>
      <c r="BT368" s="4"/>
      <c r="BU368" s="4"/>
      <c r="BV368" s="4"/>
      <c r="BW368" s="4"/>
      <c r="BX368" s="4"/>
      <c r="BY368" s="4"/>
      <c r="BZ368" s="4"/>
      <c r="CB368" s="4"/>
      <c r="CC368" s="4"/>
      <c r="CD368" s="4"/>
    </row>
    <row r="369" spans="1:82" ht="15" customHeight="1" x14ac:dyDescent="0.2">
      <c r="A369" s="5">
        <v>368</v>
      </c>
      <c r="B369" s="7">
        <v>307</v>
      </c>
      <c r="C369" s="7">
        <v>2</v>
      </c>
      <c r="D369" s="7">
        <v>4</v>
      </c>
      <c r="E369" s="7">
        <v>22.164720000000003</v>
      </c>
      <c r="F369" s="7">
        <v>491.27481267840011</v>
      </c>
      <c r="G369" s="7">
        <v>2.1113259999999996</v>
      </c>
      <c r="H369" s="7">
        <v>4.4576974782759979</v>
      </c>
      <c r="I369" s="7">
        <v>58</v>
      </c>
      <c r="J369" s="7">
        <v>3364</v>
      </c>
      <c r="K369" s="7">
        <v>0</v>
      </c>
      <c r="L369" s="7">
        <v>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L369" s="4"/>
      <c r="BM369" s="4"/>
      <c r="BN369" s="4"/>
      <c r="BO369" s="4"/>
      <c r="BP369" s="4"/>
      <c r="BR369" s="4"/>
      <c r="BS369" s="4"/>
      <c r="BT369" s="4"/>
      <c r="BU369" s="4"/>
      <c r="BV369" s="4"/>
      <c r="BW369" s="4"/>
      <c r="BX369" s="4"/>
      <c r="BY369" s="4"/>
      <c r="BZ369" s="4"/>
      <c r="CB369" s="4"/>
      <c r="CC369" s="4"/>
      <c r="CD369" s="4"/>
    </row>
    <row r="370" spans="1:82" ht="15" customHeight="1" x14ac:dyDescent="0.2">
      <c r="A370" s="5">
        <v>369</v>
      </c>
      <c r="B370" s="7">
        <v>116</v>
      </c>
      <c r="C370" s="7">
        <v>0</v>
      </c>
      <c r="D370" s="7">
        <v>0</v>
      </c>
      <c r="E370" s="7">
        <v>5.6795999999999989</v>
      </c>
      <c r="F370" s="7">
        <v>32.257856159999989</v>
      </c>
      <c r="G370" s="7">
        <v>0.63984600000000003</v>
      </c>
      <c r="H370" s="7">
        <v>0.40940290371600002</v>
      </c>
      <c r="I370" s="7">
        <v>31</v>
      </c>
      <c r="J370" s="7">
        <v>961</v>
      </c>
      <c r="K370" s="7">
        <v>0</v>
      </c>
      <c r="L370" s="7">
        <v>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L370" s="4"/>
      <c r="BM370" s="4"/>
      <c r="BN370" s="4"/>
      <c r="BO370" s="4"/>
      <c r="BP370" s="4"/>
      <c r="BR370" s="4"/>
      <c r="BS370" s="4"/>
      <c r="BT370" s="4"/>
      <c r="BU370" s="4"/>
      <c r="BV370" s="4"/>
      <c r="BW370" s="4"/>
      <c r="BX370" s="4"/>
      <c r="BY370" s="4"/>
      <c r="BZ370" s="4"/>
      <c r="CB370" s="4"/>
      <c r="CC370" s="4"/>
      <c r="CD370" s="4"/>
    </row>
    <row r="371" spans="1:82" ht="15" customHeight="1" x14ac:dyDescent="0.2">
      <c r="A371" s="5">
        <v>370</v>
      </c>
      <c r="B371" s="7">
        <v>194</v>
      </c>
      <c r="C371" s="7">
        <v>2</v>
      </c>
      <c r="D371" s="7">
        <v>4</v>
      </c>
      <c r="E371" s="7">
        <v>9.71556</v>
      </c>
      <c r="F371" s="7">
        <v>94.392106113599993</v>
      </c>
      <c r="G371" s="7">
        <v>1.2603600000000001</v>
      </c>
      <c r="H371" s="7">
        <v>1.5885073296000003</v>
      </c>
      <c r="I371" s="7">
        <v>30</v>
      </c>
      <c r="J371" s="7">
        <v>900</v>
      </c>
      <c r="K371" s="7">
        <v>0</v>
      </c>
      <c r="L371" s="7"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L371" s="4"/>
      <c r="BM371" s="4"/>
      <c r="BN371" s="4"/>
      <c r="BO371" s="4"/>
      <c r="BP371" s="4"/>
      <c r="BR371" s="4"/>
      <c r="BS371" s="4"/>
      <c r="BT371" s="4"/>
      <c r="BU371" s="4"/>
      <c r="BV371" s="4"/>
      <c r="BW371" s="4"/>
      <c r="BX371" s="4"/>
      <c r="BY371" s="4"/>
      <c r="BZ371" s="4"/>
      <c r="CB371" s="4"/>
      <c r="CC371" s="4"/>
      <c r="CD371" s="4"/>
    </row>
    <row r="372" spans="1:82" ht="15" customHeight="1" x14ac:dyDescent="0.2">
      <c r="A372" s="5">
        <v>371</v>
      </c>
      <c r="B372" s="7">
        <v>225</v>
      </c>
      <c r="C372" s="7">
        <v>0</v>
      </c>
      <c r="D372" s="7">
        <v>0</v>
      </c>
      <c r="E372" s="7">
        <v>13.471200000000001</v>
      </c>
      <c r="F372" s="7">
        <v>181.47322944000004</v>
      </c>
      <c r="G372" s="7">
        <v>1.6205240000000001</v>
      </c>
      <c r="H372" s="7">
        <v>2.6260980345760001</v>
      </c>
      <c r="I372" s="7">
        <v>34</v>
      </c>
      <c r="J372" s="7">
        <v>1156</v>
      </c>
      <c r="K372" s="7">
        <v>0</v>
      </c>
      <c r="L372" s="7"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L372" s="4"/>
      <c r="BM372" s="4"/>
      <c r="BN372" s="4"/>
      <c r="BO372" s="4"/>
      <c r="BP372" s="4"/>
      <c r="BR372" s="4"/>
      <c r="BS372" s="4"/>
      <c r="BT372" s="4"/>
      <c r="BU372" s="4"/>
      <c r="BV372" s="4"/>
      <c r="BW372" s="4"/>
      <c r="BX372" s="4"/>
      <c r="BY372" s="4"/>
      <c r="BZ372" s="4"/>
      <c r="CB372" s="4"/>
      <c r="CC372" s="4"/>
      <c r="CD372" s="4"/>
    </row>
    <row r="373" spans="1:82" ht="15" customHeight="1" x14ac:dyDescent="0.2">
      <c r="A373" s="5">
        <v>372</v>
      </c>
      <c r="B373" s="7">
        <v>219</v>
      </c>
      <c r="C373" s="7">
        <v>0</v>
      </c>
      <c r="D373" s="7">
        <v>0</v>
      </c>
      <c r="E373" s="7">
        <v>19.672140000000002</v>
      </c>
      <c r="F373" s="7">
        <v>386.99309217960007</v>
      </c>
      <c r="G373" s="7">
        <v>1.290564</v>
      </c>
      <c r="H373" s="7">
        <v>1.665555438096</v>
      </c>
      <c r="I373" s="7">
        <v>35</v>
      </c>
      <c r="J373" s="7">
        <v>1225</v>
      </c>
      <c r="K373" s="7">
        <v>0</v>
      </c>
      <c r="L373" s="7">
        <v>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L373" s="4"/>
      <c r="BM373" s="4"/>
      <c r="BN373" s="4"/>
      <c r="BO373" s="4"/>
      <c r="BP373" s="4"/>
      <c r="BR373" s="4"/>
      <c r="BS373" s="4"/>
      <c r="BT373" s="4"/>
      <c r="BU373" s="4"/>
      <c r="BV373" s="4"/>
      <c r="BW373" s="4"/>
      <c r="BX373" s="4"/>
      <c r="BY373" s="4"/>
      <c r="BZ373" s="4"/>
      <c r="CB373" s="4"/>
      <c r="CC373" s="4"/>
      <c r="CD373" s="4"/>
    </row>
    <row r="374" spans="1:82" ht="15" customHeight="1" x14ac:dyDescent="0.2">
      <c r="A374" s="5">
        <v>373</v>
      </c>
      <c r="B374" s="7">
        <v>389</v>
      </c>
      <c r="C374" s="7">
        <v>9</v>
      </c>
      <c r="D374" s="7">
        <v>81</v>
      </c>
      <c r="E374" s="7">
        <v>26.549760000000003</v>
      </c>
      <c r="F374" s="7">
        <v>704.88975605760015</v>
      </c>
      <c r="G374" s="7">
        <v>1.99969</v>
      </c>
      <c r="H374" s="7">
        <v>3.9987600960999998</v>
      </c>
      <c r="I374" s="7">
        <v>57</v>
      </c>
      <c r="J374" s="7">
        <v>3249</v>
      </c>
      <c r="K374" s="7">
        <v>1</v>
      </c>
      <c r="L374" s="7">
        <v>1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L374" s="4"/>
      <c r="BM374" s="4"/>
      <c r="BN374" s="4"/>
      <c r="BO374" s="4"/>
      <c r="BP374" s="4"/>
      <c r="BR374" s="4"/>
      <c r="BS374" s="4"/>
      <c r="BT374" s="4"/>
      <c r="BU374" s="4"/>
      <c r="BV374" s="4"/>
      <c r="BW374" s="4"/>
      <c r="BX374" s="4"/>
      <c r="BY374" s="4"/>
      <c r="BZ374" s="4"/>
      <c r="CB374" s="4"/>
      <c r="CC374" s="4"/>
      <c r="CD374" s="4"/>
    </row>
    <row r="375" spans="1:82" ht="15" customHeight="1" x14ac:dyDescent="0.2">
      <c r="A375" s="5">
        <v>374</v>
      </c>
      <c r="B375" s="7">
        <v>203</v>
      </c>
      <c r="C375" s="7">
        <v>1</v>
      </c>
      <c r="D375" s="7">
        <v>1</v>
      </c>
      <c r="E375" s="7">
        <v>13.405799999999999</v>
      </c>
      <c r="F375" s="7">
        <v>179.71547363999997</v>
      </c>
      <c r="G375" s="7">
        <v>1.4087270000000001</v>
      </c>
      <c r="H375" s="7">
        <v>1.9845117605290001</v>
      </c>
      <c r="I375" s="7">
        <v>40</v>
      </c>
      <c r="J375" s="7">
        <v>1600</v>
      </c>
      <c r="K375" s="7">
        <v>0</v>
      </c>
      <c r="L375" s="7">
        <v>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L375" s="4"/>
      <c r="BM375" s="4"/>
      <c r="BN375" s="4"/>
      <c r="BO375" s="4"/>
      <c r="BP375" s="4"/>
      <c r="BR375" s="4"/>
      <c r="BS375" s="4"/>
      <c r="BT375" s="4"/>
      <c r="BU375" s="4"/>
      <c r="BV375" s="4"/>
      <c r="BW375" s="4"/>
      <c r="BX375" s="4"/>
      <c r="BY375" s="4"/>
      <c r="BZ375" s="4"/>
      <c r="CB375" s="4"/>
      <c r="CC375" s="4"/>
      <c r="CD375" s="4"/>
    </row>
    <row r="376" spans="1:82" ht="15" customHeight="1" x14ac:dyDescent="0.2">
      <c r="A376" s="5">
        <v>375</v>
      </c>
      <c r="B376" s="7">
        <v>171</v>
      </c>
      <c r="C376" s="7">
        <v>2</v>
      </c>
      <c r="D376" s="7">
        <v>4</v>
      </c>
      <c r="E376" s="7">
        <v>8.2938599999999987</v>
      </c>
      <c r="F376" s="7">
        <v>68.788113699599975</v>
      </c>
      <c r="G376" s="7">
        <v>1.180736</v>
      </c>
      <c r="H376" s="7">
        <v>1.394137501696</v>
      </c>
      <c r="I376" s="7">
        <v>26</v>
      </c>
      <c r="J376" s="7">
        <v>676</v>
      </c>
      <c r="K376" s="7">
        <v>0</v>
      </c>
      <c r="L376" s="7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L376" s="4"/>
      <c r="BM376" s="4"/>
      <c r="BN376" s="4"/>
      <c r="BO376" s="4"/>
      <c r="BP376" s="4"/>
      <c r="BR376" s="4"/>
      <c r="BS376" s="4"/>
      <c r="BT376" s="4"/>
      <c r="BU376" s="4"/>
      <c r="BV376" s="4"/>
      <c r="BW376" s="4"/>
      <c r="BX376" s="4"/>
      <c r="BY376" s="4"/>
      <c r="BZ376" s="4"/>
      <c r="CB376" s="4"/>
      <c r="CC376" s="4"/>
      <c r="CD376" s="4"/>
    </row>
    <row r="377" spans="1:82" ht="15" customHeight="1" x14ac:dyDescent="0.2">
      <c r="A377" s="5">
        <v>376</v>
      </c>
      <c r="B377" s="7">
        <v>98</v>
      </c>
      <c r="C377" s="7">
        <v>0</v>
      </c>
      <c r="D377" s="7">
        <v>0</v>
      </c>
      <c r="E377" s="7">
        <v>5.6237400000000006</v>
      </c>
      <c r="F377" s="7">
        <v>31.626451587600005</v>
      </c>
      <c r="G377" s="7">
        <v>0.58965899999999993</v>
      </c>
      <c r="H377" s="7">
        <v>0.34769773628099993</v>
      </c>
      <c r="I377" s="7">
        <v>38</v>
      </c>
      <c r="J377" s="7">
        <v>1444</v>
      </c>
      <c r="K377" s="7">
        <v>0</v>
      </c>
      <c r="L377" s="7">
        <v>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L377" s="4"/>
      <c r="BM377" s="4"/>
      <c r="BN377" s="4"/>
      <c r="BO377" s="4"/>
      <c r="BP377" s="4"/>
      <c r="BR377" s="4"/>
      <c r="BS377" s="4"/>
      <c r="BT377" s="4"/>
      <c r="BU377" s="4"/>
      <c r="BV377" s="4"/>
      <c r="BW377" s="4"/>
      <c r="BX377" s="4"/>
      <c r="BY377" s="4"/>
      <c r="BZ377" s="4"/>
      <c r="CB377" s="4"/>
      <c r="CC377" s="4"/>
      <c r="CD377" s="4"/>
    </row>
    <row r="378" spans="1:82" ht="15" customHeight="1" x14ac:dyDescent="0.2">
      <c r="A378" s="5">
        <v>377</v>
      </c>
      <c r="B378" s="7">
        <v>171</v>
      </c>
      <c r="C378" s="7">
        <v>0</v>
      </c>
      <c r="D378" s="7">
        <v>0</v>
      </c>
      <c r="E378" s="7">
        <v>11.93346</v>
      </c>
      <c r="F378" s="7">
        <v>142.40746757159999</v>
      </c>
      <c r="G378" s="7">
        <v>1.1302559999999999</v>
      </c>
      <c r="H378" s="7">
        <v>1.2774786255359998</v>
      </c>
      <c r="I378" s="7">
        <v>35</v>
      </c>
      <c r="J378" s="7">
        <v>1225</v>
      </c>
      <c r="K378" s="7">
        <v>0</v>
      </c>
      <c r="L378" s="7">
        <v>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L378" s="4"/>
      <c r="BM378" s="4"/>
      <c r="BN378" s="4"/>
      <c r="BO378" s="4"/>
      <c r="BP378" s="4"/>
      <c r="BR378" s="4"/>
      <c r="BS378" s="4"/>
      <c r="BT378" s="4"/>
      <c r="BU378" s="4"/>
      <c r="BV378" s="4"/>
      <c r="BW378" s="4"/>
      <c r="BX378" s="4"/>
      <c r="BY378" s="4"/>
      <c r="BZ378" s="4"/>
      <c r="CB378" s="4"/>
      <c r="CC378" s="4"/>
      <c r="CD378" s="4"/>
    </row>
    <row r="379" spans="1:82" ht="15" customHeight="1" x14ac:dyDescent="0.2">
      <c r="A379" s="5">
        <v>378</v>
      </c>
      <c r="B379" s="7">
        <v>149</v>
      </c>
      <c r="C379" s="7">
        <v>0</v>
      </c>
      <c r="D379" s="7">
        <v>0</v>
      </c>
      <c r="E379" s="7">
        <v>7.4329799999999997</v>
      </c>
      <c r="F379" s="7">
        <v>55.249191680399996</v>
      </c>
      <c r="G379" s="7">
        <v>0.9308519999999999</v>
      </c>
      <c r="H379" s="7">
        <v>0.86648544590399978</v>
      </c>
      <c r="I379" s="7">
        <v>39</v>
      </c>
      <c r="J379" s="7">
        <v>1521</v>
      </c>
      <c r="K379" s="7">
        <v>0</v>
      </c>
      <c r="L379" s="7">
        <v>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L379" s="4"/>
      <c r="BM379" s="4"/>
      <c r="BN379" s="4"/>
      <c r="BO379" s="4"/>
      <c r="BP379" s="4"/>
      <c r="BR379" s="4"/>
      <c r="BS379" s="4"/>
      <c r="BT379" s="4"/>
      <c r="BU379" s="4"/>
      <c r="BV379" s="4"/>
      <c r="BW379" s="4"/>
      <c r="BX379" s="4"/>
      <c r="BY379" s="4"/>
      <c r="BZ379" s="4"/>
      <c r="CB379" s="4"/>
      <c r="CC379" s="4"/>
      <c r="CD379" s="4"/>
    </row>
    <row r="380" spans="1:82" ht="15" customHeight="1" x14ac:dyDescent="0.2">
      <c r="A380" s="5">
        <v>379</v>
      </c>
      <c r="B380" s="7">
        <v>180</v>
      </c>
      <c r="C380" s="7">
        <v>1</v>
      </c>
      <c r="D380" s="7">
        <v>1</v>
      </c>
      <c r="E380" s="7">
        <v>11.16114</v>
      </c>
      <c r="F380" s="7">
        <v>124.5710460996</v>
      </c>
      <c r="G380" s="7">
        <v>1.2193350000000001</v>
      </c>
      <c r="H380" s="7">
        <v>1.4867778422250002</v>
      </c>
      <c r="I380" s="7">
        <v>32</v>
      </c>
      <c r="J380" s="7">
        <v>1024</v>
      </c>
      <c r="K380" s="7">
        <v>0</v>
      </c>
      <c r="L380" s="7">
        <v>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L380" s="4"/>
      <c r="BM380" s="4"/>
      <c r="BN380" s="4"/>
      <c r="BO380" s="4"/>
      <c r="BP380" s="4"/>
      <c r="BR380" s="4"/>
      <c r="BS380" s="4"/>
      <c r="BT380" s="4"/>
      <c r="BU380" s="4"/>
      <c r="BV380" s="4"/>
      <c r="BW380" s="4"/>
      <c r="BX380" s="4"/>
      <c r="BY380" s="4"/>
      <c r="BZ380" s="4"/>
      <c r="CB380" s="4"/>
      <c r="CC380" s="4"/>
      <c r="CD380" s="4"/>
    </row>
    <row r="381" spans="1:82" ht="15" customHeight="1" x14ac:dyDescent="0.2">
      <c r="A381" s="5">
        <v>380</v>
      </c>
      <c r="B381" s="7">
        <v>206</v>
      </c>
      <c r="C381" s="7">
        <v>0</v>
      </c>
      <c r="D381" s="7">
        <v>0</v>
      </c>
      <c r="E381" s="7">
        <v>18.503819999999997</v>
      </c>
      <c r="F381" s="7">
        <v>342.39135459239992</v>
      </c>
      <c r="G381" s="7">
        <v>1.3399260000000002</v>
      </c>
      <c r="H381" s="7">
        <v>1.7954016854760004</v>
      </c>
      <c r="I381" s="7">
        <v>41</v>
      </c>
      <c r="J381" s="7">
        <v>1681</v>
      </c>
      <c r="K381" s="7">
        <v>0</v>
      </c>
      <c r="L381" s="7"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L381" s="4"/>
      <c r="BM381" s="4"/>
      <c r="BN381" s="4"/>
      <c r="BO381" s="4"/>
      <c r="BP381" s="4"/>
      <c r="BR381" s="4"/>
      <c r="BS381" s="4"/>
      <c r="BT381" s="4"/>
      <c r="BU381" s="4"/>
      <c r="BV381" s="4"/>
      <c r="BW381" s="4"/>
      <c r="BX381" s="4"/>
      <c r="BY381" s="4"/>
      <c r="BZ381" s="4"/>
      <c r="CB381" s="4"/>
      <c r="CC381" s="4"/>
      <c r="CD381" s="4"/>
    </row>
    <row r="382" spans="1:82" ht="15" customHeight="1" x14ac:dyDescent="0.2">
      <c r="A382" s="5">
        <v>381</v>
      </c>
      <c r="B382" s="7">
        <v>163</v>
      </c>
      <c r="C382" s="7">
        <v>0</v>
      </c>
      <c r="D382" s="7">
        <v>0</v>
      </c>
      <c r="E382" s="7">
        <v>10.4262</v>
      </c>
      <c r="F382" s="7">
        <v>108.70564644</v>
      </c>
      <c r="G382" s="7">
        <v>1.1610149999999999</v>
      </c>
      <c r="H382" s="7">
        <v>1.3479558302249999</v>
      </c>
      <c r="I382" s="7">
        <v>36</v>
      </c>
      <c r="J382" s="7">
        <v>1296</v>
      </c>
      <c r="K382" s="7">
        <v>0</v>
      </c>
      <c r="L382" s="7">
        <v>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L382" s="4"/>
      <c r="BM382" s="4"/>
      <c r="BN382" s="4"/>
      <c r="BO382" s="4"/>
      <c r="BP382" s="4"/>
      <c r="BR382" s="4"/>
      <c r="BS382" s="4"/>
      <c r="BT382" s="4"/>
      <c r="BU382" s="4"/>
      <c r="BV382" s="4"/>
      <c r="BW382" s="4"/>
      <c r="BX382" s="4"/>
      <c r="BY382" s="4"/>
      <c r="BZ382" s="4"/>
      <c r="CB382" s="4"/>
      <c r="CC382" s="4"/>
      <c r="CD382" s="4"/>
    </row>
    <row r="383" spans="1:82" ht="15" customHeight="1" x14ac:dyDescent="0.2">
      <c r="A383" s="5">
        <v>382</v>
      </c>
      <c r="B383" s="7">
        <v>223</v>
      </c>
      <c r="C383" s="7">
        <v>-1</v>
      </c>
      <c r="D383" s="7">
        <v>1</v>
      </c>
      <c r="E383" s="7">
        <v>13.605900000000002</v>
      </c>
      <c r="F383" s="7">
        <v>185.12051481000006</v>
      </c>
      <c r="G383" s="7">
        <v>1.60084</v>
      </c>
      <c r="H383" s="7">
        <v>2.5626887056000003</v>
      </c>
      <c r="I383" s="7">
        <v>42</v>
      </c>
      <c r="J383" s="7">
        <v>1764</v>
      </c>
      <c r="K383" s="7">
        <v>0</v>
      </c>
      <c r="L383" s="7">
        <v>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L383" s="4"/>
      <c r="BM383" s="4"/>
      <c r="BN383" s="4"/>
      <c r="BO383" s="4"/>
      <c r="BP383" s="4"/>
      <c r="BR383" s="4"/>
      <c r="BS383" s="4"/>
      <c r="BT383" s="4"/>
      <c r="BU383" s="4"/>
      <c r="BV383" s="4"/>
      <c r="BW383" s="4"/>
      <c r="BX383" s="4"/>
      <c r="BY383" s="4"/>
      <c r="BZ383" s="4"/>
      <c r="CB383" s="4"/>
      <c r="CC383" s="4"/>
      <c r="CD383" s="4"/>
    </row>
    <row r="384" spans="1:82" ht="15" customHeight="1" x14ac:dyDescent="0.2">
      <c r="A384" s="5">
        <v>383</v>
      </c>
      <c r="B384" s="10">
        <v>266</v>
      </c>
      <c r="C384" s="10">
        <v>0</v>
      </c>
      <c r="D384" s="10">
        <v>0</v>
      </c>
      <c r="E384" s="7">
        <v>21.303900000000002</v>
      </c>
      <c r="F384" s="7">
        <v>453.85615521000011</v>
      </c>
      <c r="G384" s="10">
        <v>1.5906120000000001</v>
      </c>
      <c r="H384" s="10">
        <v>2.5300465345440006</v>
      </c>
      <c r="I384" s="10">
        <v>58</v>
      </c>
      <c r="J384" s="10">
        <v>3364</v>
      </c>
      <c r="K384" s="10">
        <v>0</v>
      </c>
      <c r="L384" s="10">
        <v>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L384" s="4"/>
      <c r="BM384" s="4"/>
      <c r="BN384" s="4"/>
      <c r="BO384" s="4"/>
      <c r="BP384" s="4"/>
      <c r="BR384" s="4"/>
      <c r="BS384" s="4"/>
      <c r="BT384" s="4"/>
      <c r="BU384" s="4"/>
      <c r="BV384" s="4"/>
      <c r="BW384" s="4"/>
      <c r="BX384" s="4"/>
      <c r="BY384" s="4"/>
      <c r="BZ384" s="4"/>
      <c r="CB384" s="4"/>
      <c r="CC384" s="4"/>
      <c r="CD384" s="4"/>
    </row>
    <row r="385" spans="81:81" x14ac:dyDescent="0.2">
      <c r="CC385" s="11"/>
    </row>
    <row r="399" spans="81:81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60" zoomScaleNormal="160" workbookViewId="0">
      <selection activeCell="E27" sqref="E27"/>
    </sheetView>
  </sheetViews>
  <sheetFormatPr defaultRowHeight="12.75" x14ac:dyDescent="0.2"/>
  <cols>
    <col min="1" max="1" width="31.14062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19</v>
      </c>
    </row>
    <row r="2" spans="1:9" ht="13.5" thickBot="1" x14ac:dyDescent="0.25"/>
    <row r="3" spans="1:9" x14ac:dyDescent="0.2">
      <c r="A3" s="20" t="s">
        <v>20</v>
      </c>
      <c r="B3" s="20"/>
    </row>
    <row r="4" spans="1:9" x14ac:dyDescent="0.2">
      <c r="A4" s="17" t="s">
        <v>21</v>
      </c>
      <c r="B4" s="21">
        <v>0.98233005475935464</v>
      </c>
    </row>
    <row r="5" spans="1:9" x14ac:dyDescent="0.2">
      <c r="A5" s="17" t="s">
        <v>22</v>
      </c>
      <c r="B5" s="21">
        <v>0.96497233648351677</v>
      </c>
    </row>
    <row r="6" spans="1:9" x14ac:dyDescent="0.2">
      <c r="A6" s="17" t="s">
        <v>23</v>
      </c>
      <c r="B6" s="21">
        <v>0.96403073262554684</v>
      </c>
    </row>
    <row r="7" spans="1:9" x14ac:dyDescent="0.2">
      <c r="A7" s="17" t="s">
        <v>24</v>
      </c>
      <c r="B7" s="17">
        <v>20.421993866636459</v>
      </c>
    </row>
    <row r="8" spans="1:9" ht="13.5" thickBot="1" x14ac:dyDescent="0.25">
      <c r="A8" s="18" t="s">
        <v>25</v>
      </c>
      <c r="B8" s="18">
        <v>383</v>
      </c>
    </row>
    <row r="10" spans="1:9" ht="13.5" thickBot="1" x14ac:dyDescent="0.25">
      <c r="A10" t="s">
        <v>26</v>
      </c>
    </row>
    <row r="11" spans="1:9" x14ac:dyDescent="0.2">
      <c r="A11" s="19"/>
      <c r="B11" s="19" t="s">
        <v>31</v>
      </c>
      <c r="C11" s="19" t="s">
        <v>32</v>
      </c>
      <c r="D11" s="19" t="s">
        <v>33</v>
      </c>
      <c r="E11" s="19" t="s">
        <v>34</v>
      </c>
      <c r="F11" s="19" t="s">
        <v>35</v>
      </c>
    </row>
    <row r="12" spans="1:9" x14ac:dyDescent="0.2">
      <c r="A12" s="17" t="s">
        <v>27</v>
      </c>
      <c r="B12" s="17">
        <v>10</v>
      </c>
      <c r="C12" s="17">
        <v>4274082.6582658784</v>
      </c>
      <c r="D12" s="17">
        <v>427408.26582658786</v>
      </c>
      <c r="E12" s="17">
        <v>1024.8177387079943</v>
      </c>
      <c r="F12" s="17">
        <v>8.3152977195211994E-264</v>
      </c>
    </row>
    <row r="13" spans="1:9" x14ac:dyDescent="0.2">
      <c r="A13" s="17" t="s">
        <v>28</v>
      </c>
      <c r="B13" s="17">
        <v>372</v>
      </c>
      <c r="C13" s="17">
        <v>155145.51405788463</v>
      </c>
      <c r="D13" s="17">
        <v>417.05783348893721</v>
      </c>
      <c r="E13" s="17"/>
      <c r="F13" s="17"/>
    </row>
    <row r="14" spans="1:9" ht="13.5" thickBot="1" x14ac:dyDescent="0.25">
      <c r="A14" s="18" t="s">
        <v>29</v>
      </c>
      <c r="B14" s="18">
        <v>382</v>
      </c>
      <c r="C14" s="18">
        <v>4429228.1723237634</v>
      </c>
      <c r="D14" s="18"/>
      <c r="E14" s="18"/>
      <c r="F14" s="18"/>
    </row>
    <row r="15" spans="1:9" ht="13.5" thickBot="1" x14ac:dyDescent="0.25"/>
    <row r="16" spans="1:9" x14ac:dyDescent="0.2">
      <c r="A16" s="19"/>
      <c r="B16" s="19" t="s">
        <v>36</v>
      </c>
      <c r="C16" s="19" t="s">
        <v>24</v>
      </c>
      <c r="D16" s="19" t="s">
        <v>37</v>
      </c>
      <c r="E16" s="19" t="s">
        <v>38</v>
      </c>
      <c r="F16" s="19" t="s">
        <v>39</v>
      </c>
      <c r="G16" s="19" t="s">
        <v>40</v>
      </c>
      <c r="H16" s="19" t="s">
        <v>41</v>
      </c>
      <c r="I16" s="19" t="s">
        <v>42</v>
      </c>
    </row>
    <row r="17" spans="1:9" x14ac:dyDescent="0.2">
      <c r="A17" s="17" t="s">
        <v>30</v>
      </c>
      <c r="B17" s="17">
        <v>20.084539347252541</v>
      </c>
      <c r="C17" s="17">
        <v>4.3855548667489073</v>
      </c>
      <c r="D17" s="17">
        <v>4.5797031293651518</v>
      </c>
      <c r="E17" s="22">
        <v>6.3607190665005027E-6</v>
      </c>
      <c r="F17" s="17">
        <v>11.460953085327796</v>
      </c>
      <c r="G17" s="17">
        <v>28.708125609177287</v>
      </c>
      <c r="H17" s="17">
        <v>11.460953085327796</v>
      </c>
      <c r="I17" s="17">
        <v>28.708125609177287</v>
      </c>
    </row>
    <row r="18" spans="1:9" x14ac:dyDescent="0.2">
      <c r="A18" s="24" t="s">
        <v>2</v>
      </c>
      <c r="B18" s="17">
        <v>0.7871141726071883</v>
      </c>
      <c r="C18" s="17">
        <v>0.71556075176984846</v>
      </c>
      <c r="D18" s="17">
        <v>1.099996290546067</v>
      </c>
      <c r="E18" s="23">
        <v>0.27204505748717606</v>
      </c>
      <c r="F18" s="17">
        <v>-0.61993694316404391</v>
      </c>
      <c r="G18" s="17">
        <v>2.1941652883784206</v>
      </c>
      <c r="H18" s="17">
        <v>-0.61993694316404391</v>
      </c>
      <c r="I18" s="17">
        <v>2.1941652883784206</v>
      </c>
    </row>
    <row r="19" spans="1:9" x14ac:dyDescent="0.2">
      <c r="A19" s="24" t="s">
        <v>7</v>
      </c>
      <c r="B19" s="17">
        <v>5.9830902633424374E-2</v>
      </c>
      <c r="C19" s="17">
        <v>3.4622752449455493E-2</v>
      </c>
      <c r="D19" s="17">
        <v>1.7280804788922934</v>
      </c>
      <c r="E19" s="23">
        <v>8.4803649075487764E-2</v>
      </c>
      <c r="F19" s="17">
        <v>-8.2499449320475038E-3</v>
      </c>
      <c r="G19" s="17">
        <v>0.12791175019889625</v>
      </c>
      <c r="H19" s="17">
        <v>-8.2499449320475038E-3</v>
      </c>
      <c r="I19" s="17">
        <v>0.12791175019889625</v>
      </c>
    </row>
    <row r="20" spans="1:9" x14ac:dyDescent="0.2">
      <c r="A20" s="17" t="s">
        <v>9</v>
      </c>
      <c r="B20" s="17">
        <v>1.2071071697107059</v>
      </c>
      <c r="C20" s="17">
        <v>0.42286986389810199</v>
      </c>
      <c r="D20" s="17">
        <v>2.8545594585136476</v>
      </c>
      <c r="E20" s="22">
        <v>4.5510190728985864E-3</v>
      </c>
      <c r="F20" s="17">
        <v>0.37559214830658627</v>
      </c>
      <c r="G20" s="17">
        <v>2.0386221911148255</v>
      </c>
      <c r="H20" s="17">
        <v>0.37559214830658627</v>
      </c>
      <c r="I20" s="17">
        <v>2.0386221911148255</v>
      </c>
    </row>
    <row r="21" spans="1:9" x14ac:dyDescent="0.2">
      <c r="A21" s="24" t="s">
        <v>10</v>
      </c>
      <c r="B21" s="17">
        <v>1.1671295560232687E-2</v>
      </c>
      <c r="C21" s="17">
        <v>1.0077788520386904E-2</v>
      </c>
      <c r="D21" s="17">
        <v>1.158120706405199</v>
      </c>
      <c r="E21" s="23">
        <v>0.24755776104734231</v>
      </c>
      <c r="F21" s="17">
        <v>-8.145279827733427E-3</v>
      </c>
      <c r="G21" s="17">
        <v>3.1487870948198798E-2</v>
      </c>
      <c r="H21" s="17">
        <v>-8.145279827733427E-3</v>
      </c>
      <c r="I21" s="17">
        <v>3.1487870948198798E-2</v>
      </c>
    </row>
    <row r="22" spans="1:9" x14ac:dyDescent="0.2">
      <c r="A22" s="17" t="s">
        <v>12</v>
      </c>
      <c r="B22" s="17">
        <v>100.98333894685319</v>
      </c>
      <c r="C22" s="17">
        <v>6.599755773131168</v>
      </c>
      <c r="D22" s="17">
        <v>15.301072102997376</v>
      </c>
      <c r="E22" s="22">
        <v>2.4311935903089574E-41</v>
      </c>
      <c r="F22" s="17">
        <v>88.00583326137</v>
      </c>
      <c r="G22" s="17">
        <v>113.96084463233639</v>
      </c>
      <c r="H22" s="17">
        <v>88.00583326137</v>
      </c>
      <c r="I22" s="17">
        <v>113.96084463233639</v>
      </c>
    </row>
    <row r="23" spans="1:9" x14ac:dyDescent="0.2">
      <c r="A23" s="24" t="s">
        <v>13</v>
      </c>
      <c r="B23" s="17">
        <v>1.9830735899498606</v>
      </c>
      <c r="C23" s="17">
        <v>1.5770531025908257</v>
      </c>
      <c r="D23" s="17">
        <v>1.2574551780735941</v>
      </c>
      <c r="E23" s="23">
        <v>0.20937769491910108</v>
      </c>
      <c r="F23" s="17">
        <v>-1.1179829201263343</v>
      </c>
      <c r="G23" s="17">
        <v>5.084130100026055</v>
      </c>
      <c r="H23" s="17">
        <v>-1.1179829201263343</v>
      </c>
      <c r="I23" s="17">
        <v>5.084130100026055</v>
      </c>
    </row>
    <row r="24" spans="1:9" x14ac:dyDescent="0.2">
      <c r="A24" s="17" t="s">
        <v>5</v>
      </c>
      <c r="B24" s="17">
        <v>0.85244952342872304</v>
      </c>
      <c r="C24" s="17">
        <v>0.27762694831759166</v>
      </c>
      <c r="D24" s="17">
        <v>3.0704855151653452</v>
      </c>
      <c r="E24" s="22">
        <v>2.2941496245306226E-3</v>
      </c>
      <c r="F24" s="17">
        <v>0.3065345798935406</v>
      </c>
      <c r="G24" s="17">
        <v>1.3983644669639055</v>
      </c>
      <c r="H24" s="17">
        <v>0.3065345798935406</v>
      </c>
      <c r="I24" s="17">
        <v>1.3983644669639055</v>
      </c>
    </row>
    <row r="25" spans="1:9" x14ac:dyDescent="0.2">
      <c r="A25" s="24" t="s">
        <v>15</v>
      </c>
      <c r="B25" s="17">
        <v>1.4138219257502668E-3</v>
      </c>
      <c r="C25" s="17">
        <v>3.0968240425205008E-3</v>
      </c>
      <c r="D25" s="17">
        <v>0.45653931458099867</v>
      </c>
      <c r="E25" s="23">
        <v>0.64826864827679853</v>
      </c>
      <c r="F25" s="17">
        <v>-4.6756536549019696E-3</v>
      </c>
      <c r="G25" s="17">
        <v>7.5032975064025023E-3</v>
      </c>
      <c r="H25" s="17">
        <v>-4.6756536549019696E-3</v>
      </c>
      <c r="I25" s="17">
        <v>7.5032975064025023E-3</v>
      </c>
    </row>
    <row r="26" spans="1:9" x14ac:dyDescent="0.2">
      <c r="A26" s="17" t="s">
        <v>6</v>
      </c>
      <c r="B26" s="17">
        <v>7.1281302998299321</v>
      </c>
      <c r="C26" s="17">
        <v>2.5882736984178347</v>
      </c>
      <c r="D26" s="17">
        <v>2.7540094790544098</v>
      </c>
      <c r="E26" s="22">
        <v>6.1760146136167282E-3</v>
      </c>
      <c r="F26" s="17">
        <v>2.0386485384665027</v>
      </c>
      <c r="G26" s="17">
        <v>12.217612061193361</v>
      </c>
      <c r="H26" s="17">
        <v>2.0386485384665027</v>
      </c>
      <c r="I26" s="17">
        <v>12.217612061193361</v>
      </c>
    </row>
    <row r="27" spans="1:9" ht="13.5" thickBot="1" x14ac:dyDescent="0.25">
      <c r="A27" s="25" t="s">
        <v>17</v>
      </c>
      <c r="B27" s="18">
        <v>-1.2473318082966138</v>
      </c>
      <c r="C27" s="18">
        <v>0.7350122244490862</v>
      </c>
      <c r="D27" s="18">
        <v>-1.697021854611366</v>
      </c>
      <c r="E27" s="26">
        <v>9.0528969608555776E-2</v>
      </c>
      <c r="F27" s="18">
        <v>-2.6926315511327328</v>
      </c>
      <c r="G27" s="18">
        <v>0.19796793453950534</v>
      </c>
      <c r="H27" s="18">
        <v>-2.6926315511327328</v>
      </c>
      <c r="I27" s="18">
        <v>0.19796793453950534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2.75" x14ac:dyDescent="0.2"/>
  <sheetData>
    <row r="1" spans="1:2" ht="18.75" x14ac:dyDescent="0.3">
      <c r="A1" s="27" t="s">
        <v>43</v>
      </c>
      <c r="B1" s="27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DCAF43-4195-460F-9A68-09E5BAC69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53C3AA-ABAE-4CC4-B13D-7BD1D83C1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FA9FB-9DAB-415D-A83B-C6F6BC111C2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0b965c90-39dc-4fbb-a9bf-ccc7f31e07d6"/>
    <ds:schemaRef ds:uri="a126b575-74f7-4bfd-a697-fc19c196e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Polynomial Table Cubic</vt:lpstr>
      <vt:lpstr>MLR Cubic</vt:lpstr>
      <vt:lpstr>Polynomial Table Quadratic</vt:lpstr>
      <vt:lpstr>MLR Quadratic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2021-01-26T18:45:36Z</dcterms:created>
  <dcterms:modified xsi:type="dcterms:W3CDTF">2021-02-04T20:10:56Z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