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280349_ads_qub_ac_uk/Documents/Everyting about Consulting/Projects/V For Vierza Analaysis/Uji Asumsi/"/>
    </mc:Choice>
  </mc:AlternateContent>
  <bookViews>
    <workbookView xWindow="0" yWindow="480" windowWidth="28800" windowHeight="16395" activeTab="1"/>
  </bookViews>
  <sheets>
    <sheet name="Clean Data Table" sheetId="1" r:id="rId1"/>
    <sheet name="Outlier Table" sheetId="6" r:id="rId2"/>
    <sheet name="List Deleted Column" sheetId="5" r:id="rId3"/>
    <sheet name="MLR Model Sebelum Outlier" sheetId="4" r:id="rId4"/>
    <sheet name="MLR Model Setelah Outlier" sheetId="8" r:id="rId5"/>
    <sheet name="Linearity Test" sheetId="22" r:id="rId6"/>
    <sheet name="Normality Test(Sebelum Outlier)" sheetId="2" r:id="rId7"/>
    <sheet name="Normality Test(Sesudah Outlier)" sheetId="9" r:id="rId8"/>
    <sheet name="Multicolinearity Table" sheetId="15" r:id="rId9"/>
    <sheet name="Multicolinearity Test (Outlier)" sheetId="3" r:id="rId10"/>
    <sheet name="Independence Test (Plot)" sheetId="16" r:id="rId11"/>
    <sheet name="Durbin Watson (Indpndc test)" sheetId="20" r:id="rId12"/>
    <sheet name="Heteroscedasticity Test Plot" sheetId="21" r:id="rId13"/>
    <sheet name="Heteroscedasticity Test Pagan" sheetId="25" r:id="rId14"/>
  </sheets>
  <definedNames>
    <definedName name="_xlnm._FilterDatabase" localSheetId="0" hidden="1">'Clean Data Table'!$A$1:$G$389</definedName>
    <definedName name="_xlnm._FilterDatabase" localSheetId="2" hidden="1">'List Deleted Column'!$A$2:$G$2</definedName>
    <definedName name="_xlnm._FilterDatabase" localSheetId="3" hidden="1">'MLR Model Sebelum Outlier'!$A$28:$G$416</definedName>
    <definedName name="_xlnm._FilterDatabase" localSheetId="4" hidden="1">'MLR Model Setelah Outlier'!$A$28:$G$413</definedName>
    <definedName name="_xlnm._FilterDatabase" localSheetId="1" hidden="1">'Outlier Table'!$A$1:$H$384</definedName>
    <definedName name="GrandTotal" localSheetId="0">#REF!</definedName>
    <definedName name="GrandTotal" localSheetId="7">#REF!</definedName>
    <definedName name="GrandTotal" localSheetId="1">#REF!</definedName>
    <definedName name="GrandTotal">#REF!</definedName>
    <definedName name="solver_eng" localSheetId="0" hidden="1">1</definedName>
    <definedName name="solver_eng" localSheetId="1" hidden="1">1</definedName>
    <definedName name="solver_lin" localSheetId="0" hidden="1">2</definedName>
    <definedName name="solver_lin" localSheetId="1" hidden="1">2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'Clean Data Table'!$G$6</definedName>
    <definedName name="solver_opt" localSheetId="1" hidden="1">'Outlier Table'!$H$6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L3" i="6" l="1"/>
  <c r="L18" i="8"/>
  <c r="K18" i="8"/>
  <c r="J18" i="8"/>
  <c r="M16" i="8"/>
  <c r="J11" i="8"/>
  <c r="J9" i="8"/>
  <c r="M18" i="8" l="1"/>
  <c r="F31" i="21" l="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G31" i="21"/>
  <c r="H31" i="21" s="1"/>
  <c r="G32" i="21"/>
  <c r="H32" i="21" s="1"/>
  <c r="G33" i="21"/>
  <c r="H33" i="21" s="1"/>
  <c r="G34" i="21"/>
  <c r="H34" i="21" s="1"/>
  <c r="G35" i="21"/>
  <c r="H35" i="21" s="1"/>
  <c r="G36" i="21"/>
  <c r="H36" i="21" s="1"/>
  <c r="G37" i="21"/>
  <c r="H37" i="21" s="1"/>
  <c r="G38" i="21"/>
  <c r="H38" i="21" s="1"/>
  <c r="G39" i="21"/>
  <c r="H39" i="21" s="1"/>
  <c r="G40" i="21"/>
  <c r="H40" i="21" s="1"/>
  <c r="G41" i="21"/>
  <c r="H41" i="21" s="1"/>
  <c r="G42" i="21"/>
  <c r="H42" i="21" s="1"/>
  <c r="G43" i="21"/>
  <c r="H43" i="21" s="1"/>
  <c r="G44" i="21"/>
  <c r="H44" i="21" s="1"/>
  <c r="G45" i="21"/>
  <c r="H45" i="21" s="1"/>
  <c r="G46" i="21"/>
  <c r="H46" i="21" s="1"/>
  <c r="G47" i="21"/>
  <c r="H47" i="21" s="1"/>
  <c r="G48" i="21"/>
  <c r="H48" i="21" s="1"/>
  <c r="G49" i="21"/>
  <c r="H49" i="21" s="1"/>
  <c r="G50" i="21"/>
  <c r="H50" i="21" s="1"/>
  <c r="G51" i="21"/>
  <c r="H51" i="21" s="1"/>
  <c r="G52" i="21"/>
  <c r="H52" i="21" s="1"/>
  <c r="G53" i="21"/>
  <c r="H53" i="21" s="1"/>
  <c r="G54" i="21"/>
  <c r="H54" i="21" s="1"/>
  <c r="G55" i="21"/>
  <c r="H55" i="21" s="1"/>
  <c r="G56" i="21"/>
  <c r="H56" i="21" s="1"/>
  <c r="G57" i="21"/>
  <c r="H57" i="21" s="1"/>
  <c r="G58" i="21"/>
  <c r="H58" i="21" s="1"/>
  <c r="G59" i="21"/>
  <c r="H59" i="21" s="1"/>
  <c r="G60" i="21"/>
  <c r="H60" i="21" s="1"/>
  <c r="G61" i="21"/>
  <c r="H61" i="21" s="1"/>
  <c r="G62" i="21"/>
  <c r="H62" i="21" s="1"/>
  <c r="G63" i="21"/>
  <c r="H63" i="21" s="1"/>
  <c r="G64" i="21"/>
  <c r="H64" i="21" s="1"/>
  <c r="G65" i="21"/>
  <c r="H65" i="21" s="1"/>
  <c r="G66" i="21"/>
  <c r="H66" i="21" s="1"/>
  <c r="G67" i="21"/>
  <c r="H67" i="21" s="1"/>
  <c r="G68" i="21"/>
  <c r="H68" i="21" s="1"/>
  <c r="G69" i="21"/>
  <c r="H69" i="21" s="1"/>
  <c r="G70" i="21"/>
  <c r="H70" i="21" s="1"/>
  <c r="G71" i="21"/>
  <c r="H71" i="21" s="1"/>
  <c r="G72" i="21"/>
  <c r="H72" i="21" s="1"/>
  <c r="G73" i="21"/>
  <c r="H73" i="21" s="1"/>
  <c r="G74" i="21"/>
  <c r="H74" i="21" s="1"/>
  <c r="G75" i="21"/>
  <c r="H75" i="21" s="1"/>
  <c r="G76" i="21"/>
  <c r="H76" i="21" s="1"/>
  <c r="G77" i="21"/>
  <c r="H77" i="21" s="1"/>
  <c r="G78" i="21"/>
  <c r="H78" i="21" s="1"/>
  <c r="G79" i="21"/>
  <c r="H79" i="21" s="1"/>
  <c r="G80" i="21"/>
  <c r="H80" i="21" s="1"/>
  <c r="G81" i="21"/>
  <c r="H81" i="21" s="1"/>
  <c r="G82" i="21"/>
  <c r="H82" i="21" s="1"/>
  <c r="G83" i="21"/>
  <c r="H83" i="21" s="1"/>
  <c r="G84" i="21"/>
  <c r="H84" i="21" s="1"/>
  <c r="G85" i="21"/>
  <c r="H85" i="21" s="1"/>
  <c r="G86" i="21"/>
  <c r="H86" i="21" s="1"/>
  <c r="G87" i="21"/>
  <c r="H87" i="21" s="1"/>
  <c r="G88" i="21"/>
  <c r="H88" i="21" s="1"/>
  <c r="G89" i="21"/>
  <c r="H89" i="21" s="1"/>
  <c r="G90" i="21"/>
  <c r="H90" i="21" s="1"/>
  <c r="G91" i="21"/>
  <c r="H91" i="21" s="1"/>
  <c r="G92" i="21"/>
  <c r="H92" i="21" s="1"/>
  <c r="G93" i="21"/>
  <c r="H93" i="21" s="1"/>
  <c r="G94" i="21"/>
  <c r="H94" i="21" s="1"/>
  <c r="G95" i="21"/>
  <c r="H95" i="21" s="1"/>
  <c r="G96" i="21"/>
  <c r="H96" i="21" s="1"/>
  <c r="G97" i="21"/>
  <c r="H97" i="21" s="1"/>
  <c r="G98" i="21"/>
  <c r="H98" i="21" s="1"/>
  <c r="G99" i="21"/>
  <c r="H99" i="21" s="1"/>
  <c r="G100" i="21"/>
  <c r="H100" i="21" s="1"/>
  <c r="G101" i="21"/>
  <c r="H101" i="21" s="1"/>
  <c r="G102" i="21"/>
  <c r="H102" i="21" s="1"/>
  <c r="G103" i="21"/>
  <c r="H103" i="21" s="1"/>
  <c r="G104" i="21"/>
  <c r="H104" i="21" s="1"/>
  <c r="G105" i="21"/>
  <c r="H105" i="21" s="1"/>
  <c r="G106" i="21"/>
  <c r="H106" i="21" s="1"/>
  <c r="G107" i="21"/>
  <c r="H107" i="21" s="1"/>
  <c r="G108" i="21"/>
  <c r="H108" i="21" s="1"/>
  <c r="G109" i="21"/>
  <c r="H109" i="21" s="1"/>
  <c r="G110" i="21"/>
  <c r="H110" i="21" s="1"/>
  <c r="G111" i="21"/>
  <c r="H111" i="21" s="1"/>
  <c r="G112" i="21"/>
  <c r="H112" i="21" s="1"/>
  <c r="G113" i="21"/>
  <c r="H113" i="21" s="1"/>
  <c r="G114" i="21"/>
  <c r="H114" i="21" s="1"/>
  <c r="G115" i="21"/>
  <c r="H115" i="21" s="1"/>
  <c r="G116" i="21"/>
  <c r="H116" i="21" s="1"/>
  <c r="G117" i="21"/>
  <c r="H117" i="21" s="1"/>
  <c r="G118" i="21"/>
  <c r="H118" i="21" s="1"/>
  <c r="G119" i="21"/>
  <c r="H119" i="21" s="1"/>
  <c r="G120" i="21"/>
  <c r="H120" i="21" s="1"/>
  <c r="G121" i="21"/>
  <c r="H121" i="21" s="1"/>
  <c r="G122" i="21"/>
  <c r="H122" i="21" s="1"/>
  <c r="G123" i="21"/>
  <c r="H123" i="21" s="1"/>
  <c r="G124" i="21"/>
  <c r="H124" i="21" s="1"/>
  <c r="G125" i="21"/>
  <c r="H125" i="21" s="1"/>
  <c r="G126" i="21"/>
  <c r="H126" i="21" s="1"/>
  <c r="G127" i="21"/>
  <c r="H127" i="21" s="1"/>
  <c r="G128" i="21"/>
  <c r="H128" i="21" s="1"/>
  <c r="G129" i="21"/>
  <c r="H129" i="21" s="1"/>
  <c r="G130" i="21"/>
  <c r="H130" i="21" s="1"/>
  <c r="G131" i="21"/>
  <c r="H131" i="21" s="1"/>
  <c r="G132" i="21"/>
  <c r="H132" i="21" s="1"/>
  <c r="G133" i="21"/>
  <c r="H133" i="21" s="1"/>
  <c r="G134" i="21"/>
  <c r="H134" i="21" s="1"/>
  <c r="G135" i="21"/>
  <c r="H135" i="21" s="1"/>
  <c r="G136" i="21"/>
  <c r="H136" i="21" s="1"/>
  <c r="G137" i="21"/>
  <c r="H137" i="21" s="1"/>
  <c r="G138" i="21"/>
  <c r="H138" i="21" s="1"/>
  <c r="G139" i="21"/>
  <c r="H139" i="21" s="1"/>
  <c r="G140" i="21"/>
  <c r="H140" i="21" s="1"/>
  <c r="G141" i="21"/>
  <c r="H141" i="21" s="1"/>
  <c r="G142" i="21"/>
  <c r="H142" i="21" s="1"/>
  <c r="G143" i="21"/>
  <c r="H143" i="21" s="1"/>
  <c r="G144" i="21"/>
  <c r="H144" i="21" s="1"/>
  <c r="G145" i="21"/>
  <c r="H145" i="21" s="1"/>
  <c r="G146" i="21"/>
  <c r="H146" i="21" s="1"/>
  <c r="G147" i="21"/>
  <c r="H147" i="21" s="1"/>
  <c r="G148" i="21"/>
  <c r="H148" i="21" s="1"/>
  <c r="G149" i="21"/>
  <c r="H149" i="21" s="1"/>
  <c r="G150" i="21"/>
  <c r="H150" i="21" s="1"/>
  <c r="G151" i="21"/>
  <c r="H151" i="21" s="1"/>
  <c r="G152" i="21"/>
  <c r="H152" i="21" s="1"/>
  <c r="G153" i="21"/>
  <c r="H153" i="21" s="1"/>
  <c r="G154" i="21"/>
  <c r="H154" i="21" s="1"/>
  <c r="G155" i="21"/>
  <c r="H155" i="21" s="1"/>
  <c r="G156" i="21"/>
  <c r="H156" i="21" s="1"/>
  <c r="G157" i="21"/>
  <c r="H157" i="21" s="1"/>
  <c r="G158" i="21"/>
  <c r="H158" i="21" s="1"/>
  <c r="G159" i="21"/>
  <c r="H159" i="21" s="1"/>
  <c r="G160" i="21"/>
  <c r="H160" i="21" s="1"/>
  <c r="G161" i="21"/>
  <c r="H161" i="21" s="1"/>
  <c r="G162" i="21"/>
  <c r="H162" i="21" s="1"/>
  <c r="G163" i="21"/>
  <c r="H163" i="21" s="1"/>
  <c r="G164" i="21"/>
  <c r="H164" i="21" s="1"/>
  <c r="G165" i="21"/>
  <c r="H165" i="21" s="1"/>
  <c r="G166" i="21"/>
  <c r="H166" i="21" s="1"/>
  <c r="G167" i="21"/>
  <c r="H167" i="21" s="1"/>
  <c r="G168" i="21"/>
  <c r="H168" i="21" s="1"/>
  <c r="G169" i="21"/>
  <c r="H169" i="21" s="1"/>
  <c r="G170" i="21"/>
  <c r="H170" i="21" s="1"/>
  <c r="G171" i="21"/>
  <c r="H171" i="21" s="1"/>
  <c r="G172" i="21"/>
  <c r="H172" i="21" s="1"/>
  <c r="G173" i="21"/>
  <c r="H173" i="21" s="1"/>
  <c r="G174" i="21"/>
  <c r="H174" i="21" s="1"/>
  <c r="G175" i="21"/>
  <c r="H175" i="21" s="1"/>
  <c r="G176" i="21"/>
  <c r="H176" i="21" s="1"/>
  <c r="G177" i="21"/>
  <c r="H177" i="21" s="1"/>
  <c r="G178" i="21"/>
  <c r="H178" i="21" s="1"/>
  <c r="G179" i="21"/>
  <c r="H179" i="21" s="1"/>
  <c r="G180" i="21"/>
  <c r="H180" i="21" s="1"/>
  <c r="G181" i="21"/>
  <c r="H181" i="21" s="1"/>
  <c r="G182" i="21"/>
  <c r="H182" i="21" s="1"/>
  <c r="G183" i="21"/>
  <c r="H183" i="21" s="1"/>
  <c r="G184" i="21"/>
  <c r="H184" i="21" s="1"/>
  <c r="G185" i="21"/>
  <c r="H185" i="21" s="1"/>
  <c r="G186" i="21"/>
  <c r="H186" i="21" s="1"/>
  <c r="G187" i="21"/>
  <c r="H187" i="21" s="1"/>
  <c r="G188" i="21"/>
  <c r="H188" i="21" s="1"/>
  <c r="G189" i="21"/>
  <c r="H189" i="21" s="1"/>
  <c r="G190" i="21"/>
  <c r="H190" i="21" s="1"/>
  <c r="G191" i="21"/>
  <c r="H191" i="21" s="1"/>
  <c r="G192" i="21"/>
  <c r="H192" i="21" s="1"/>
  <c r="G193" i="21"/>
  <c r="H193" i="21" s="1"/>
  <c r="G194" i="21"/>
  <c r="H194" i="21" s="1"/>
  <c r="G195" i="21"/>
  <c r="H195" i="21" s="1"/>
  <c r="G196" i="21"/>
  <c r="H196" i="21" s="1"/>
  <c r="G197" i="21"/>
  <c r="H197" i="21" s="1"/>
  <c r="G198" i="21"/>
  <c r="H198" i="21" s="1"/>
  <c r="G199" i="21"/>
  <c r="H199" i="21" s="1"/>
  <c r="G200" i="21"/>
  <c r="H200" i="21" s="1"/>
  <c r="G201" i="21"/>
  <c r="H201" i="21" s="1"/>
  <c r="G202" i="21"/>
  <c r="H202" i="21" s="1"/>
  <c r="G203" i="21"/>
  <c r="H203" i="21" s="1"/>
  <c r="G204" i="21"/>
  <c r="H204" i="21" s="1"/>
  <c r="G205" i="21"/>
  <c r="H205" i="21" s="1"/>
  <c r="G206" i="21"/>
  <c r="H206" i="21" s="1"/>
  <c r="G207" i="21"/>
  <c r="H207" i="21" s="1"/>
  <c r="G208" i="21"/>
  <c r="H208" i="21" s="1"/>
  <c r="G209" i="21"/>
  <c r="H209" i="21" s="1"/>
  <c r="G210" i="21"/>
  <c r="H210" i="21" s="1"/>
  <c r="G211" i="21"/>
  <c r="H211" i="21" s="1"/>
  <c r="G212" i="21"/>
  <c r="H212" i="21" s="1"/>
  <c r="G213" i="21"/>
  <c r="H213" i="21" s="1"/>
  <c r="G214" i="21"/>
  <c r="H214" i="21" s="1"/>
  <c r="G215" i="21"/>
  <c r="H215" i="21" s="1"/>
  <c r="G216" i="21"/>
  <c r="H216" i="21" s="1"/>
  <c r="G217" i="21"/>
  <c r="H217" i="21" s="1"/>
  <c r="G218" i="21"/>
  <c r="H218" i="21" s="1"/>
  <c r="G219" i="21"/>
  <c r="H219" i="21" s="1"/>
  <c r="G220" i="21"/>
  <c r="H220" i="21" s="1"/>
  <c r="G221" i="21"/>
  <c r="H221" i="21" s="1"/>
  <c r="G222" i="21"/>
  <c r="H222" i="21" s="1"/>
  <c r="G223" i="21"/>
  <c r="H223" i="21" s="1"/>
  <c r="G224" i="21"/>
  <c r="H224" i="21" s="1"/>
  <c r="G225" i="21"/>
  <c r="H225" i="21" s="1"/>
  <c r="G226" i="21"/>
  <c r="H226" i="21" s="1"/>
  <c r="G227" i="21"/>
  <c r="H227" i="21" s="1"/>
  <c r="G228" i="21"/>
  <c r="H228" i="21" s="1"/>
  <c r="G229" i="21"/>
  <c r="H229" i="21" s="1"/>
  <c r="G230" i="21"/>
  <c r="H230" i="21" s="1"/>
  <c r="G231" i="21"/>
  <c r="H231" i="21" s="1"/>
  <c r="G232" i="21"/>
  <c r="H232" i="21" s="1"/>
  <c r="G233" i="21"/>
  <c r="H233" i="21" s="1"/>
  <c r="G234" i="21"/>
  <c r="H234" i="21" s="1"/>
  <c r="G235" i="21"/>
  <c r="H235" i="21" s="1"/>
  <c r="G236" i="21"/>
  <c r="H236" i="21" s="1"/>
  <c r="G237" i="21"/>
  <c r="H237" i="21" s="1"/>
  <c r="G238" i="21"/>
  <c r="H238" i="21" s="1"/>
  <c r="G239" i="21"/>
  <c r="H239" i="21" s="1"/>
  <c r="G240" i="21"/>
  <c r="H240" i="21" s="1"/>
  <c r="G241" i="21"/>
  <c r="H241" i="21" s="1"/>
  <c r="G242" i="21"/>
  <c r="H242" i="21" s="1"/>
  <c r="G243" i="21"/>
  <c r="H243" i="21" s="1"/>
  <c r="G244" i="21"/>
  <c r="H244" i="21" s="1"/>
  <c r="G245" i="21"/>
  <c r="H245" i="21" s="1"/>
  <c r="G246" i="21"/>
  <c r="H246" i="21" s="1"/>
  <c r="G247" i="21"/>
  <c r="H247" i="21" s="1"/>
  <c r="G248" i="21"/>
  <c r="H248" i="21" s="1"/>
  <c r="G249" i="21"/>
  <c r="H249" i="21" s="1"/>
  <c r="G250" i="21"/>
  <c r="H250" i="21" s="1"/>
  <c r="G251" i="21"/>
  <c r="H251" i="21" s="1"/>
  <c r="G252" i="21"/>
  <c r="H252" i="21" s="1"/>
  <c r="G253" i="21"/>
  <c r="H253" i="21" s="1"/>
  <c r="G254" i="21"/>
  <c r="H254" i="21" s="1"/>
  <c r="G255" i="21"/>
  <c r="H255" i="21" s="1"/>
  <c r="G256" i="21"/>
  <c r="H256" i="21" s="1"/>
  <c r="G257" i="21"/>
  <c r="H257" i="21" s="1"/>
  <c r="G258" i="21"/>
  <c r="H258" i="21" s="1"/>
  <c r="G259" i="21"/>
  <c r="H259" i="21" s="1"/>
  <c r="G260" i="21"/>
  <c r="H260" i="21" s="1"/>
  <c r="G261" i="21"/>
  <c r="H261" i="21" s="1"/>
  <c r="G262" i="21"/>
  <c r="H262" i="21" s="1"/>
  <c r="G263" i="21"/>
  <c r="H263" i="21" s="1"/>
  <c r="G264" i="21"/>
  <c r="H264" i="21" s="1"/>
  <c r="G265" i="21"/>
  <c r="H265" i="21" s="1"/>
  <c r="G266" i="21"/>
  <c r="H266" i="21" s="1"/>
  <c r="G267" i="21"/>
  <c r="H267" i="21" s="1"/>
  <c r="G268" i="21"/>
  <c r="H268" i="21" s="1"/>
  <c r="G269" i="21"/>
  <c r="H269" i="21" s="1"/>
  <c r="G270" i="21"/>
  <c r="H270" i="21" s="1"/>
  <c r="G271" i="21"/>
  <c r="H271" i="21" s="1"/>
  <c r="G272" i="21"/>
  <c r="H272" i="21" s="1"/>
  <c r="G273" i="21"/>
  <c r="H273" i="21" s="1"/>
  <c r="G274" i="21"/>
  <c r="H274" i="21" s="1"/>
  <c r="G275" i="21"/>
  <c r="H275" i="21" s="1"/>
  <c r="G276" i="21"/>
  <c r="H276" i="21" s="1"/>
  <c r="G277" i="21"/>
  <c r="H277" i="21" s="1"/>
  <c r="G278" i="21"/>
  <c r="H278" i="21" s="1"/>
  <c r="G279" i="21"/>
  <c r="H279" i="21" s="1"/>
  <c r="G280" i="21"/>
  <c r="H280" i="21" s="1"/>
  <c r="G281" i="21"/>
  <c r="H281" i="21" s="1"/>
  <c r="G282" i="21"/>
  <c r="H282" i="21" s="1"/>
  <c r="G283" i="21"/>
  <c r="H283" i="21" s="1"/>
  <c r="G284" i="21"/>
  <c r="H284" i="21" s="1"/>
  <c r="G285" i="21"/>
  <c r="H285" i="21" s="1"/>
  <c r="G286" i="21"/>
  <c r="H286" i="21" s="1"/>
  <c r="G287" i="21"/>
  <c r="H287" i="21" s="1"/>
  <c r="G288" i="21"/>
  <c r="H288" i="21" s="1"/>
  <c r="G289" i="21"/>
  <c r="H289" i="21" s="1"/>
  <c r="G290" i="21"/>
  <c r="H290" i="21" s="1"/>
  <c r="G291" i="21"/>
  <c r="H291" i="21" s="1"/>
  <c r="G292" i="21"/>
  <c r="H292" i="21" s="1"/>
  <c r="G293" i="21"/>
  <c r="H293" i="21" s="1"/>
  <c r="G294" i="21"/>
  <c r="H294" i="21" s="1"/>
  <c r="G295" i="21"/>
  <c r="H295" i="21" s="1"/>
  <c r="G296" i="21"/>
  <c r="H296" i="21" s="1"/>
  <c r="G297" i="21"/>
  <c r="H297" i="21" s="1"/>
  <c r="G298" i="21"/>
  <c r="H298" i="21" s="1"/>
  <c r="G299" i="21"/>
  <c r="H299" i="21" s="1"/>
  <c r="G300" i="21"/>
  <c r="H300" i="21" s="1"/>
  <c r="G301" i="21"/>
  <c r="H301" i="21" s="1"/>
  <c r="G302" i="21"/>
  <c r="H302" i="21" s="1"/>
  <c r="G303" i="21"/>
  <c r="H303" i="21" s="1"/>
  <c r="G304" i="21"/>
  <c r="H304" i="21" s="1"/>
  <c r="G305" i="21"/>
  <c r="H305" i="21" s="1"/>
  <c r="G306" i="21"/>
  <c r="H306" i="21" s="1"/>
  <c r="G307" i="21"/>
  <c r="H307" i="21" s="1"/>
  <c r="G308" i="21"/>
  <c r="H308" i="21" s="1"/>
  <c r="G309" i="21"/>
  <c r="H309" i="21" s="1"/>
  <c r="G310" i="21"/>
  <c r="H310" i="21" s="1"/>
  <c r="G311" i="21"/>
  <c r="H311" i="21" s="1"/>
  <c r="G312" i="21"/>
  <c r="H312" i="21" s="1"/>
  <c r="G313" i="21"/>
  <c r="H313" i="21" s="1"/>
  <c r="G314" i="21"/>
  <c r="H314" i="21" s="1"/>
  <c r="G315" i="21"/>
  <c r="H315" i="21" s="1"/>
  <c r="G316" i="21"/>
  <c r="H316" i="21" s="1"/>
  <c r="G317" i="21"/>
  <c r="H317" i="21" s="1"/>
  <c r="G318" i="21"/>
  <c r="H318" i="21" s="1"/>
  <c r="G319" i="21"/>
  <c r="H319" i="21" s="1"/>
  <c r="G320" i="21"/>
  <c r="H320" i="21" s="1"/>
  <c r="G321" i="21"/>
  <c r="H321" i="21" s="1"/>
  <c r="G322" i="21"/>
  <c r="H322" i="21" s="1"/>
  <c r="G323" i="21"/>
  <c r="H323" i="21" s="1"/>
  <c r="G324" i="21"/>
  <c r="H324" i="21" s="1"/>
  <c r="G325" i="21"/>
  <c r="H325" i="21" s="1"/>
  <c r="G326" i="21"/>
  <c r="H326" i="21" s="1"/>
  <c r="G327" i="21"/>
  <c r="H327" i="21" s="1"/>
  <c r="G328" i="21"/>
  <c r="H328" i="21" s="1"/>
  <c r="G329" i="21"/>
  <c r="H329" i="21" s="1"/>
  <c r="G330" i="21"/>
  <c r="H330" i="21" s="1"/>
  <c r="G331" i="21"/>
  <c r="H331" i="21" s="1"/>
  <c r="G332" i="21"/>
  <c r="H332" i="21" s="1"/>
  <c r="G333" i="21"/>
  <c r="H333" i="21" s="1"/>
  <c r="G334" i="21"/>
  <c r="H334" i="21" s="1"/>
  <c r="G335" i="21"/>
  <c r="H335" i="21" s="1"/>
  <c r="G336" i="21"/>
  <c r="H336" i="21" s="1"/>
  <c r="G337" i="21"/>
  <c r="H337" i="21" s="1"/>
  <c r="G338" i="21"/>
  <c r="H338" i="21" s="1"/>
  <c r="G339" i="21"/>
  <c r="H339" i="21" s="1"/>
  <c r="G340" i="21"/>
  <c r="H340" i="21" s="1"/>
  <c r="G341" i="21"/>
  <c r="H341" i="21" s="1"/>
  <c r="G342" i="21"/>
  <c r="H342" i="21" s="1"/>
  <c r="G343" i="21"/>
  <c r="H343" i="21" s="1"/>
  <c r="G344" i="21"/>
  <c r="H344" i="21" s="1"/>
  <c r="G345" i="21"/>
  <c r="H345" i="21" s="1"/>
  <c r="G346" i="21"/>
  <c r="H346" i="21" s="1"/>
  <c r="G347" i="21"/>
  <c r="H347" i="21" s="1"/>
  <c r="G348" i="21"/>
  <c r="H348" i="21" s="1"/>
  <c r="G349" i="21"/>
  <c r="H349" i="21" s="1"/>
  <c r="G350" i="21"/>
  <c r="H350" i="21" s="1"/>
  <c r="G351" i="21"/>
  <c r="H351" i="21" s="1"/>
  <c r="G352" i="21"/>
  <c r="H352" i="21" s="1"/>
  <c r="G353" i="21"/>
  <c r="H353" i="21" s="1"/>
  <c r="G354" i="21"/>
  <c r="H354" i="21" s="1"/>
  <c r="G355" i="21"/>
  <c r="H355" i="21" s="1"/>
  <c r="G356" i="21"/>
  <c r="H356" i="21" s="1"/>
  <c r="G357" i="21"/>
  <c r="H357" i="21" s="1"/>
  <c r="G358" i="21"/>
  <c r="H358" i="21" s="1"/>
  <c r="G359" i="21"/>
  <c r="H359" i="21" s="1"/>
  <c r="G360" i="21"/>
  <c r="H360" i="21" s="1"/>
  <c r="G361" i="21"/>
  <c r="H361" i="21" s="1"/>
  <c r="G362" i="21"/>
  <c r="H362" i="21" s="1"/>
  <c r="G363" i="21"/>
  <c r="H363" i="21" s="1"/>
  <c r="G364" i="21"/>
  <c r="H364" i="21" s="1"/>
  <c r="G365" i="21"/>
  <c r="H365" i="21" s="1"/>
  <c r="G366" i="21"/>
  <c r="H366" i="21" s="1"/>
  <c r="G367" i="21"/>
  <c r="H367" i="21" s="1"/>
  <c r="G368" i="21"/>
  <c r="H368" i="21" s="1"/>
  <c r="G369" i="21"/>
  <c r="H369" i="21" s="1"/>
  <c r="G370" i="21"/>
  <c r="H370" i="21" s="1"/>
  <c r="G371" i="21"/>
  <c r="H371" i="21" s="1"/>
  <c r="G372" i="21"/>
  <c r="H372" i="21" s="1"/>
  <c r="G373" i="21"/>
  <c r="H373" i="21" s="1"/>
  <c r="G374" i="21"/>
  <c r="H374" i="21" s="1"/>
  <c r="G375" i="21"/>
  <c r="H375" i="21" s="1"/>
  <c r="G376" i="21"/>
  <c r="H376" i="21" s="1"/>
  <c r="G377" i="21"/>
  <c r="H377" i="21" s="1"/>
  <c r="G378" i="21"/>
  <c r="H378" i="21" s="1"/>
  <c r="G379" i="21"/>
  <c r="H379" i="21" s="1"/>
  <c r="G380" i="21"/>
  <c r="H380" i="21" s="1"/>
  <c r="G381" i="21"/>
  <c r="H381" i="21" s="1"/>
  <c r="G382" i="21"/>
  <c r="H382" i="21" s="1"/>
  <c r="G383" i="21"/>
  <c r="H383" i="21" s="1"/>
  <c r="G384" i="21"/>
  <c r="H384" i="21" s="1"/>
  <c r="G385" i="21"/>
  <c r="H385" i="21" s="1"/>
  <c r="G386" i="21"/>
  <c r="H386" i="21" s="1"/>
  <c r="G387" i="21"/>
  <c r="H387" i="21" s="1"/>
  <c r="G388" i="21"/>
  <c r="H388" i="21" s="1"/>
  <c r="G389" i="21"/>
  <c r="H389" i="21" s="1"/>
  <c r="G390" i="21"/>
  <c r="H390" i="21" s="1"/>
  <c r="G391" i="21"/>
  <c r="H391" i="21" s="1"/>
  <c r="G392" i="21"/>
  <c r="H392" i="21" s="1"/>
  <c r="G393" i="21"/>
  <c r="H393" i="21" s="1"/>
  <c r="G394" i="21"/>
  <c r="H394" i="21" s="1"/>
  <c r="G395" i="21"/>
  <c r="H395" i="21" s="1"/>
  <c r="G396" i="21"/>
  <c r="H396" i="21" s="1"/>
  <c r="G397" i="21"/>
  <c r="H397" i="21" s="1"/>
  <c r="G398" i="21"/>
  <c r="H398" i="21" s="1"/>
  <c r="G399" i="21"/>
  <c r="H399" i="21" s="1"/>
  <c r="G400" i="21"/>
  <c r="H400" i="21" s="1"/>
  <c r="G401" i="21"/>
  <c r="H401" i="21" s="1"/>
  <c r="G402" i="21"/>
  <c r="H402" i="21" s="1"/>
  <c r="G403" i="21"/>
  <c r="H403" i="21" s="1"/>
  <c r="G404" i="21"/>
  <c r="H404" i="21" s="1"/>
  <c r="G405" i="21"/>
  <c r="H405" i="21" s="1"/>
  <c r="G406" i="21"/>
  <c r="H406" i="21" s="1"/>
  <c r="G407" i="21"/>
  <c r="H407" i="21" s="1"/>
  <c r="G408" i="21"/>
  <c r="H408" i="21" s="1"/>
  <c r="G409" i="21"/>
  <c r="H409" i="21" s="1"/>
  <c r="G410" i="21"/>
  <c r="H410" i="21" s="1"/>
  <c r="G411" i="21"/>
  <c r="H411" i="21" s="1"/>
  <c r="G30" i="21"/>
  <c r="H30" i="21" s="1"/>
  <c r="G29" i="21"/>
  <c r="H29" i="21" s="1"/>
  <c r="F30" i="21"/>
  <c r="F29" i="21"/>
  <c r="F402" i="8"/>
  <c r="F389" i="8"/>
  <c r="F113" i="8"/>
  <c r="F401" i="8"/>
  <c r="F156" i="8"/>
  <c r="F409" i="8"/>
  <c r="F309" i="8"/>
  <c r="F231" i="8"/>
  <c r="F364" i="8"/>
  <c r="F292" i="8"/>
  <c r="F360" i="8"/>
  <c r="F403" i="8"/>
  <c r="F379" i="8"/>
  <c r="F34" i="8"/>
  <c r="F359" i="8"/>
  <c r="F184" i="8"/>
  <c r="F85" i="8"/>
  <c r="F338" i="8"/>
  <c r="F408" i="8"/>
  <c r="F243" i="8"/>
  <c r="F144" i="8"/>
  <c r="F200" i="8"/>
  <c r="F252" i="8"/>
  <c r="F240" i="8"/>
  <c r="F194" i="8"/>
  <c r="F254" i="8"/>
  <c r="F320" i="8"/>
  <c r="F357" i="8"/>
  <c r="F228" i="8"/>
  <c r="F307" i="8"/>
  <c r="F308" i="8"/>
  <c r="F302" i="8"/>
  <c r="F266" i="8"/>
  <c r="F103" i="8"/>
  <c r="F109" i="8"/>
  <c r="F371" i="8"/>
  <c r="F71" i="8"/>
  <c r="F241" i="8"/>
  <c r="F395" i="8"/>
  <c r="F73" i="8"/>
  <c r="F65" i="8"/>
  <c r="F196" i="8"/>
  <c r="F382" i="8"/>
  <c r="F301" i="8"/>
  <c r="F265" i="8"/>
  <c r="F345" i="8"/>
  <c r="F181" i="8"/>
  <c r="F363" i="8"/>
  <c r="F310" i="8"/>
  <c r="F411" i="8"/>
  <c r="F106" i="8"/>
  <c r="F40" i="8"/>
  <c r="F288" i="8"/>
  <c r="F407" i="8"/>
  <c r="F169" i="8"/>
  <c r="F75" i="8"/>
  <c r="F167" i="8"/>
  <c r="F61" i="8"/>
  <c r="F122" i="8"/>
  <c r="F213" i="8"/>
  <c r="F277" i="8"/>
  <c r="F49" i="8"/>
  <c r="F350" i="8"/>
  <c r="F159" i="8"/>
  <c r="F212" i="8"/>
  <c r="F232" i="8"/>
  <c r="F396" i="8"/>
  <c r="F327" i="8"/>
  <c r="F32" i="8"/>
  <c r="F229" i="8"/>
  <c r="F376" i="8"/>
  <c r="F80" i="8"/>
  <c r="F255" i="8"/>
  <c r="F63" i="8"/>
  <c r="F289" i="8"/>
  <c r="F67" i="8"/>
  <c r="F315" i="8"/>
  <c r="F119" i="8"/>
  <c r="F398" i="8"/>
  <c r="F329" i="8"/>
  <c r="F64" i="8"/>
  <c r="F342" i="8"/>
  <c r="F125" i="8"/>
  <c r="F405" i="8"/>
  <c r="F115" i="8"/>
  <c r="F92" i="8"/>
  <c r="F36" i="8"/>
  <c r="F132" i="8"/>
  <c r="F250" i="8"/>
  <c r="F74" i="8"/>
  <c r="F110" i="8"/>
  <c r="F238" i="8"/>
  <c r="F118" i="8"/>
  <c r="F87" i="8"/>
  <c r="F116" i="8"/>
  <c r="F369" i="8"/>
  <c r="F199" i="8"/>
  <c r="F35" i="8"/>
  <c r="F256" i="8"/>
  <c r="F299" i="8"/>
  <c r="F323" i="8"/>
  <c r="F253" i="8"/>
  <c r="F153" i="8"/>
  <c r="F365" i="8"/>
  <c r="F300" i="8"/>
  <c r="F378" i="8"/>
  <c r="F197" i="8"/>
  <c r="F305" i="8"/>
  <c r="F390" i="8"/>
  <c r="F133" i="8"/>
  <c r="F50" i="8"/>
  <c r="F129" i="8"/>
  <c r="F295" i="8"/>
  <c r="F191" i="8"/>
  <c r="F170" i="8"/>
  <c r="F165" i="8"/>
  <c r="F201" i="8"/>
  <c r="F251" i="8"/>
  <c r="F70" i="8"/>
  <c r="F77" i="8"/>
  <c r="F171" i="8"/>
  <c r="F57" i="8"/>
  <c r="F164" i="8"/>
  <c r="F193" i="8"/>
  <c r="F211" i="8"/>
  <c r="F76" i="8"/>
  <c r="F174" i="8"/>
  <c r="F215" i="8"/>
  <c r="F83" i="8"/>
  <c r="F47" i="8"/>
  <c r="F258" i="8"/>
  <c r="F190" i="8"/>
  <c r="F173" i="8"/>
  <c r="F278" i="8"/>
  <c r="F383" i="8"/>
  <c r="F332" i="8"/>
  <c r="F120" i="8"/>
  <c r="F285" i="8"/>
  <c r="F272" i="8"/>
  <c r="F154" i="8"/>
  <c r="F273" i="8"/>
  <c r="F149" i="8"/>
  <c r="F230" i="8"/>
  <c r="F44" i="8"/>
  <c r="F226" i="8"/>
  <c r="F296" i="8"/>
  <c r="F157" i="8"/>
  <c r="F334" i="8"/>
  <c r="F54" i="8"/>
  <c r="F86" i="8"/>
  <c r="F141" i="8"/>
  <c r="F352" i="8"/>
  <c r="F166" i="8"/>
  <c r="F195" i="8"/>
  <c r="F331" i="8"/>
  <c r="F158" i="8"/>
  <c r="F101" i="8"/>
  <c r="F262" i="8"/>
  <c r="F247" i="8"/>
  <c r="F239" i="8"/>
  <c r="F69" i="8"/>
  <c r="F45" i="8"/>
  <c r="F104" i="8"/>
  <c r="F84" i="8"/>
  <c r="F95" i="8"/>
  <c r="F135" i="8"/>
  <c r="F347" i="8"/>
  <c r="F188" i="8"/>
  <c r="F339" i="8"/>
  <c r="F48" i="8"/>
  <c r="F82" i="8"/>
  <c r="F140" i="8"/>
  <c r="F282" i="8"/>
  <c r="F267" i="8"/>
  <c r="F30" i="8"/>
  <c r="F51" i="8"/>
  <c r="F322" i="8"/>
  <c r="F392" i="8"/>
  <c r="F136" i="8"/>
  <c r="F137" i="8"/>
  <c r="F72" i="8"/>
  <c r="F257" i="8"/>
  <c r="F94" i="8"/>
  <c r="F387" i="8"/>
  <c r="F269" i="8"/>
  <c r="F68" i="8"/>
  <c r="F219" i="8"/>
  <c r="F33" i="8"/>
  <c r="F225" i="8"/>
  <c r="F138" i="8"/>
  <c r="F78" i="8"/>
  <c r="F130" i="8"/>
  <c r="F367" i="8"/>
  <c r="F41" i="8"/>
  <c r="F263" i="8"/>
  <c r="F220" i="8"/>
  <c r="F393" i="8"/>
  <c r="F53" i="8"/>
  <c r="F46" i="8"/>
  <c r="F192" i="8"/>
  <c r="F400" i="8"/>
  <c r="F368" i="8"/>
  <c r="F206" i="8"/>
  <c r="F55" i="8"/>
  <c r="F52" i="8"/>
  <c r="F134" i="8"/>
  <c r="F237" i="8"/>
  <c r="F123" i="8"/>
  <c r="F112" i="8"/>
  <c r="F343" i="8"/>
  <c r="F126" i="8"/>
  <c r="F245" i="8"/>
  <c r="F344" i="8"/>
  <c r="F97" i="8"/>
  <c r="F150" i="8"/>
  <c r="F66" i="8"/>
  <c r="F384" i="8"/>
  <c r="F349" i="8"/>
  <c r="F151" i="8"/>
  <c r="F270" i="8"/>
  <c r="F98" i="8"/>
  <c r="F81" i="8"/>
  <c r="F91" i="8"/>
  <c r="F180" i="8"/>
  <c r="F56" i="8"/>
  <c r="F111" i="8"/>
  <c r="F205" i="8"/>
  <c r="F186" i="8"/>
  <c r="F38" i="8"/>
  <c r="F58" i="8"/>
  <c r="F324" i="8"/>
  <c r="F121" i="8"/>
  <c r="F287" i="8"/>
  <c r="F182" i="8"/>
  <c r="F39" i="8"/>
  <c r="F198" i="8"/>
  <c r="F175" i="8"/>
  <c r="F281" i="8"/>
  <c r="F261" i="8"/>
  <c r="F217" i="8"/>
  <c r="F319" i="8"/>
  <c r="F107" i="8"/>
  <c r="F96" i="8"/>
  <c r="F178" i="8"/>
  <c r="F152" i="8"/>
  <c r="F244" i="8"/>
  <c r="F294" i="8"/>
  <c r="F246" i="8"/>
  <c r="F117" i="8"/>
  <c r="F60" i="8"/>
  <c r="F333" i="8"/>
  <c r="F161" i="8"/>
  <c r="F306" i="8"/>
  <c r="F311" i="8"/>
  <c r="F248" i="8"/>
  <c r="F326" i="8"/>
  <c r="F399" i="8"/>
  <c r="F29" i="8"/>
  <c r="F187" i="8"/>
  <c r="F207" i="8"/>
  <c r="F268" i="8"/>
  <c r="F179" i="8"/>
  <c r="F189" i="8"/>
  <c r="F375" i="8"/>
  <c r="F304" i="8"/>
  <c r="F124" i="8"/>
  <c r="F274" i="8"/>
  <c r="F131" i="8"/>
  <c r="F297" i="8"/>
  <c r="F176" i="8"/>
  <c r="F317" i="8"/>
  <c r="F42" i="8"/>
  <c r="F105" i="8"/>
  <c r="F185" i="8"/>
  <c r="F90" i="8"/>
  <c r="F279" i="8"/>
  <c r="F31" i="8"/>
  <c r="F37" i="8"/>
  <c r="F59" i="8"/>
  <c r="F348" i="8"/>
  <c r="F62" i="8"/>
  <c r="F314" i="8"/>
  <c r="F249" i="8"/>
  <c r="F303" i="8"/>
  <c r="F163" i="8"/>
  <c r="F283" i="8"/>
  <c r="F377" i="8"/>
  <c r="F214" i="8"/>
  <c r="F146" i="8"/>
  <c r="F222" i="8"/>
  <c r="F216" i="8"/>
  <c r="F351" i="8"/>
  <c r="F234" i="8"/>
  <c r="F276" i="8"/>
  <c r="F221" i="8"/>
  <c r="F318" i="8"/>
  <c r="F43" i="8"/>
  <c r="F341" i="8"/>
  <c r="F155" i="8"/>
  <c r="F280" i="8"/>
  <c r="F204" i="8"/>
  <c r="F356" i="8"/>
  <c r="F233" i="8"/>
  <c r="F168" i="8"/>
  <c r="F142" i="8"/>
  <c r="F208" i="8"/>
  <c r="F293" i="8"/>
  <c r="F271" i="8"/>
  <c r="F100" i="8"/>
  <c r="F346" i="8"/>
  <c r="F88" i="8"/>
  <c r="F227" i="8"/>
  <c r="F102" i="8"/>
  <c r="F148" i="8"/>
  <c r="F143" i="8"/>
  <c r="F260" i="8"/>
  <c r="F139" i="8"/>
  <c r="F291" i="8"/>
  <c r="F340" i="8"/>
  <c r="F160" i="8"/>
  <c r="F286" i="8"/>
  <c r="F328" i="8"/>
  <c r="F162" i="8"/>
  <c r="F355" i="8"/>
  <c r="F410" i="8"/>
  <c r="F172" i="8"/>
  <c r="F259" i="8"/>
  <c r="F381" i="8"/>
  <c r="F372" i="8"/>
  <c r="F325" i="8"/>
  <c r="F99" i="8"/>
  <c r="F218" i="8"/>
  <c r="F353" i="8"/>
  <c r="F358" i="8"/>
  <c r="F127" i="8"/>
  <c r="F373" i="8"/>
  <c r="F275" i="8"/>
  <c r="F89" i="8"/>
  <c r="F209" i="8"/>
  <c r="F177" i="8"/>
  <c r="F330" i="8"/>
  <c r="F147" i="8"/>
  <c r="F128" i="8"/>
  <c r="F388" i="8"/>
  <c r="F316" i="8"/>
  <c r="F361" i="8"/>
  <c r="F210" i="8"/>
  <c r="F236" i="8"/>
  <c r="F183" i="8"/>
  <c r="F114" i="8"/>
  <c r="F354" i="8"/>
  <c r="F337" i="8"/>
  <c r="F224" i="8"/>
  <c r="F79" i="8"/>
  <c r="F397" i="8"/>
  <c r="F391" i="8"/>
  <c r="F223" i="8"/>
  <c r="F235" i="8"/>
  <c r="F385" i="8"/>
  <c r="F298" i="8"/>
  <c r="F108" i="8"/>
  <c r="F336" i="8"/>
  <c r="F202" i="8"/>
  <c r="F370" i="8"/>
  <c r="F374" i="8"/>
  <c r="F312" i="8"/>
  <c r="F264" i="8"/>
  <c r="F145" i="8"/>
  <c r="F242" i="8"/>
  <c r="F290" i="8"/>
  <c r="F404" i="8"/>
  <c r="F380" i="8"/>
  <c r="F203" i="8"/>
  <c r="F394" i="8"/>
  <c r="F386" i="8"/>
  <c r="F362" i="8"/>
  <c r="F284" i="8"/>
  <c r="F321" i="8"/>
  <c r="F406" i="8"/>
  <c r="F313" i="8"/>
  <c r="F335" i="8"/>
  <c r="F366" i="8"/>
  <c r="F93" i="8"/>
  <c r="E3" i="20" l="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2" i="20"/>
  <c r="I6" i="20" s="1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" i="20"/>
  <c r="H6" i="20" s="1"/>
  <c r="J6" i="20" s="1"/>
  <c r="G319" i="8" l="1"/>
  <c r="E319" i="8"/>
  <c r="G286" i="8"/>
  <c r="E286" i="8"/>
  <c r="G209" i="8"/>
  <c r="E209" i="8"/>
  <c r="G260" i="8"/>
  <c r="E260" i="8"/>
  <c r="G216" i="8"/>
  <c r="E216" i="8"/>
  <c r="G163" i="8"/>
  <c r="E163" i="8"/>
  <c r="G204" i="8"/>
  <c r="E204" i="8"/>
  <c r="G99" i="8"/>
  <c r="E99" i="8"/>
  <c r="G189" i="8"/>
  <c r="E189" i="8"/>
  <c r="G259" i="8"/>
  <c r="E259" i="8"/>
  <c r="G364" i="8"/>
  <c r="E364" i="8"/>
  <c r="G247" i="8"/>
  <c r="E247" i="8"/>
  <c r="G280" i="8"/>
  <c r="E280" i="8"/>
  <c r="G220" i="8"/>
  <c r="E220" i="8"/>
  <c r="G97" i="8"/>
  <c r="E97" i="8"/>
  <c r="G361" i="8"/>
  <c r="E361" i="8"/>
  <c r="G275" i="8"/>
  <c r="E275" i="8"/>
  <c r="G279" i="8"/>
  <c r="E279" i="8"/>
  <c r="G90" i="8"/>
  <c r="E90" i="8"/>
  <c r="G96" i="8"/>
  <c r="E96" i="8"/>
  <c r="G198" i="8"/>
  <c r="E198" i="8"/>
  <c r="G342" i="8"/>
  <c r="E342" i="8"/>
  <c r="G366" i="8"/>
  <c r="E366" i="8"/>
  <c r="G325" i="8"/>
  <c r="E325" i="8"/>
  <c r="G190" i="8"/>
  <c r="E190" i="8"/>
  <c r="G33" i="8"/>
  <c r="E33" i="8"/>
  <c r="G336" i="8"/>
  <c r="E336" i="8"/>
  <c r="G334" i="8"/>
  <c r="E334" i="8"/>
  <c r="G394" i="8"/>
  <c r="E394" i="8"/>
  <c r="G375" i="8"/>
  <c r="E375" i="8"/>
  <c r="G399" i="8"/>
  <c r="E399" i="8"/>
  <c r="G173" i="8"/>
  <c r="E173" i="8"/>
  <c r="G367" i="8"/>
  <c r="E367" i="8"/>
  <c r="G330" i="8"/>
  <c r="E330" i="8"/>
  <c r="G42" i="8"/>
  <c r="E42" i="8"/>
  <c r="G45" i="8"/>
  <c r="E45" i="8"/>
  <c r="G262" i="8"/>
  <c r="E262" i="8"/>
  <c r="G181" i="8"/>
  <c r="E181" i="8"/>
  <c r="G297" i="8"/>
  <c r="E297" i="8"/>
  <c r="G232" i="8"/>
  <c r="E232" i="8"/>
  <c r="G395" i="8"/>
  <c r="E395" i="8"/>
  <c r="G310" i="8"/>
  <c r="E310" i="8"/>
  <c r="G345" i="8"/>
  <c r="E345" i="8"/>
  <c r="G61" i="8"/>
  <c r="E61" i="8"/>
  <c r="G273" i="8"/>
  <c r="E273" i="8"/>
  <c r="G125" i="8"/>
  <c r="E125" i="8"/>
  <c r="G301" i="8"/>
  <c r="E301" i="8"/>
  <c r="G93" i="8"/>
  <c r="E93" i="8"/>
  <c r="G308" i="8"/>
  <c r="E308" i="8"/>
  <c r="G50" i="8"/>
  <c r="E50" i="8"/>
  <c r="G255" i="8"/>
  <c r="E255" i="8"/>
  <c r="G389" i="8"/>
  <c r="E389" i="8"/>
  <c r="G250" i="8"/>
  <c r="E250" i="8"/>
  <c r="G323" i="8"/>
  <c r="E323" i="8"/>
  <c r="G276" i="8"/>
  <c r="E276" i="8"/>
  <c r="G371" i="8"/>
  <c r="E371" i="8"/>
  <c r="G107" i="8"/>
  <c r="E107" i="8"/>
  <c r="G282" i="8"/>
  <c r="E282" i="8"/>
  <c r="G185" i="8"/>
  <c r="E185" i="8"/>
  <c r="G159" i="8"/>
  <c r="E159" i="8"/>
  <c r="G49" i="8"/>
  <c r="E49" i="8"/>
  <c r="G315" i="8"/>
  <c r="E315" i="8"/>
  <c r="G338" i="8"/>
  <c r="E338" i="8"/>
  <c r="G116" i="8"/>
  <c r="E116" i="8"/>
  <c r="G377" i="8"/>
  <c r="E377" i="8"/>
  <c r="G199" i="8"/>
  <c r="E199" i="8"/>
  <c r="G197" i="8"/>
  <c r="E197" i="8"/>
  <c r="G381" i="8"/>
  <c r="E381" i="8"/>
  <c r="G269" i="8"/>
  <c r="E269" i="8"/>
  <c r="G343" i="8"/>
  <c r="E343" i="8"/>
  <c r="G38" i="8"/>
  <c r="E38" i="8"/>
  <c r="G109" i="8"/>
  <c r="E109" i="8"/>
  <c r="G52" i="8"/>
  <c r="E52" i="8"/>
  <c r="G168" i="8"/>
  <c r="E168" i="8"/>
  <c r="G244" i="8"/>
  <c r="E244" i="8"/>
  <c r="G162" i="8"/>
  <c r="E162" i="8"/>
  <c r="G58" i="8"/>
  <c r="E58" i="8"/>
  <c r="G100" i="8"/>
  <c r="E100" i="8"/>
  <c r="G150" i="8"/>
  <c r="E150" i="8"/>
  <c r="G284" i="8"/>
  <c r="E284" i="8"/>
  <c r="G242" i="8"/>
  <c r="E242" i="8"/>
  <c r="G400" i="8"/>
  <c r="E400" i="8"/>
  <c r="G248" i="8"/>
  <c r="E248" i="8"/>
  <c r="G84" i="8"/>
  <c r="E84" i="8"/>
  <c r="G35" i="8"/>
  <c r="E35" i="8"/>
  <c r="G79" i="8"/>
  <c r="E79" i="8"/>
  <c r="G119" i="8"/>
  <c r="E119" i="8"/>
  <c r="G129" i="8"/>
  <c r="E129" i="8"/>
  <c r="G183" i="8"/>
  <c r="E183" i="8"/>
  <c r="G210" i="8"/>
  <c r="E210" i="8"/>
  <c r="G128" i="8"/>
  <c r="E128" i="8"/>
  <c r="G136" i="8"/>
  <c r="E136" i="8"/>
  <c r="G236" i="8"/>
  <c r="E236" i="8"/>
  <c r="G147" i="8"/>
  <c r="E147" i="8"/>
  <c r="G165" i="8"/>
  <c r="E165" i="8"/>
  <c r="G271" i="8"/>
  <c r="E271" i="8"/>
  <c r="G47" i="8"/>
  <c r="E47" i="8"/>
  <c r="G167" i="8"/>
  <c r="E167" i="8"/>
  <c r="G296" i="8"/>
  <c r="E296" i="8"/>
  <c r="G53" i="8"/>
  <c r="E53" i="8"/>
  <c r="G221" i="8"/>
  <c r="E221" i="8"/>
  <c r="G283" i="8"/>
  <c r="E283" i="8"/>
  <c r="G340" i="8"/>
  <c r="E340" i="8"/>
  <c r="G158" i="8"/>
  <c r="E158" i="8"/>
  <c r="G368" i="8"/>
  <c r="E368" i="8"/>
  <c r="G65" i="8"/>
  <c r="E65" i="8"/>
  <c r="G202" i="8"/>
  <c r="E202" i="8"/>
  <c r="G268" i="8"/>
  <c r="E268" i="8"/>
  <c r="G95" i="8"/>
  <c r="E95" i="8"/>
  <c r="G175" i="8"/>
  <c r="E175" i="8"/>
  <c r="G153" i="8"/>
  <c r="E153" i="8"/>
  <c r="G77" i="8"/>
  <c r="E77" i="8"/>
  <c r="G166" i="8"/>
  <c r="E166" i="8"/>
  <c r="G186" i="8"/>
  <c r="E186" i="8"/>
  <c r="G406" i="8"/>
  <c r="E406" i="8"/>
  <c r="G89" i="8"/>
  <c r="E89" i="8"/>
  <c r="G127" i="8"/>
  <c r="E127" i="8"/>
  <c r="G224" i="8"/>
  <c r="E224" i="8"/>
  <c r="G378" i="8"/>
  <c r="E378" i="8"/>
  <c r="G191" i="8"/>
  <c r="E191" i="8"/>
  <c r="G327" i="8"/>
  <c r="E327" i="8"/>
  <c r="G80" i="8"/>
  <c r="E80" i="8"/>
  <c r="G313" i="8"/>
  <c r="E313" i="8"/>
  <c r="G391" i="8"/>
  <c r="E391" i="8"/>
  <c r="G145" i="8"/>
  <c r="E145" i="8"/>
  <c r="G148" i="8"/>
  <c r="E148" i="8"/>
  <c r="G151" i="8"/>
  <c r="E151" i="8"/>
  <c r="G56" i="8"/>
  <c r="E56" i="8"/>
  <c r="G86" i="8"/>
  <c r="E86" i="8"/>
  <c r="G237" i="8"/>
  <c r="E237" i="8"/>
  <c r="G78" i="8"/>
  <c r="E78" i="8"/>
  <c r="G249" i="8"/>
  <c r="E249" i="8"/>
  <c r="G339" i="8"/>
  <c r="E339" i="8"/>
  <c r="G304" i="8"/>
  <c r="E304" i="8"/>
  <c r="G289" i="8"/>
  <c r="E289" i="8"/>
  <c r="G98" i="8"/>
  <c r="E98" i="8"/>
  <c r="G238" i="8"/>
  <c r="E238" i="8"/>
  <c r="G178" i="8"/>
  <c r="E178" i="8"/>
  <c r="G254" i="8"/>
  <c r="E254" i="8"/>
  <c r="G300" i="8"/>
  <c r="E300" i="8"/>
  <c r="G39" i="8"/>
  <c r="E39" i="8"/>
  <c r="G142" i="8"/>
  <c r="E142" i="8"/>
  <c r="G108" i="8"/>
  <c r="E108" i="8"/>
  <c r="G94" i="8"/>
  <c r="E94" i="8"/>
  <c r="G246" i="8"/>
  <c r="E246" i="8"/>
  <c r="G303" i="8"/>
  <c r="E303" i="8"/>
  <c r="G75" i="8"/>
  <c r="E75" i="8"/>
  <c r="G135" i="8"/>
  <c r="E135" i="8"/>
  <c r="G351" i="8"/>
  <c r="E351" i="8"/>
  <c r="G352" i="8"/>
  <c r="E352" i="8"/>
  <c r="G328" i="8"/>
  <c r="E328" i="8"/>
  <c r="G357" i="8"/>
  <c r="E357" i="8"/>
  <c r="G112" i="8"/>
  <c r="E112" i="8"/>
  <c r="G152" i="8"/>
  <c r="E152" i="8"/>
  <c r="G317" i="8"/>
  <c r="E317" i="8"/>
  <c r="G261" i="8"/>
  <c r="E261" i="8"/>
  <c r="G252" i="8"/>
  <c r="E252" i="8"/>
  <c r="G179" i="8"/>
  <c r="E179" i="8"/>
  <c r="G228" i="8"/>
  <c r="E228" i="8"/>
  <c r="G256" i="8"/>
  <c r="E256" i="8"/>
  <c r="G305" i="8"/>
  <c r="E305" i="8"/>
  <c r="G55" i="8"/>
  <c r="E55" i="8"/>
  <c r="G81" i="8"/>
  <c r="E81" i="8"/>
  <c r="G203" i="8"/>
  <c r="E203" i="8"/>
  <c r="G164" i="8"/>
  <c r="E164" i="8"/>
  <c r="G171" i="8"/>
  <c r="E171" i="8"/>
  <c r="G194" i="8"/>
  <c r="E194" i="8"/>
  <c r="G258" i="8"/>
  <c r="E258" i="8"/>
  <c r="G360" i="8"/>
  <c r="E360" i="8"/>
  <c r="G241" i="8"/>
  <c r="E241" i="8"/>
  <c r="G118" i="8"/>
  <c r="E118" i="8"/>
  <c r="G182" i="8"/>
  <c r="E182" i="8"/>
  <c r="G290" i="8"/>
  <c r="E290" i="8"/>
  <c r="G281" i="8"/>
  <c r="E281" i="8"/>
  <c r="G131" i="8"/>
  <c r="E131" i="8"/>
  <c r="G387" i="8"/>
  <c r="E387" i="8"/>
  <c r="G306" i="8"/>
  <c r="E306" i="8"/>
  <c r="G130" i="8"/>
  <c r="E130" i="8"/>
  <c r="G193" i="8"/>
  <c r="E193" i="8"/>
  <c r="G376" i="8"/>
  <c r="E376" i="8"/>
  <c r="G386" i="8"/>
  <c r="E386" i="8"/>
  <c r="G207" i="8"/>
  <c r="E207" i="8"/>
  <c r="G397" i="8"/>
  <c r="E397" i="8"/>
  <c r="G215" i="8"/>
  <c r="E215" i="8"/>
  <c r="G299" i="8"/>
  <c r="E299" i="8"/>
  <c r="G355" i="8"/>
  <c r="E355" i="8"/>
  <c r="G373" i="8"/>
  <c r="E373" i="8"/>
  <c r="G344" i="8"/>
  <c r="E344" i="8"/>
  <c r="G390" i="8"/>
  <c r="E390" i="8"/>
  <c r="G293" i="8"/>
  <c r="E293" i="8"/>
  <c r="G206" i="8"/>
  <c r="E206" i="8"/>
  <c r="G226" i="8"/>
  <c r="E226" i="8"/>
  <c r="G384" i="8"/>
  <c r="E384" i="8"/>
  <c r="G169" i="8"/>
  <c r="E169" i="8"/>
  <c r="G243" i="8"/>
  <c r="E243" i="8"/>
  <c r="G402" i="8"/>
  <c r="E402" i="8"/>
  <c r="G321" i="8"/>
  <c r="E321" i="8"/>
  <c r="G341" i="8"/>
  <c r="E341" i="8"/>
  <c r="G382" i="8"/>
  <c r="E382" i="8"/>
  <c r="G407" i="8"/>
  <c r="E407" i="8"/>
  <c r="G263" i="8"/>
  <c r="E263" i="8"/>
  <c r="G274" i="8"/>
  <c r="E274" i="8"/>
  <c r="G257" i="8"/>
  <c r="E257" i="8"/>
  <c r="G393" i="8"/>
  <c r="E393" i="8"/>
  <c r="G192" i="8"/>
  <c r="E192" i="8"/>
  <c r="G251" i="8"/>
  <c r="E251" i="8"/>
  <c r="G337" i="8"/>
  <c r="E337" i="8"/>
  <c r="G396" i="8"/>
  <c r="E396" i="8"/>
  <c r="G272" i="8"/>
  <c r="E272" i="8"/>
  <c r="G266" i="8"/>
  <c r="E266" i="8"/>
  <c r="G405" i="8"/>
  <c r="E405" i="8"/>
  <c r="G92" i="8"/>
  <c r="E92" i="8"/>
  <c r="G196" i="8"/>
  <c r="E196" i="8"/>
  <c r="G380" i="8"/>
  <c r="E380" i="8"/>
  <c r="G227" i="8"/>
  <c r="E227" i="8"/>
  <c r="G369" i="8"/>
  <c r="E369" i="8"/>
  <c r="G71" i="8"/>
  <c r="E71" i="8"/>
  <c r="G177" i="8"/>
  <c r="E177" i="8"/>
  <c r="G110" i="8"/>
  <c r="E110" i="8"/>
  <c r="G410" i="8"/>
  <c r="E410" i="8"/>
  <c r="G85" i="8"/>
  <c r="E85" i="8"/>
  <c r="G225" i="8"/>
  <c r="E225" i="8"/>
  <c r="G288" i="8"/>
  <c r="E288" i="8"/>
  <c r="G312" i="8"/>
  <c r="E312" i="8"/>
  <c r="G409" i="8"/>
  <c r="E409" i="8"/>
  <c r="G174" i="8"/>
  <c r="E174" i="8"/>
  <c r="G219" i="8"/>
  <c r="E219" i="8"/>
  <c r="G411" i="8"/>
  <c r="E411" i="8"/>
  <c r="G372" i="8"/>
  <c r="E372" i="8"/>
  <c r="G403" i="8"/>
  <c r="E403" i="8"/>
  <c r="G408" i="8"/>
  <c r="E408" i="8"/>
  <c r="G365" i="8"/>
  <c r="E365" i="8"/>
  <c r="G359" i="8"/>
  <c r="E359" i="8"/>
  <c r="G324" i="8"/>
  <c r="E324" i="8"/>
  <c r="G234" i="8"/>
  <c r="E234" i="8"/>
  <c r="G285" i="8"/>
  <c r="E285" i="8"/>
  <c r="G235" i="8"/>
  <c r="E235" i="8"/>
  <c r="G346" i="8"/>
  <c r="E346" i="8"/>
  <c r="G160" i="8"/>
  <c r="E160" i="8"/>
  <c r="G347" i="8"/>
  <c r="E347" i="8"/>
  <c r="G401" i="8"/>
  <c r="E401" i="8"/>
  <c r="G187" i="8"/>
  <c r="E187" i="8"/>
  <c r="G144" i="8"/>
  <c r="E144" i="8"/>
  <c r="G349" i="8"/>
  <c r="E349" i="8"/>
  <c r="G230" i="8"/>
  <c r="E230" i="8"/>
  <c r="G326" i="8"/>
  <c r="E326" i="8"/>
  <c r="G362" i="8"/>
  <c r="E362" i="8"/>
  <c r="G245" i="8"/>
  <c r="E245" i="8"/>
  <c r="G329" i="8"/>
  <c r="E329" i="8"/>
  <c r="G311" i="8"/>
  <c r="E311" i="8"/>
  <c r="G295" i="8"/>
  <c r="E295" i="8"/>
  <c r="G332" i="8"/>
  <c r="E332" i="8"/>
  <c r="G379" i="8"/>
  <c r="E379" i="8"/>
  <c r="G264" i="8"/>
  <c r="E264" i="8"/>
  <c r="G320" i="8"/>
  <c r="E320" i="8"/>
  <c r="G398" i="8"/>
  <c r="E398" i="8"/>
  <c r="G335" i="8"/>
  <c r="E335" i="8"/>
  <c r="G307" i="8"/>
  <c r="E307" i="8"/>
  <c r="G214" i="8"/>
  <c r="E214" i="8"/>
  <c r="G314" i="8"/>
  <c r="E314" i="8"/>
  <c r="G385" i="8"/>
  <c r="E385" i="8"/>
  <c r="G388" i="8"/>
  <c r="E388" i="8"/>
  <c r="G374" i="8"/>
  <c r="E374" i="8"/>
  <c r="G404" i="8"/>
  <c r="E404" i="8"/>
  <c r="G120" i="8"/>
  <c r="E120" i="8"/>
  <c r="G138" i="8"/>
  <c r="E138" i="8"/>
  <c r="G222" i="8"/>
  <c r="E222" i="8"/>
  <c r="G287" i="8"/>
  <c r="E287" i="8"/>
  <c r="G155" i="8"/>
  <c r="E155" i="8"/>
  <c r="G270" i="8"/>
  <c r="E270" i="8"/>
  <c r="G60" i="8"/>
  <c r="E60" i="8"/>
  <c r="G114" i="8"/>
  <c r="E114" i="8"/>
  <c r="G208" i="8"/>
  <c r="E208" i="8"/>
  <c r="G140" i="8"/>
  <c r="E140" i="8"/>
  <c r="G223" i="8"/>
  <c r="E223" i="8"/>
  <c r="G48" i="8"/>
  <c r="E48" i="8"/>
  <c r="G102" i="8"/>
  <c r="E102" i="8"/>
  <c r="G123" i="8"/>
  <c r="E123" i="8"/>
  <c r="G70" i="8"/>
  <c r="E70" i="8"/>
  <c r="G383" i="8"/>
  <c r="E383" i="8"/>
  <c r="G291" i="8"/>
  <c r="E291" i="8"/>
  <c r="G331" i="8"/>
  <c r="E331" i="8"/>
  <c r="G370" i="8"/>
  <c r="E370" i="8"/>
  <c r="G265" i="8"/>
  <c r="E265" i="8"/>
  <c r="G354" i="8"/>
  <c r="E354" i="8"/>
  <c r="G115" i="8"/>
  <c r="E115" i="8"/>
  <c r="G316" i="8"/>
  <c r="E316" i="8"/>
  <c r="G139" i="8"/>
  <c r="E139" i="8"/>
  <c r="G121" i="8"/>
  <c r="E121" i="8"/>
  <c r="G134" i="8"/>
  <c r="E134" i="8"/>
  <c r="G68" i="8"/>
  <c r="E68" i="8"/>
  <c r="G233" i="8"/>
  <c r="E233" i="8"/>
  <c r="G333" i="8"/>
  <c r="E333" i="8"/>
  <c r="G363" i="8"/>
  <c r="E363" i="8"/>
  <c r="G146" i="8"/>
  <c r="E146" i="8"/>
  <c r="G218" i="8"/>
  <c r="E218" i="8"/>
  <c r="G229" i="8"/>
  <c r="E229" i="8"/>
  <c r="G302" i="8"/>
  <c r="E302" i="8"/>
  <c r="G217" i="8"/>
  <c r="E217" i="8"/>
  <c r="G213" i="8"/>
  <c r="E213" i="8"/>
  <c r="G278" i="8"/>
  <c r="E278" i="8"/>
  <c r="G62" i="8"/>
  <c r="E62" i="8"/>
  <c r="G149" i="8"/>
  <c r="E149" i="8"/>
  <c r="G180" i="8"/>
  <c r="E180" i="8"/>
  <c r="G184" i="8"/>
  <c r="E184" i="8"/>
  <c r="G64" i="8"/>
  <c r="E64" i="8"/>
  <c r="G111" i="8"/>
  <c r="E111" i="8"/>
  <c r="G176" i="8"/>
  <c r="E176" i="8"/>
  <c r="G57" i="8"/>
  <c r="E57" i="8"/>
  <c r="G87" i="8"/>
  <c r="E87" i="8"/>
  <c r="G117" i="8"/>
  <c r="E117" i="8"/>
  <c r="G124" i="8"/>
  <c r="E124" i="8"/>
  <c r="G172" i="8"/>
  <c r="E172" i="8"/>
  <c r="G113" i="8"/>
  <c r="E113" i="8"/>
  <c r="G88" i="8"/>
  <c r="E88" i="8"/>
  <c r="G157" i="8"/>
  <c r="E157" i="8"/>
  <c r="G267" i="8"/>
  <c r="E267" i="8"/>
  <c r="G72" i="8"/>
  <c r="E72" i="8"/>
  <c r="G106" i="8"/>
  <c r="E106" i="8"/>
  <c r="G195" i="8"/>
  <c r="E195" i="8"/>
  <c r="G133" i="8"/>
  <c r="E133" i="8"/>
  <c r="G201" i="8"/>
  <c r="E201" i="8"/>
  <c r="G231" i="8"/>
  <c r="E231" i="8"/>
  <c r="G211" i="8"/>
  <c r="E211" i="8"/>
  <c r="G156" i="8"/>
  <c r="E156" i="8"/>
  <c r="G59" i="8"/>
  <c r="E59" i="8"/>
  <c r="G132" i="8"/>
  <c r="E132" i="8"/>
  <c r="G205" i="8"/>
  <c r="E205" i="8"/>
  <c r="G212" i="8"/>
  <c r="E212" i="8"/>
  <c r="G143" i="8"/>
  <c r="E143" i="8"/>
  <c r="G322" i="8"/>
  <c r="E322" i="8"/>
  <c r="G318" i="8"/>
  <c r="E318" i="8"/>
  <c r="G309" i="8"/>
  <c r="E309" i="8"/>
  <c r="G104" i="8"/>
  <c r="E104" i="8"/>
  <c r="G170" i="8"/>
  <c r="E170" i="8"/>
  <c r="G91" i="8"/>
  <c r="E91" i="8"/>
  <c r="G141" i="8"/>
  <c r="E141" i="8"/>
  <c r="G154" i="8"/>
  <c r="E154" i="8"/>
  <c r="G292" i="8"/>
  <c r="E292" i="8"/>
  <c r="G239" i="8"/>
  <c r="E239" i="8"/>
  <c r="G253" i="8"/>
  <c r="E253" i="8"/>
  <c r="G105" i="8"/>
  <c r="E105" i="8"/>
  <c r="G392" i="8"/>
  <c r="E392" i="8"/>
  <c r="G126" i="8"/>
  <c r="E126" i="8"/>
  <c r="G240" i="8"/>
  <c r="E240" i="8"/>
  <c r="G277" i="8"/>
  <c r="E277" i="8"/>
  <c r="G69" i="8"/>
  <c r="E69" i="8"/>
  <c r="G29" i="8"/>
  <c r="E29" i="8"/>
  <c r="G31" i="8"/>
  <c r="E31" i="8"/>
  <c r="G30" i="8"/>
  <c r="E30" i="8"/>
  <c r="G37" i="8"/>
  <c r="E37" i="8"/>
  <c r="G51" i="8"/>
  <c r="E51" i="8"/>
  <c r="G34" i="8"/>
  <c r="E34" i="8"/>
  <c r="G200" i="8"/>
  <c r="E200" i="8"/>
  <c r="G32" i="8"/>
  <c r="E32" i="8"/>
  <c r="G83" i="8"/>
  <c r="E83" i="8"/>
  <c r="G73" i="8"/>
  <c r="E73" i="8"/>
  <c r="G67" i="8"/>
  <c r="E67" i="8"/>
  <c r="G74" i="8"/>
  <c r="E74" i="8"/>
  <c r="G41" i="8"/>
  <c r="E41" i="8"/>
  <c r="G54" i="8"/>
  <c r="E54" i="8"/>
  <c r="G66" i="8"/>
  <c r="E66" i="8"/>
  <c r="G43" i="8"/>
  <c r="E43" i="8"/>
  <c r="G36" i="8"/>
  <c r="E36" i="8"/>
  <c r="G122" i="8"/>
  <c r="E122" i="8"/>
  <c r="G46" i="8"/>
  <c r="E46" i="8"/>
  <c r="G103" i="8"/>
  <c r="E103" i="8"/>
  <c r="G188" i="8"/>
  <c r="E188" i="8"/>
  <c r="G101" i="8"/>
  <c r="E101" i="8"/>
  <c r="G161" i="8"/>
  <c r="E161" i="8"/>
  <c r="G40" i="8"/>
  <c r="E40" i="8"/>
  <c r="G63" i="8"/>
  <c r="E63" i="8"/>
  <c r="G44" i="8"/>
  <c r="E44" i="8"/>
  <c r="G76" i="8"/>
  <c r="E76" i="8"/>
  <c r="G82" i="8"/>
  <c r="E82" i="8"/>
  <c r="G137" i="8"/>
  <c r="E137" i="8"/>
  <c r="G294" i="8"/>
  <c r="E294" i="8"/>
  <c r="G350" i="8"/>
  <c r="E350" i="8"/>
  <c r="G353" i="8"/>
  <c r="E353" i="8"/>
  <c r="G298" i="8"/>
  <c r="E298" i="8"/>
  <c r="G358" i="8"/>
  <c r="E358" i="8"/>
  <c r="G348" i="8"/>
  <c r="E348" i="8"/>
  <c r="G356" i="8"/>
  <c r="E356" i="8"/>
  <c r="C391" i="9"/>
  <c r="B391" i="9"/>
  <c r="B390" i="9"/>
  <c r="C390" i="9" s="1"/>
  <c r="C389" i="9"/>
  <c r="B389" i="9"/>
  <c r="B388" i="9"/>
  <c r="C388" i="9" s="1"/>
  <c r="B387" i="9"/>
  <c r="C387" i="9" s="1"/>
  <c r="B386" i="9"/>
  <c r="C386" i="9" s="1"/>
  <c r="B385" i="9"/>
  <c r="C385" i="9" s="1"/>
  <c r="B384" i="9"/>
  <c r="C384" i="9" s="1"/>
  <c r="C383" i="9"/>
  <c r="B383" i="9"/>
  <c r="B382" i="9"/>
  <c r="C382" i="9" s="1"/>
  <c r="C381" i="9"/>
  <c r="B381" i="9"/>
  <c r="B380" i="9"/>
  <c r="C380" i="9" s="1"/>
  <c r="B379" i="9"/>
  <c r="C379" i="9" s="1"/>
  <c r="B378" i="9"/>
  <c r="C378" i="9" s="1"/>
  <c r="B377" i="9"/>
  <c r="C377" i="9" s="1"/>
  <c r="B376" i="9"/>
  <c r="C376" i="9" s="1"/>
  <c r="C375" i="9"/>
  <c r="B375" i="9"/>
  <c r="B374" i="9"/>
  <c r="C374" i="9" s="1"/>
  <c r="C373" i="9"/>
  <c r="B373" i="9"/>
  <c r="B372" i="9"/>
  <c r="C372" i="9" s="1"/>
  <c r="B371" i="9"/>
  <c r="C371" i="9" s="1"/>
  <c r="B370" i="9"/>
  <c r="C370" i="9" s="1"/>
  <c r="B369" i="9"/>
  <c r="C369" i="9" s="1"/>
  <c r="B368" i="9"/>
  <c r="C368" i="9" s="1"/>
  <c r="C367" i="9"/>
  <c r="B367" i="9"/>
  <c r="B366" i="9"/>
  <c r="C366" i="9" s="1"/>
  <c r="C365" i="9"/>
  <c r="B365" i="9"/>
  <c r="B364" i="9"/>
  <c r="C364" i="9" s="1"/>
  <c r="B363" i="9"/>
  <c r="C363" i="9" s="1"/>
  <c r="B362" i="9"/>
  <c r="C362" i="9" s="1"/>
  <c r="B361" i="9"/>
  <c r="C361" i="9" s="1"/>
  <c r="B360" i="9"/>
  <c r="C360" i="9" s="1"/>
  <c r="C359" i="9"/>
  <c r="B359" i="9"/>
  <c r="B358" i="9"/>
  <c r="C358" i="9" s="1"/>
  <c r="C357" i="9"/>
  <c r="B357" i="9"/>
  <c r="B356" i="9"/>
  <c r="C356" i="9" s="1"/>
  <c r="B355" i="9"/>
  <c r="C355" i="9" s="1"/>
  <c r="B354" i="9"/>
  <c r="C354" i="9" s="1"/>
  <c r="B353" i="9"/>
  <c r="C353" i="9" s="1"/>
  <c r="B352" i="9"/>
  <c r="C352" i="9" s="1"/>
  <c r="C351" i="9"/>
  <c r="B351" i="9"/>
  <c r="B350" i="9"/>
  <c r="C350" i="9" s="1"/>
  <c r="C349" i="9"/>
  <c r="B349" i="9"/>
  <c r="B348" i="9"/>
  <c r="C348" i="9" s="1"/>
  <c r="B347" i="9"/>
  <c r="C347" i="9" s="1"/>
  <c r="B346" i="9"/>
  <c r="C346" i="9" s="1"/>
  <c r="B345" i="9"/>
  <c r="C345" i="9" s="1"/>
  <c r="B344" i="9"/>
  <c r="C344" i="9" s="1"/>
  <c r="C343" i="9"/>
  <c r="B343" i="9"/>
  <c r="B342" i="9"/>
  <c r="C342" i="9" s="1"/>
  <c r="C341" i="9"/>
  <c r="B341" i="9"/>
  <c r="B340" i="9"/>
  <c r="C340" i="9" s="1"/>
  <c r="B339" i="9"/>
  <c r="C339" i="9" s="1"/>
  <c r="B338" i="9"/>
  <c r="C338" i="9" s="1"/>
  <c r="B337" i="9"/>
  <c r="C337" i="9" s="1"/>
  <c r="B336" i="9"/>
  <c r="C336" i="9" s="1"/>
  <c r="C335" i="9"/>
  <c r="B335" i="9"/>
  <c r="B334" i="9"/>
  <c r="C334" i="9" s="1"/>
  <c r="C333" i="9"/>
  <c r="B333" i="9"/>
  <c r="B332" i="9"/>
  <c r="C332" i="9" s="1"/>
  <c r="B331" i="9"/>
  <c r="C331" i="9" s="1"/>
  <c r="B330" i="9"/>
  <c r="C330" i="9" s="1"/>
  <c r="B329" i="9"/>
  <c r="C329" i="9" s="1"/>
  <c r="B328" i="9"/>
  <c r="C328" i="9" s="1"/>
  <c r="C327" i="9"/>
  <c r="B327" i="9"/>
  <c r="B326" i="9"/>
  <c r="C326" i="9" s="1"/>
  <c r="C325" i="9"/>
  <c r="B325" i="9"/>
  <c r="B324" i="9"/>
  <c r="C324" i="9" s="1"/>
  <c r="B323" i="9"/>
  <c r="C323" i="9" s="1"/>
  <c r="B322" i="9"/>
  <c r="C322" i="9" s="1"/>
  <c r="B321" i="9"/>
  <c r="C321" i="9" s="1"/>
  <c r="B320" i="9"/>
  <c r="C320" i="9" s="1"/>
  <c r="C319" i="9"/>
  <c r="B319" i="9"/>
  <c r="B318" i="9"/>
  <c r="C318" i="9" s="1"/>
  <c r="C317" i="9"/>
  <c r="B317" i="9"/>
  <c r="B316" i="9"/>
  <c r="C316" i="9" s="1"/>
  <c r="B315" i="9"/>
  <c r="C315" i="9" s="1"/>
  <c r="B314" i="9"/>
  <c r="C314" i="9" s="1"/>
  <c r="B313" i="9"/>
  <c r="C313" i="9" s="1"/>
  <c r="B312" i="9"/>
  <c r="C312" i="9" s="1"/>
  <c r="C311" i="9"/>
  <c r="B311" i="9"/>
  <c r="B310" i="9"/>
  <c r="C310" i="9" s="1"/>
  <c r="C309" i="9"/>
  <c r="B309" i="9"/>
  <c r="B308" i="9"/>
  <c r="C308" i="9" s="1"/>
  <c r="B307" i="9"/>
  <c r="C307" i="9" s="1"/>
  <c r="B306" i="9"/>
  <c r="C306" i="9" s="1"/>
  <c r="B305" i="9"/>
  <c r="C305" i="9" s="1"/>
  <c r="B304" i="9"/>
  <c r="C304" i="9" s="1"/>
  <c r="C303" i="9"/>
  <c r="B303" i="9"/>
  <c r="B302" i="9"/>
  <c r="C302" i="9" s="1"/>
  <c r="C301" i="9"/>
  <c r="B301" i="9"/>
  <c r="B300" i="9"/>
  <c r="C300" i="9" s="1"/>
  <c r="B299" i="9"/>
  <c r="C299" i="9" s="1"/>
  <c r="B298" i="9"/>
  <c r="C298" i="9" s="1"/>
  <c r="B297" i="9"/>
  <c r="C297" i="9" s="1"/>
  <c r="B296" i="9"/>
  <c r="C296" i="9" s="1"/>
  <c r="C295" i="9"/>
  <c r="B295" i="9"/>
  <c r="B294" i="9"/>
  <c r="C294" i="9" s="1"/>
  <c r="C293" i="9"/>
  <c r="B293" i="9"/>
  <c r="B292" i="9"/>
  <c r="C292" i="9" s="1"/>
  <c r="B291" i="9"/>
  <c r="C291" i="9" s="1"/>
  <c r="B290" i="9"/>
  <c r="C290" i="9" s="1"/>
  <c r="B289" i="9"/>
  <c r="C289" i="9" s="1"/>
  <c r="B288" i="9"/>
  <c r="C288" i="9" s="1"/>
  <c r="C287" i="9"/>
  <c r="B287" i="9"/>
  <c r="B286" i="9"/>
  <c r="C286" i="9" s="1"/>
  <c r="C285" i="9"/>
  <c r="B285" i="9"/>
  <c r="B284" i="9"/>
  <c r="C284" i="9" s="1"/>
  <c r="B283" i="9"/>
  <c r="C283" i="9" s="1"/>
  <c r="B282" i="9"/>
  <c r="C282" i="9" s="1"/>
  <c r="B281" i="9"/>
  <c r="C281" i="9" s="1"/>
  <c r="B280" i="9"/>
  <c r="C280" i="9" s="1"/>
  <c r="C279" i="9"/>
  <c r="B279" i="9"/>
  <c r="B278" i="9"/>
  <c r="C278" i="9" s="1"/>
  <c r="C277" i="9"/>
  <c r="B277" i="9"/>
  <c r="B276" i="9"/>
  <c r="C276" i="9" s="1"/>
  <c r="B275" i="9"/>
  <c r="C275" i="9" s="1"/>
  <c r="B274" i="9"/>
  <c r="C274" i="9" s="1"/>
  <c r="B273" i="9"/>
  <c r="C273" i="9" s="1"/>
  <c r="B272" i="9"/>
  <c r="C272" i="9" s="1"/>
  <c r="C271" i="9"/>
  <c r="B271" i="9"/>
  <c r="B270" i="9"/>
  <c r="C270" i="9" s="1"/>
  <c r="C269" i="9"/>
  <c r="B269" i="9"/>
  <c r="B268" i="9"/>
  <c r="C268" i="9" s="1"/>
  <c r="B267" i="9"/>
  <c r="C267" i="9" s="1"/>
  <c r="B266" i="9"/>
  <c r="C266" i="9" s="1"/>
  <c r="B265" i="9"/>
  <c r="C265" i="9" s="1"/>
  <c r="B264" i="9"/>
  <c r="C264" i="9" s="1"/>
  <c r="C263" i="9"/>
  <c r="B263" i="9"/>
  <c r="B262" i="9"/>
  <c r="C262" i="9" s="1"/>
  <c r="C261" i="9"/>
  <c r="B261" i="9"/>
  <c r="B260" i="9"/>
  <c r="C260" i="9" s="1"/>
  <c r="B259" i="9"/>
  <c r="C259" i="9" s="1"/>
  <c r="B258" i="9"/>
  <c r="C258" i="9" s="1"/>
  <c r="B257" i="9"/>
  <c r="C257" i="9" s="1"/>
  <c r="B256" i="9"/>
  <c r="C256" i="9" s="1"/>
  <c r="C255" i="9"/>
  <c r="B255" i="9"/>
  <c r="B254" i="9"/>
  <c r="C254" i="9" s="1"/>
  <c r="C253" i="9"/>
  <c r="B253" i="9"/>
  <c r="B252" i="9"/>
  <c r="C252" i="9" s="1"/>
  <c r="B251" i="9"/>
  <c r="C251" i="9" s="1"/>
  <c r="B250" i="9"/>
  <c r="C250" i="9" s="1"/>
  <c r="B249" i="9"/>
  <c r="C249" i="9" s="1"/>
  <c r="B248" i="9"/>
  <c r="C248" i="9" s="1"/>
  <c r="C247" i="9"/>
  <c r="B247" i="9"/>
  <c r="B246" i="9"/>
  <c r="C246" i="9" s="1"/>
  <c r="C245" i="9"/>
  <c r="B245" i="9"/>
  <c r="B244" i="9"/>
  <c r="C244" i="9" s="1"/>
  <c r="B243" i="9"/>
  <c r="C243" i="9" s="1"/>
  <c r="B242" i="9"/>
  <c r="C242" i="9" s="1"/>
  <c r="B241" i="9"/>
  <c r="C241" i="9" s="1"/>
  <c r="B240" i="9"/>
  <c r="C240" i="9" s="1"/>
  <c r="B239" i="9"/>
  <c r="C239" i="9" s="1"/>
  <c r="B238" i="9"/>
  <c r="C238" i="9" s="1"/>
  <c r="B237" i="9"/>
  <c r="C237" i="9" s="1"/>
  <c r="B236" i="9"/>
  <c r="C236" i="9" s="1"/>
  <c r="B235" i="9"/>
  <c r="C235" i="9" s="1"/>
  <c r="B234" i="9"/>
  <c r="C234" i="9" s="1"/>
  <c r="B233" i="9"/>
  <c r="C233" i="9" s="1"/>
  <c r="B232" i="9"/>
  <c r="C232" i="9" s="1"/>
  <c r="B231" i="9"/>
  <c r="C231" i="9" s="1"/>
  <c r="B230" i="9"/>
  <c r="C230" i="9" s="1"/>
  <c r="C229" i="9"/>
  <c r="B229" i="9"/>
  <c r="B228" i="9"/>
  <c r="C228" i="9" s="1"/>
  <c r="B227" i="9"/>
  <c r="C227" i="9" s="1"/>
  <c r="B226" i="9"/>
  <c r="C226" i="9" s="1"/>
  <c r="B225" i="9"/>
  <c r="C225" i="9" s="1"/>
  <c r="B224" i="9"/>
  <c r="C224" i="9" s="1"/>
  <c r="C223" i="9"/>
  <c r="B223" i="9"/>
  <c r="B222" i="9"/>
  <c r="C222" i="9" s="1"/>
  <c r="C221" i="9"/>
  <c r="B221" i="9"/>
  <c r="B220" i="9"/>
  <c r="C220" i="9" s="1"/>
  <c r="C219" i="9"/>
  <c r="B219" i="9"/>
  <c r="B218" i="9"/>
  <c r="C218" i="9" s="1"/>
  <c r="C217" i="9"/>
  <c r="B217" i="9"/>
  <c r="B216" i="9"/>
  <c r="C216" i="9" s="1"/>
  <c r="C215" i="9"/>
  <c r="B215" i="9"/>
  <c r="B214" i="9"/>
  <c r="C214" i="9" s="1"/>
  <c r="C213" i="9"/>
  <c r="B213" i="9"/>
  <c r="B212" i="9"/>
  <c r="C212" i="9" s="1"/>
  <c r="C211" i="9"/>
  <c r="B211" i="9"/>
  <c r="B210" i="9"/>
  <c r="C210" i="9" s="1"/>
  <c r="C209" i="9"/>
  <c r="B209" i="9"/>
  <c r="B208" i="9"/>
  <c r="C208" i="9" s="1"/>
  <c r="C207" i="9"/>
  <c r="B207" i="9"/>
  <c r="B206" i="9"/>
  <c r="C206" i="9" s="1"/>
  <c r="C205" i="9"/>
  <c r="B205" i="9"/>
  <c r="B204" i="9"/>
  <c r="C204" i="9" s="1"/>
  <c r="C203" i="9"/>
  <c r="B203" i="9"/>
  <c r="B202" i="9"/>
  <c r="C202" i="9" s="1"/>
  <c r="C201" i="9"/>
  <c r="B201" i="9"/>
  <c r="B200" i="9"/>
  <c r="C200" i="9" s="1"/>
  <c r="C199" i="9"/>
  <c r="B199" i="9"/>
  <c r="B198" i="9"/>
  <c r="C198" i="9" s="1"/>
  <c r="C197" i="9"/>
  <c r="B197" i="9"/>
  <c r="B196" i="9"/>
  <c r="C196" i="9" s="1"/>
  <c r="C195" i="9"/>
  <c r="B195" i="9"/>
  <c r="B194" i="9"/>
  <c r="C194" i="9" s="1"/>
  <c r="C193" i="9"/>
  <c r="B193" i="9"/>
  <c r="B192" i="9"/>
  <c r="C192" i="9" s="1"/>
  <c r="C191" i="9"/>
  <c r="B191" i="9"/>
  <c r="B190" i="9"/>
  <c r="C190" i="9" s="1"/>
  <c r="C189" i="9"/>
  <c r="B189" i="9"/>
  <c r="B188" i="9"/>
  <c r="C188" i="9" s="1"/>
  <c r="C187" i="9"/>
  <c r="B187" i="9"/>
  <c r="B186" i="9"/>
  <c r="C186" i="9" s="1"/>
  <c r="C185" i="9"/>
  <c r="B185" i="9"/>
  <c r="B184" i="9"/>
  <c r="C184" i="9" s="1"/>
  <c r="C183" i="9"/>
  <c r="B183" i="9"/>
  <c r="B182" i="9"/>
  <c r="C182" i="9" s="1"/>
  <c r="C181" i="9"/>
  <c r="B181" i="9"/>
  <c r="B180" i="9"/>
  <c r="C180" i="9" s="1"/>
  <c r="C179" i="9"/>
  <c r="B179" i="9"/>
  <c r="B178" i="9"/>
  <c r="C178" i="9" s="1"/>
  <c r="C177" i="9"/>
  <c r="B177" i="9"/>
  <c r="B176" i="9"/>
  <c r="C176" i="9" s="1"/>
  <c r="C175" i="9"/>
  <c r="B175" i="9"/>
  <c r="B174" i="9"/>
  <c r="C174" i="9" s="1"/>
  <c r="C173" i="9"/>
  <c r="B173" i="9"/>
  <c r="B172" i="9"/>
  <c r="C172" i="9" s="1"/>
  <c r="C171" i="9"/>
  <c r="B171" i="9"/>
  <c r="B170" i="9"/>
  <c r="C170" i="9" s="1"/>
  <c r="C169" i="9"/>
  <c r="B169" i="9"/>
  <c r="B168" i="9"/>
  <c r="C168" i="9" s="1"/>
  <c r="C167" i="9"/>
  <c r="B167" i="9"/>
  <c r="B166" i="9"/>
  <c r="C166" i="9" s="1"/>
  <c r="C165" i="9"/>
  <c r="B165" i="9"/>
  <c r="B164" i="9"/>
  <c r="C164" i="9" s="1"/>
  <c r="C163" i="9"/>
  <c r="B163" i="9"/>
  <c r="B162" i="9"/>
  <c r="C162" i="9" s="1"/>
  <c r="C161" i="9"/>
  <c r="B161" i="9"/>
  <c r="B160" i="9"/>
  <c r="C160" i="9" s="1"/>
  <c r="C159" i="9"/>
  <c r="B159" i="9"/>
  <c r="B158" i="9"/>
  <c r="C158" i="9" s="1"/>
  <c r="C157" i="9"/>
  <c r="B157" i="9"/>
  <c r="B156" i="9"/>
  <c r="C156" i="9" s="1"/>
  <c r="C155" i="9"/>
  <c r="B155" i="9"/>
  <c r="B154" i="9"/>
  <c r="C154" i="9" s="1"/>
  <c r="C153" i="9"/>
  <c r="B153" i="9"/>
  <c r="B152" i="9"/>
  <c r="C152" i="9" s="1"/>
  <c r="C151" i="9"/>
  <c r="B151" i="9"/>
  <c r="B150" i="9"/>
  <c r="C150" i="9" s="1"/>
  <c r="C149" i="9"/>
  <c r="B149" i="9"/>
  <c r="B148" i="9"/>
  <c r="C148" i="9" s="1"/>
  <c r="C147" i="9"/>
  <c r="B147" i="9"/>
  <c r="B146" i="9"/>
  <c r="C146" i="9" s="1"/>
  <c r="C145" i="9"/>
  <c r="B145" i="9"/>
  <c r="B144" i="9"/>
  <c r="C144" i="9" s="1"/>
  <c r="C143" i="9"/>
  <c r="B143" i="9"/>
  <c r="B142" i="9"/>
  <c r="C142" i="9" s="1"/>
  <c r="C141" i="9"/>
  <c r="B141" i="9"/>
  <c r="B140" i="9"/>
  <c r="C140" i="9" s="1"/>
  <c r="C139" i="9"/>
  <c r="B139" i="9"/>
  <c r="B138" i="9"/>
  <c r="C138" i="9" s="1"/>
  <c r="C137" i="9"/>
  <c r="B137" i="9"/>
  <c r="B136" i="9"/>
  <c r="C136" i="9" s="1"/>
  <c r="C135" i="9"/>
  <c r="B135" i="9"/>
  <c r="B134" i="9"/>
  <c r="C134" i="9" s="1"/>
  <c r="C133" i="9"/>
  <c r="B133" i="9"/>
  <c r="B132" i="9"/>
  <c r="C132" i="9" s="1"/>
  <c r="C131" i="9"/>
  <c r="B131" i="9"/>
  <c r="B130" i="9"/>
  <c r="C130" i="9" s="1"/>
  <c r="B129" i="9"/>
  <c r="C129" i="9" s="1"/>
  <c r="B128" i="9"/>
  <c r="C128" i="9" s="1"/>
  <c r="C127" i="9"/>
  <c r="B127" i="9"/>
  <c r="B126" i="9"/>
  <c r="C126" i="9" s="1"/>
  <c r="B125" i="9"/>
  <c r="C125" i="9" s="1"/>
  <c r="B124" i="9"/>
  <c r="C124" i="9" s="1"/>
  <c r="B123" i="9"/>
  <c r="C123" i="9" s="1"/>
  <c r="B122" i="9"/>
  <c r="C122" i="9" s="1"/>
  <c r="B121" i="9"/>
  <c r="C121" i="9" s="1"/>
  <c r="B120" i="9"/>
  <c r="C120" i="9" s="1"/>
  <c r="C119" i="9"/>
  <c r="B119" i="9"/>
  <c r="B118" i="9"/>
  <c r="C118" i="9" s="1"/>
  <c r="B117" i="9"/>
  <c r="C117" i="9" s="1"/>
  <c r="B116" i="9"/>
  <c r="C116" i="9" s="1"/>
  <c r="B115" i="9"/>
  <c r="C115" i="9" s="1"/>
  <c r="B114" i="9"/>
  <c r="C114" i="9" s="1"/>
  <c r="C113" i="9"/>
  <c r="B113" i="9"/>
  <c r="B112" i="9"/>
  <c r="C112" i="9" s="1"/>
  <c r="C111" i="9"/>
  <c r="B111" i="9"/>
  <c r="B110" i="9"/>
  <c r="C110" i="9" s="1"/>
  <c r="B109" i="9"/>
  <c r="C109" i="9" s="1"/>
  <c r="B108" i="9"/>
  <c r="C108" i="9" s="1"/>
  <c r="B107" i="9"/>
  <c r="C107" i="9" s="1"/>
  <c r="B106" i="9"/>
  <c r="C106" i="9" s="1"/>
  <c r="B105" i="9"/>
  <c r="C105" i="9" s="1"/>
  <c r="B104" i="9"/>
  <c r="C104" i="9" s="1"/>
  <c r="C103" i="9"/>
  <c r="B103" i="9"/>
  <c r="B102" i="9"/>
  <c r="C102" i="9" s="1"/>
  <c r="B101" i="9"/>
  <c r="C101" i="9" s="1"/>
  <c r="B100" i="9"/>
  <c r="C100" i="9" s="1"/>
  <c r="B99" i="9"/>
  <c r="C99" i="9" s="1"/>
  <c r="B98" i="9"/>
  <c r="C98" i="9" s="1"/>
  <c r="B97" i="9"/>
  <c r="C97" i="9" s="1"/>
  <c r="B96" i="9"/>
  <c r="C96" i="9" s="1"/>
  <c r="C95" i="9"/>
  <c r="B95" i="9"/>
  <c r="B94" i="9"/>
  <c r="C94" i="9" s="1"/>
  <c r="B93" i="9"/>
  <c r="C93" i="9" s="1"/>
  <c r="B92" i="9"/>
  <c r="C92" i="9" s="1"/>
  <c r="B91" i="9"/>
  <c r="C91" i="9" s="1"/>
  <c r="B90" i="9"/>
  <c r="C90" i="9" s="1"/>
  <c r="B89" i="9"/>
  <c r="C89" i="9" s="1"/>
  <c r="B88" i="9"/>
  <c r="C88" i="9" s="1"/>
  <c r="B87" i="9"/>
  <c r="C87" i="9" s="1"/>
  <c r="B86" i="9"/>
  <c r="C86" i="9" s="1"/>
  <c r="B85" i="9"/>
  <c r="C85" i="9" s="1"/>
  <c r="B84" i="9"/>
  <c r="C84" i="9" s="1"/>
  <c r="B83" i="9"/>
  <c r="C83" i="9" s="1"/>
  <c r="B82" i="9"/>
  <c r="C82" i="9" s="1"/>
  <c r="B81" i="9"/>
  <c r="C81" i="9" s="1"/>
  <c r="B80" i="9"/>
  <c r="C80" i="9" s="1"/>
  <c r="B79" i="9"/>
  <c r="C79" i="9" s="1"/>
  <c r="B78" i="9"/>
  <c r="C78" i="9" s="1"/>
  <c r="B77" i="9"/>
  <c r="C77" i="9" s="1"/>
  <c r="B76" i="9"/>
  <c r="C76" i="9" s="1"/>
  <c r="B75" i="9"/>
  <c r="C75" i="9" s="1"/>
  <c r="B74" i="9"/>
  <c r="C74" i="9" s="1"/>
  <c r="B73" i="9"/>
  <c r="C73" i="9" s="1"/>
  <c r="B72" i="9"/>
  <c r="C72" i="9" s="1"/>
  <c r="B71" i="9"/>
  <c r="C71" i="9" s="1"/>
  <c r="B70" i="9"/>
  <c r="C70" i="9" s="1"/>
  <c r="B69" i="9"/>
  <c r="C69" i="9" s="1"/>
  <c r="C68" i="9"/>
  <c r="B68" i="9"/>
  <c r="B67" i="9"/>
  <c r="C67" i="9" s="1"/>
  <c r="C66" i="9"/>
  <c r="B66" i="9"/>
  <c r="B65" i="9"/>
  <c r="C65" i="9" s="1"/>
  <c r="B64" i="9"/>
  <c r="C64" i="9" s="1"/>
  <c r="B63" i="9"/>
  <c r="C63" i="9" s="1"/>
  <c r="B62" i="9"/>
  <c r="C62" i="9" s="1"/>
  <c r="B61" i="9"/>
  <c r="C61" i="9" s="1"/>
  <c r="B60" i="9"/>
  <c r="C60" i="9" s="1"/>
  <c r="B59" i="9"/>
  <c r="C59" i="9" s="1"/>
  <c r="B58" i="9"/>
  <c r="C58" i="9" s="1"/>
  <c r="B57" i="9"/>
  <c r="C57" i="9" s="1"/>
  <c r="B56" i="9"/>
  <c r="C56" i="9" s="1"/>
  <c r="B55" i="9"/>
  <c r="C55" i="9" s="1"/>
  <c r="B54" i="9"/>
  <c r="C54" i="9" s="1"/>
  <c r="B53" i="9"/>
  <c r="C53" i="9" s="1"/>
  <c r="B52" i="9"/>
  <c r="C52" i="9" s="1"/>
  <c r="B51" i="9"/>
  <c r="C51" i="9" s="1"/>
  <c r="B50" i="9"/>
  <c r="C50" i="9" s="1"/>
  <c r="B49" i="9"/>
  <c r="C49" i="9" s="1"/>
  <c r="B48" i="9"/>
  <c r="C48" i="9" s="1"/>
  <c r="B47" i="9"/>
  <c r="C47" i="9" s="1"/>
  <c r="B46" i="9"/>
  <c r="C46" i="9" s="1"/>
  <c r="B45" i="9"/>
  <c r="C45" i="9" s="1"/>
  <c r="B44" i="9"/>
  <c r="C44" i="9" s="1"/>
  <c r="B43" i="9"/>
  <c r="C43" i="9" s="1"/>
  <c r="C42" i="9"/>
  <c r="B42" i="9"/>
  <c r="B41" i="9"/>
  <c r="C41" i="9" s="1"/>
  <c r="C40" i="9"/>
  <c r="B40" i="9"/>
  <c r="B39" i="9"/>
  <c r="C39" i="9" s="1"/>
  <c r="C38" i="9"/>
  <c r="B38" i="9"/>
  <c r="B37" i="9"/>
  <c r="C37" i="9" s="1"/>
  <c r="C36" i="9"/>
  <c r="B36" i="9"/>
  <c r="B35" i="9"/>
  <c r="C35" i="9" s="1"/>
  <c r="C34" i="9"/>
  <c r="B34" i="9"/>
  <c r="B33" i="9"/>
  <c r="C33" i="9" s="1"/>
  <c r="C32" i="9"/>
  <c r="B32" i="9"/>
  <c r="B31" i="9"/>
  <c r="C31" i="9" s="1"/>
  <c r="C30" i="9"/>
  <c r="B30" i="9"/>
  <c r="B29" i="9"/>
  <c r="C29" i="9" s="1"/>
  <c r="C28" i="9"/>
  <c r="B28" i="9"/>
  <c r="B27" i="9"/>
  <c r="C27" i="9" s="1"/>
  <c r="C26" i="9"/>
  <c r="B26" i="9"/>
  <c r="B25" i="9"/>
  <c r="C25" i="9" s="1"/>
  <c r="C24" i="9"/>
  <c r="B24" i="9"/>
  <c r="B23" i="9"/>
  <c r="C23" i="9" s="1"/>
  <c r="C22" i="9"/>
  <c r="B22" i="9"/>
  <c r="B21" i="9"/>
  <c r="C21" i="9" s="1"/>
  <c r="C20" i="9"/>
  <c r="B20" i="9"/>
  <c r="B19" i="9"/>
  <c r="C19" i="9" s="1"/>
  <c r="C18" i="9"/>
  <c r="B18" i="9"/>
  <c r="B17" i="9"/>
  <c r="C17" i="9" s="1"/>
  <c r="C16" i="9"/>
  <c r="B16" i="9"/>
  <c r="B15" i="9"/>
  <c r="C15" i="9" s="1"/>
  <c r="C14" i="9"/>
  <c r="B14" i="9"/>
  <c r="B13" i="9"/>
  <c r="C13" i="9" s="1"/>
  <c r="C12" i="9"/>
  <c r="B12" i="9"/>
  <c r="B11" i="9"/>
  <c r="C11" i="9" s="1"/>
  <c r="B10" i="9"/>
  <c r="C10" i="9" s="1"/>
  <c r="B9" i="9"/>
  <c r="C9" i="9" s="1"/>
  <c r="B8" i="9"/>
  <c r="C8" i="9" s="1"/>
  <c r="B7" i="9"/>
  <c r="C7" i="9" s="1"/>
  <c r="B6" i="9"/>
  <c r="C6" i="9" s="1"/>
  <c r="B5" i="9"/>
  <c r="C5" i="9" s="1"/>
  <c r="B4" i="9"/>
  <c r="C4" i="9" s="1"/>
  <c r="F329" i="4"/>
  <c r="G329" i="4" s="1"/>
  <c r="F388" i="4"/>
  <c r="G388" i="4" s="1"/>
  <c r="F400" i="4"/>
  <c r="G400" i="4" s="1"/>
  <c r="F381" i="4"/>
  <c r="G381" i="4" s="1"/>
  <c r="F105" i="4"/>
  <c r="G105" i="4" s="1"/>
  <c r="F310" i="4"/>
  <c r="G310" i="4" s="1"/>
  <c r="F200" i="4"/>
  <c r="G200" i="4" s="1"/>
  <c r="F194" i="4"/>
  <c r="G194" i="4" s="1"/>
  <c r="F165" i="4"/>
  <c r="G165" i="4" s="1"/>
  <c r="F147" i="4"/>
  <c r="G147" i="4" s="1"/>
  <c r="F80" i="4"/>
  <c r="G80" i="4" s="1"/>
  <c r="F63" i="4"/>
  <c r="G63" i="4" s="1"/>
  <c r="F275" i="4"/>
  <c r="G275" i="4" s="1"/>
  <c r="F190" i="4"/>
  <c r="G190" i="4" s="1"/>
  <c r="F179" i="4"/>
  <c r="G179" i="4" s="1"/>
  <c r="F62" i="4"/>
  <c r="G62" i="4" s="1"/>
  <c r="F207" i="4"/>
  <c r="G207" i="4" s="1"/>
  <c r="F85" i="4"/>
  <c r="G85" i="4" s="1"/>
  <c r="F99" i="4"/>
  <c r="G99" i="4" s="1"/>
  <c r="F306" i="4"/>
  <c r="G306" i="4" s="1"/>
  <c r="F239" i="4"/>
  <c r="G239" i="4" s="1"/>
  <c r="F151" i="4"/>
  <c r="G151" i="4" s="1"/>
  <c r="F202" i="4"/>
  <c r="G202" i="4" s="1"/>
  <c r="F109" i="4"/>
  <c r="G109" i="4" s="1"/>
  <c r="F95" i="4"/>
  <c r="G95" i="4" s="1"/>
  <c r="F69" i="4"/>
  <c r="G69" i="4" s="1"/>
  <c r="F174" i="4"/>
  <c r="G174" i="4" s="1"/>
  <c r="F76" i="4"/>
  <c r="G76" i="4" s="1"/>
  <c r="F50" i="4"/>
  <c r="G50" i="4" s="1"/>
  <c r="F43" i="4"/>
  <c r="G43" i="4" s="1"/>
  <c r="F182" i="4"/>
  <c r="G182" i="4" s="1"/>
  <c r="F273" i="4"/>
  <c r="G273" i="4" s="1"/>
  <c r="F166" i="4"/>
  <c r="G166" i="4" s="1"/>
  <c r="F269" i="4"/>
  <c r="G269" i="4" s="1"/>
  <c r="F251" i="4"/>
  <c r="G251" i="4" s="1"/>
  <c r="F31" i="4"/>
  <c r="G31" i="4" s="1"/>
  <c r="F184" i="4"/>
  <c r="G184" i="4" s="1"/>
  <c r="F101" i="4"/>
  <c r="G101" i="4" s="1"/>
  <c r="F51" i="4"/>
  <c r="G51" i="4" s="1"/>
  <c r="F231" i="4"/>
  <c r="G231" i="4" s="1"/>
  <c r="F232" i="4"/>
  <c r="G232" i="4" s="1"/>
  <c r="F297" i="4"/>
  <c r="G297" i="4" s="1"/>
  <c r="F129" i="4"/>
  <c r="G129" i="4" s="1"/>
  <c r="F217" i="4"/>
  <c r="G217" i="4" s="1"/>
  <c r="F41" i="4"/>
  <c r="G41" i="4" s="1"/>
  <c r="F153" i="4"/>
  <c r="G153" i="4" s="1"/>
  <c r="F181" i="4"/>
  <c r="G181" i="4" s="1"/>
  <c r="F221" i="4"/>
  <c r="G221" i="4" s="1"/>
  <c r="F127" i="4"/>
  <c r="G127" i="4" s="1"/>
  <c r="F172" i="4"/>
  <c r="G172" i="4" s="1"/>
  <c r="F36" i="4"/>
  <c r="G36" i="4" s="1"/>
  <c r="F353" i="4"/>
  <c r="G353" i="4" s="1"/>
  <c r="F226" i="4"/>
  <c r="G226" i="4" s="1"/>
  <c r="F344" i="4"/>
  <c r="G344" i="4" s="1"/>
  <c r="F91" i="4"/>
  <c r="G91" i="4" s="1"/>
  <c r="F247" i="4"/>
  <c r="G247" i="4" s="1"/>
  <c r="F110" i="4"/>
  <c r="G110" i="4" s="1"/>
  <c r="F276" i="4"/>
  <c r="G276" i="4" s="1"/>
  <c r="F34" i="4"/>
  <c r="G34" i="4" s="1"/>
  <c r="F143" i="4"/>
  <c r="G143" i="4" s="1"/>
  <c r="F37" i="4"/>
  <c r="G37" i="4" s="1"/>
  <c r="F133" i="4"/>
  <c r="G133" i="4" s="1"/>
  <c r="F128" i="4"/>
  <c r="G128" i="4" s="1"/>
  <c r="F175" i="4"/>
  <c r="G175" i="4" s="1"/>
  <c r="F65" i="4"/>
  <c r="G65" i="4" s="1"/>
  <c r="F187" i="4"/>
  <c r="G187" i="4" s="1"/>
  <c r="F191" i="4"/>
  <c r="G191" i="4" s="1"/>
  <c r="F156" i="4"/>
  <c r="G156" i="4" s="1"/>
  <c r="F335" i="4"/>
  <c r="G335" i="4" s="1"/>
  <c r="F415" i="4"/>
  <c r="G415" i="4" s="1"/>
  <c r="F356" i="4"/>
  <c r="G356" i="4" s="1"/>
  <c r="F287" i="4"/>
  <c r="G287" i="4" s="1"/>
  <c r="F261" i="4"/>
  <c r="G261" i="4" s="1"/>
  <c r="F114" i="4"/>
  <c r="G114" i="4" s="1"/>
  <c r="F126" i="4"/>
  <c r="G126" i="4" s="1"/>
  <c r="F284" i="4"/>
  <c r="G284" i="4" s="1"/>
  <c r="F244" i="4"/>
  <c r="G244" i="4" s="1"/>
  <c r="F98" i="4"/>
  <c r="G98" i="4" s="1"/>
  <c r="F42" i="4"/>
  <c r="G42" i="4" s="1"/>
  <c r="F258" i="4"/>
  <c r="G258" i="4" s="1"/>
  <c r="F168" i="4"/>
  <c r="G168" i="4" s="1"/>
  <c r="F279" i="4"/>
  <c r="G279" i="4" s="1"/>
  <c r="F161" i="4"/>
  <c r="G161" i="4" s="1"/>
  <c r="F83" i="4"/>
  <c r="G83" i="4" s="1"/>
  <c r="F263" i="4"/>
  <c r="G263" i="4" s="1"/>
  <c r="F81" i="4"/>
  <c r="G81" i="4" s="1"/>
  <c r="F116" i="4"/>
  <c r="G116" i="4" s="1"/>
  <c r="F365" i="4"/>
  <c r="G365" i="4" s="1"/>
  <c r="F295" i="4"/>
  <c r="G295" i="4" s="1"/>
  <c r="F71" i="4"/>
  <c r="G71" i="4" s="1"/>
  <c r="F294" i="4"/>
  <c r="G294" i="4" s="1"/>
  <c r="F341" i="4"/>
  <c r="G341" i="4" s="1"/>
  <c r="F199" i="4"/>
  <c r="G199" i="4" s="1"/>
  <c r="F235" i="4"/>
  <c r="G235" i="4" s="1"/>
  <c r="F260" i="4"/>
  <c r="G260" i="4" s="1"/>
  <c r="F331" i="4"/>
  <c r="G331" i="4" s="1"/>
  <c r="F375" i="4"/>
  <c r="G375" i="4" s="1"/>
  <c r="F104" i="4"/>
  <c r="G104" i="4" s="1"/>
  <c r="F369" i="4"/>
  <c r="G369" i="4" s="1"/>
  <c r="F74" i="4"/>
  <c r="G74" i="4" s="1"/>
  <c r="F390" i="4"/>
  <c r="G390" i="4" s="1"/>
  <c r="F188" i="4"/>
  <c r="G188" i="4" s="1"/>
  <c r="F347" i="4"/>
  <c r="G347" i="4" s="1"/>
  <c r="F152" i="4"/>
  <c r="G152" i="4" s="1"/>
  <c r="F138" i="4"/>
  <c r="G138" i="4" s="1"/>
  <c r="F220" i="4"/>
  <c r="G220" i="4" s="1"/>
  <c r="F339" i="4"/>
  <c r="G339" i="4" s="1"/>
  <c r="F170" i="4"/>
  <c r="G170" i="4" s="1"/>
  <c r="F382" i="4"/>
  <c r="G382" i="4" s="1"/>
  <c r="F163" i="4"/>
  <c r="G163" i="4" s="1"/>
  <c r="F324" i="4"/>
  <c r="G324" i="4" s="1"/>
  <c r="F364" i="4"/>
  <c r="G364" i="4" s="1"/>
  <c r="F264" i="4"/>
  <c r="G264" i="4" s="1"/>
  <c r="F225" i="4"/>
  <c r="G225" i="4" s="1"/>
  <c r="F309" i="4"/>
  <c r="G309" i="4" s="1"/>
  <c r="F342" i="4"/>
  <c r="G342" i="4" s="1"/>
  <c r="F296" i="4"/>
  <c r="G296" i="4" s="1"/>
  <c r="F211" i="4"/>
  <c r="G211" i="4" s="1"/>
  <c r="F145" i="4"/>
  <c r="G145" i="4" s="1"/>
  <c r="F410" i="4"/>
  <c r="G410" i="4" s="1"/>
  <c r="F403" i="4"/>
  <c r="G403" i="4" s="1"/>
  <c r="F392" i="4"/>
  <c r="G392" i="4" s="1"/>
  <c r="F402" i="4"/>
  <c r="G402" i="4" s="1"/>
  <c r="F308" i="4"/>
  <c r="G308" i="4" s="1"/>
  <c r="F319" i="4"/>
  <c r="G319" i="4" s="1"/>
  <c r="F79" i="4"/>
  <c r="G79" i="4" s="1"/>
  <c r="F413" i="4"/>
  <c r="G413" i="4" s="1"/>
  <c r="F307" i="4"/>
  <c r="G307" i="4" s="1"/>
  <c r="F60" i="4"/>
  <c r="G60" i="4" s="1"/>
  <c r="F397" i="4"/>
  <c r="G397" i="4" s="1"/>
  <c r="F56" i="4"/>
  <c r="G56" i="4" s="1"/>
  <c r="F171" i="4"/>
  <c r="G171" i="4" s="1"/>
  <c r="F142" i="4"/>
  <c r="G142" i="4" s="1"/>
  <c r="F281" i="4"/>
  <c r="G281" i="4" s="1"/>
  <c r="F118" i="4"/>
  <c r="G118" i="4" s="1"/>
  <c r="F250" i="4"/>
  <c r="G250" i="4" s="1"/>
  <c r="F405" i="4"/>
  <c r="G405" i="4" s="1"/>
  <c r="F292" i="4"/>
  <c r="G292" i="4" s="1"/>
  <c r="F193" i="4"/>
  <c r="G193" i="4" s="1"/>
  <c r="F271" i="4"/>
  <c r="G271" i="4" s="1"/>
  <c r="F48" i="4"/>
  <c r="G48" i="4" s="1"/>
  <c r="F268" i="4"/>
  <c r="G268" i="4" s="1"/>
  <c r="F35" i="4"/>
  <c r="G35" i="4" s="1"/>
  <c r="F208" i="4"/>
  <c r="G208" i="4" s="1"/>
  <c r="F346" i="4"/>
  <c r="G346" i="4" s="1"/>
  <c r="F333" i="4"/>
  <c r="G333" i="4" s="1"/>
  <c r="F387" i="4"/>
  <c r="G387" i="4" s="1"/>
  <c r="F32" i="4"/>
  <c r="G32" i="4" s="1"/>
  <c r="F178" i="4"/>
  <c r="G178" i="4" s="1"/>
  <c r="F327" i="4"/>
  <c r="G327" i="4" s="1"/>
  <c r="F254" i="4"/>
  <c r="G254" i="4" s="1"/>
  <c r="F59" i="4"/>
  <c r="G59" i="4" s="1"/>
  <c r="F205" i="4"/>
  <c r="G205" i="4" s="1"/>
  <c r="F54" i="4"/>
  <c r="G54" i="4" s="1"/>
  <c r="F47" i="4"/>
  <c r="G47" i="4" s="1"/>
  <c r="F372" i="4"/>
  <c r="G372" i="4" s="1"/>
  <c r="F146" i="4"/>
  <c r="G146" i="4" s="1"/>
  <c r="F224" i="4"/>
  <c r="G224" i="4" s="1"/>
  <c r="F154" i="4"/>
  <c r="G154" i="4" s="1"/>
  <c r="F39" i="4"/>
  <c r="G39" i="4" s="1"/>
  <c r="F389" i="4"/>
  <c r="G389" i="4" s="1"/>
  <c r="F94" i="4"/>
  <c r="G94" i="4" s="1"/>
  <c r="F223" i="4"/>
  <c r="G223" i="4" s="1"/>
  <c r="F46" i="4"/>
  <c r="G46" i="4" s="1"/>
  <c r="F380" i="4"/>
  <c r="G380" i="4" s="1"/>
  <c r="F113" i="4"/>
  <c r="G113" i="4" s="1"/>
  <c r="F355" i="4"/>
  <c r="G355" i="4" s="1"/>
  <c r="F64" i="4"/>
  <c r="G64" i="4" s="1"/>
  <c r="F130" i="4"/>
  <c r="G130" i="4" s="1"/>
  <c r="F334" i="4"/>
  <c r="G334" i="4" s="1"/>
  <c r="F401" i="4"/>
  <c r="G401" i="4" s="1"/>
  <c r="F73" i="4"/>
  <c r="G73" i="4" s="1"/>
  <c r="F107" i="4"/>
  <c r="G107" i="4" s="1"/>
  <c r="F135" i="4"/>
  <c r="G135" i="4" s="1"/>
  <c r="F57" i="4"/>
  <c r="G57" i="4" s="1"/>
  <c r="F183" i="4"/>
  <c r="G183" i="4" s="1"/>
  <c r="F112" i="4"/>
  <c r="G112" i="4" s="1"/>
  <c r="F378" i="4"/>
  <c r="G378" i="4" s="1"/>
  <c r="F157" i="4"/>
  <c r="G157" i="4" s="1"/>
  <c r="F210" i="4"/>
  <c r="G210" i="4" s="1"/>
  <c r="F267" i="4"/>
  <c r="G267" i="4" s="1"/>
  <c r="F216" i="4"/>
  <c r="G216" i="4" s="1"/>
  <c r="F302" i="4"/>
  <c r="G302" i="4" s="1"/>
  <c r="F246" i="4"/>
  <c r="G246" i="4" s="1"/>
  <c r="F75" i="4"/>
  <c r="G75" i="4" s="1"/>
  <c r="F66" i="4"/>
  <c r="G66" i="4" s="1"/>
  <c r="F311" i="4"/>
  <c r="G311" i="4" s="1"/>
  <c r="F408" i="4"/>
  <c r="G408" i="4" s="1"/>
  <c r="F40" i="4"/>
  <c r="G40" i="4" s="1"/>
  <c r="F49" i="4"/>
  <c r="G49" i="4" s="1"/>
  <c r="F82" i="4"/>
  <c r="G82" i="4" s="1"/>
  <c r="F249" i="4"/>
  <c r="G249" i="4" s="1"/>
  <c r="F189" i="4"/>
  <c r="G189" i="4" s="1"/>
  <c r="F219" i="4"/>
  <c r="G219" i="4" s="1"/>
  <c r="F325" i="4"/>
  <c r="G325" i="4" s="1"/>
  <c r="F222" i="4"/>
  <c r="G222" i="4" s="1"/>
  <c r="F259" i="4"/>
  <c r="G259" i="4" s="1"/>
  <c r="F379" i="4"/>
  <c r="G379" i="4" s="1"/>
  <c r="F370" i="4"/>
  <c r="G370" i="4" s="1"/>
  <c r="F139" i="4"/>
  <c r="G139" i="4" s="1"/>
  <c r="F180" i="4"/>
  <c r="G180" i="4" s="1"/>
  <c r="F396" i="4"/>
  <c r="G396" i="4" s="1"/>
  <c r="F293" i="4"/>
  <c r="G293" i="4" s="1"/>
  <c r="F409" i="4"/>
  <c r="G409" i="4" s="1"/>
  <c r="F119" i="4"/>
  <c r="G119" i="4" s="1"/>
  <c r="F141" i="4"/>
  <c r="G141" i="4" s="1"/>
  <c r="F227" i="4"/>
  <c r="G227" i="4" s="1"/>
  <c r="F274" i="4"/>
  <c r="G274" i="4" s="1"/>
  <c r="F234" i="4"/>
  <c r="G234" i="4" s="1"/>
  <c r="F285" i="4"/>
  <c r="G285" i="4" s="1"/>
  <c r="F282" i="4"/>
  <c r="G282" i="4" s="1"/>
  <c r="F399" i="4"/>
  <c r="G399" i="4" s="1"/>
  <c r="F257" i="4"/>
  <c r="G257" i="4" s="1"/>
  <c r="F108" i="4"/>
  <c r="G108" i="4" s="1"/>
  <c r="F70" i="4"/>
  <c r="G70" i="4" s="1"/>
  <c r="F44" i="4"/>
  <c r="G44" i="4" s="1"/>
  <c r="F173" i="4"/>
  <c r="G173" i="4" s="1"/>
  <c r="F53" i="4"/>
  <c r="G53" i="4" s="1"/>
  <c r="F149" i="4"/>
  <c r="G149" i="4" s="1"/>
  <c r="F158" i="4"/>
  <c r="G158" i="4" s="1"/>
  <c r="F398" i="4"/>
  <c r="G398" i="4" s="1"/>
  <c r="F237" i="4"/>
  <c r="G237" i="4" s="1"/>
  <c r="F215" i="4"/>
  <c r="G215" i="4" s="1"/>
  <c r="F136" i="4"/>
  <c r="G136" i="4" s="1"/>
  <c r="F148" i="4"/>
  <c r="G148" i="4" s="1"/>
  <c r="F55" i="4"/>
  <c r="G55" i="4" s="1"/>
  <c r="F291" i="4"/>
  <c r="G291" i="4" s="1"/>
  <c r="F52" i="4"/>
  <c r="G52" i="4" s="1"/>
  <c r="F265" i="4"/>
  <c r="G265" i="4" s="1"/>
  <c r="F288" i="4"/>
  <c r="G288" i="4" s="1"/>
  <c r="F272" i="4"/>
  <c r="G272" i="4" s="1"/>
  <c r="F229" i="4"/>
  <c r="G229" i="4" s="1"/>
  <c r="F72" i="4"/>
  <c r="G72" i="4" s="1"/>
  <c r="F357" i="4"/>
  <c r="G357" i="4" s="1"/>
  <c r="F197" i="4"/>
  <c r="G197" i="4" s="1"/>
  <c r="F330" i="4"/>
  <c r="G330" i="4" s="1"/>
  <c r="F198" i="4"/>
  <c r="G198" i="4" s="1"/>
  <c r="F77" i="4"/>
  <c r="G77" i="4" s="1"/>
  <c r="F321" i="4"/>
  <c r="G321" i="4" s="1"/>
  <c r="F277" i="4"/>
  <c r="G277" i="4" s="1"/>
  <c r="F212" i="4"/>
  <c r="G212" i="4" s="1"/>
  <c r="F386" i="4"/>
  <c r="G386" i="4" s="1"/>
  <c r="F328" i="4"/>
  <c r="G328" i="4" s="1"/>
  <c r="F243" i="4"/>
  <c r="G243" i="4" s="1"/>
  <c r="F134" i="4"/>
  <c r="G134" i="4" s="1"/>
  <c r="F58" i="4"/>
  <c r="G58" i="4" s="1"/>
  <c r="F270" i="4"/>
  <c r="G270" i="4" s="1"/>
  <c r="F123" i="4"/>
  <c r="G123" i="4" s="1"/>
  <c r="F241" i="4"/>
  <c r="G241" i="4" s="1"/>
  <c r="F106" i="4"/>
  <c r="G106" i="4" s="1"/>
  <c r="F303" i="4"/>
  <c r="G303" i="4" s="1"/>
  <c r="F214" i="4"/>
  <c r="G214" i="4" s="1"/>
  <c r="F322" i="4"/>
  <c r="G322" i="4" s="1"/>
  <c r="F230" i="4"/>
  <c r="G230" i="4" s="1"/>
  <c r="F242" i="4"/>
  <c r="G242" i="4" s="1"/>
  <c r="F162" i="4"/>
  <c r="G162" i="4" s="1"/>
  <c r="F240" i="4"/>
  <c r="G240" i="4" s="1"/>
  <c r="F252" i="4"/>
  <c r="G252" i="4" s="1"/>
  <c r="F338" i="4"/>
  <c r="G338" i="4" s="1"/>
  <c r="F391" i="4"/>
  <c r="G391" i="4" s="1"/>
  <c r="F416" i="4"/>
  <c r="G416" i="4" s="1"/>
  <c r="F394" i="4"/>
  <c r="G394" i="4" s="1"/>
  <c r="F412" i="4"/>
  <c r="G412" i="4" s="1"/>
  <c r="F103" i="4"/>
  <c r="G103" i="4" s="1"/>
  <c r="F100" i="4"/>
  <c r="G100" i="4" s="1"/>
  <c r="F159" i="4"/>
  <c r="G159" i="4" s="1"/>
  <c r="F218" i="4"/>
  <c r="G218" i="4" s="1"/>
  <c r="F385" i="4"/>
  <c r="G385" i="4" s="1"/>
  <c r="F30" i="4"/>
  <c r="G30" i="4" s="1"/>
  <c r="F368" i="4"/>
  <c r="G368" i="4" s="1"/>
  <c r="F359" i="4"/>
  <c r="G359" i="4" s="1"/>
  <c r="F411" i="4"/>
  <c r="G411" i="4" s="1"/>
  <c r="F278" i="4"/>
  <c r="G278" i="4" s="1"/>
  <c r="F204" i="4"/>
  <c r="G204" i="4" s="1"/>
  <c r="F155" i="4"/>
  <c r="G155" i="4" s="1"/>
  <c r="F121" i="4"/>
  <c r="G121" i="4" s="1"/>
  <c r="F283" i="4"/>
  <c r="G283" i="4" s="1"/>
  <c r="F209" i="4"/>
  <c r="G209" i="4" s="1"/>
  <c r="F332" i="4"/>
  <c r="G332" i="4" s="1"/>
  <c r="F393" i="4"/>
  <c r="G393" i="4" s="1"/>
  <c r="F78" i="4"/>
  <c r="G78" i="4" s="1"/>
  <c r="F255" i="4"/>
  <c r="G255" i="4" s="1"/>
  <c r="F185" i="4"/>
  <c r="G185" i="4" s="1"/>
  <c r="F352" i="4"/>
  <c r="G352" i="4" s="1"/>
  <c r="F345" i="4"/>
  <c r="G345" i="4" s="1"/>
  <c r="F318" i="4"/>
  <c r="G318" i="4" s="1"/>
  <c r="F213" i="4"/>
  <c r="G213" i="4" s="1"/>
  <c r="F196" i="4"/>
  <c r="G196" i="4" s="1"/>
  <c r="F93" i="4"/>
  <c r="G93" i="4" s="1"/>
  <c r="F150" i="4"/>
  <c r="G150" i="4" s="1"/>
  <c r="F350" i="4"/>
  <c r="G350" i="4" s="1"/>
  <c r="F144" i="4"/>
  <c r="G144" i="4" s="1"/>
  <c r="F363" i="4"/>
  <c r="G363" i="4" s="1"/>
  <c r="F373" i="4"/>
  <c r="G373" i="4" s="1"/>
  <c r="F206" i="4"/>
  <c r="G206" i="4" s="1"/>
  <c r="F361" i="4"/>
  <c r="G361" i="4" s="1"/>
  <c r="F376" i="4"/>
  <c r="G376" i="4" s="1"/>
  <c r="F367" i="4"/>
  <c r="G367" i="4" s="1"/>
  <c r="F160" i="4"/>
  <c r="G160" i="4" s="1"/>
  <c r="F115" i="4"/>
  <c r="G115" i="4" s="1"/>
  <c r="F377" i="4"/>
  <c r="G377" i="4" s="1"/>
  <c r="F117" i="4"/>
  <c r="G117" i="4" s="1"/>
  <c r="F203" i="4"/>
  <c r="G203" i="4" s="1"/>
  <c r="F301" i="4"/>
  <c r="G301" i="4" s="1"/>
  <c r="F312" i="4"/>
  <c r="G312" i="4" s="1"/>
  <c r="F407" i="4"/>
  <c r="G407" i="4" s="1"/>
  <c r="F406" i="4"/>
  <c r="G406" i="4" s="1"/>
  <c r="F266" i="4"/>
  <c r="G266" i="4" s="1"/>
  <c r="F336" i="4"/>
  <c r="G336" i="4" s="1"/>
  <c r="F256" i="4"/>
  <c r="G256" i="4" s="1"/>
  <c r="F354" i="4"/>
  <c r="G354" i="4" s="1"/>
  <c r="F304" i="4"/>
  <c r="G304" i="4" s="1"/>
  <c r="F323" i="4"/>
  <c r="G323" i="4" s="1"/>
  <c r="F233" i="4"/>
  <c r="G233" i="4" s="1"/>
  <c r="F68" i="4"/>
  <c r="G68" i="4" s="1"/>
  <c r="F236" i="4"/>
  <c r="G236" i="4" s="1"/>
  <c r="F299" i="4"/>
  <c r="G299" i="4" s="1"/>
  <c r="F248" i="4"/>
  <c r="G248" i="4" s="1"/>
  <c r="F374" i="4"/>
  <c r="G374" i="4" s="1"/>
  <c r="F137" i="4"/>
  <c r="G137" i="4" s="1"/>
  <c r="F131" i="4"/>
  <c r="G131" i="4" s="1"/>
  <c r="F349" i="4"/>
  <c r="G349" i="4" s="1"/>
  <c r="F124" i="4"/>
  <c r="G124" i="4" s="1"/>
  <c r="F67" i="4"/>
  <c r="G67" i="4" s="1"/>
  <c r="F125" i="4"/>
  <c r="G125" i="4" s="1"/>
  <c r="F87" i="4"/>
  <c r="G87" i="4" s="1"/>
  <c r="F97" i="4"/>
  <c r="G97" i="4" s="1"/>
  <c r="F298" i="4"/>
  <c r="G298" i="4" s="1"/>
  <c r="F238" i="4"/>
  <c r="G238" i="4" s="1"/>
  <c r="F305" i="4"/>
  <c r="G305" i="4" s="1"/>
  <c r="F89" i="4"/>
  <c r="G89" i="4" s="1"/>
  <c r="F340" i="4"/>
  <c r="G340" i="4" s="1"/>
  <c r="F167" i="4"/>
  <c r="G167" i="4" s="1"/>
  <c r="F140" i="4"/>
  <c r="G140" i="4" s="1"/>
  <c r="F38" i="4"/>
  <c r="G38" i="4" s="1"/>
  <c r="F111" i="4"/>
  <c r="G111" i="4" s="1"/>
  <c r="F132" i="4"/>
  <c r="G132" i="4" s="1"/>
  <c r="F61" i="4"/>
  <c r="G61" i="4" s="1"/>
  <c r="F33" i="4"/>
  <c r="G33" i="4" s="1"/>
  <c r="F92" i="4"/>
  <c r="G92" i="4" s="1"/>
  <c r="F122" i="4"/>
  <c r="G122" i="4" s="1"/>
  <c r="F195" i="4"/>
  <c r="G195" i="4" s="1"/>
  <c r="F86" i="4"/>
  <c r="G86" i="4" s="1"/>
  <c r="F96" i="4"/>
  <c r="G96" i="4" s="1"/>
  <c r="F90" i="4"/>
  <c r="G90" i="4" s="1"/>
  <c r="F29" i="4"/>
  <c r="G29" i="4" s="1"/>
  <c r="F84" i="4"/>
  <c r="G84" i="4" s="1"/>
  <c r="F102" i="4"/>
  <c r="G102" i="4" s="1"/>
  <c r="F316" i="4"/>
  <c r="G316" i="4" s="1"/>
  <c r="F88" i="4"/>
  <c r="G88" i="4" s="1"/>
  <c r="F201" i="4"/>
  <c r="G201" i="4" s="1"/>
  <c r="F169" i="4"/>
  <c r="G169" i="4" s="1"/>
  <c r="F280" i="4"/>
  <c r="G280" i="4" s="1"/>
  <c r="F366" i="4"/>
  <c r="G366" i="4" s="1"/>
  <c r="F262" i="4"/>
  <c r="G262" i="4" s="1"/>
  <c r="F186" i="4"/>
  <c r="G186" i="4" s="1"/>
  <c r="F337" i="4"/>
  <c r="G337" i="4" s="1"/>
  <c r="F326" i="4"/>
  <c r="G326" i="4" s="1"/>
  <c r="F404" i="4"/>
  <c r="G404" i="4" s="1"/>
  <c r="F177" i="4"/>
  <c r="G177" i="4" s="1"/>
  <c r="F395" i="4"/>
  <c r="G395" i="4" s="1"/>
  <c r="F192" i="4"/>
  <c r="G192" i="4" s="1"/>
  <c r="F164" i="4"/>
  <c r="G164" i="4" s="1"/>
  <c r="F371" i="4"/>
  <c r="G371" i="4" s="1"/>
  <c r="F414" i="4"/>
  <c r="G414" i="4" s="1"/>
  <c r="F120" i="4"/>
  <c r="G120" i="4" s="1"/>
  <c r="F289" i="4"/>
  <c r="G289" i="4" s="1"/>
  <c r="F253" i="4"/>
  <c r="G253" i="4" s="1"/>
  <c r="F300" i="4"/>
  <c r="G300" i="4" s="1"/>
  <c r="F314" i="4"/>
  <c r="G314" i="4" s="1"/>
  <c r="F384" i="4"/>
  <c r="G384" i="4" s="1"/>
  <c r="F383" i="4"/>
  <c r="G383" i="4" s="1"/>
  <c r="F245" i="4"/>
  <c r="G245" i="4" s="1"/>
  <c r="F228" i="4"/>
  <c r="G228" i="4" s="1"/>
  <c r="F317" i="4"/>
  <c r="G317" i="4" s="1"/>
  <c r="F176" i="4"/>
  <c r="G176" i="4" s="1"/>
  <c r="F45" i="4"/>
  <c r="G45" i="4" s="1"/>
  <c r="F358" i="4"/>
  <c r="G358" i="4" s="1"/>
  <c r="F290" i="4"/>
  <c r="G290" i="4" s="1"/>
  <c r="F360" i="4"/>
  <c r="G360" i="4" s="1"/>
  <c r="F320" i="4"/>
  <c r="G320" i="4" s="1"/>
  <c r="F315" i="4"/>
  <c r="G315" i="4" s="1"/>
  <c r="F313" i="4"/>
  <c r="G313" i="4" s="1"/>
  <c r="F343" i="4"/>
  <c r="G343" i="4" s="1"/>
  <c r="F362" i="4"/>
  <c r="G362" i="4" s="1"/>
  <c r="F351" i="4"/>
  <c r="G351" i="4" s="1"/>
  <c r="F286" i="4"/>
  <c r="G286" i="4" s="1"/>
  <c r="F348" i="4"/>
  <c r="G348" i="4" s="1"/>
  <c r="E286" i="4"/>
  <c r="E351" i="4"/>
  <c r="E362" i="4"/>
  <c r="E343" i="4"/>
  <c r="E313" i="4"/>
  <c r="E315" i="4"/>
  <c r="E320" i="4"/>
  <c r="E360" i="4"/>
  <c r="E290" i="4"/>
  <c r="E358" i="4"/>
  <c r="E45" i="4"/>
  <c r="E176" i="4"/>
  <c r="E317" i="4"/>
  <c r="E228" i="4"/>
  <c r="E245" i="4"/>
  <c r="E383" i="4"/>
  <c r="E384" i="4"/>
  <c r="E314" i="4"/>
  <c r="E300" i="4"/>
  <c r="E253" i="4"/>
  <c r="E289" i="4"/>
  <c r="E120" i="4"/>
  <c r="E414" i="4"/>
  <c r="E371" i="4"/>
  <c r="E164" i="4"/>
  <c r="E192" i="4"/>
  <c r="E395" i="4"/>
  <c r="E177" i="4"/>
  <c r="E404" i="4"/>
  <c r="E326" i="4"/>
  <c r="E337" i="4"/>
  <c r="E186" i="4"/>
  <c r="E262" i="4"/>
  <c r="E366" i="4"/>
  <c r="E280" i="4"/>
  <c r="E169" i="4"/>
  <c r="E201" i="4"/>
  <c r="E88" i="4"/>
  <c r="E316" i="4"/>
  <c r="E102" i="4"/>
  <c r="E84" i="4"/>
  <c r="E29" i="4"/>
  <c r="E90" i="4"/>
  <c r="E96" i="4"/>
  <c r="E86" i="4"/>
  <c r="E195" i="4"/>
  <c r="E122" i="4"/>
  <c r="E92" i="4"/>
  <c r="E33" i="4"/>
  <c r="E61" i="4"/>
  <c r="E132" i="4"/>
  <c r="E111" i="4"/>
  <c r="E38" i="4"/>
  <c r="E140" i="4"/>
  <c r="E167" i="4"/>
  <c r="E340" i="4"/>
  <c r="E89" i="4"/>
  <c r="E305" i="4"/>
  <c r="E238" i="4"/>
  <c r="E298" i="4"/>
  <c r="E97" i="4"/>
  <c r="E87" i="4"/>
  <c r="E125" i="4"/>
  <c r="E67" i="4"/>
  <c r="E124" i="4"/>
  <c r="E349" i="4"/>
  <c r="E131" i="4"/>
  <c r="E137" i="4"/>
  <c r="E374" i="4"/>
  <c r="E248" i="4"/>
  <c r="E299" i="4"/>
  <c r="E236" i="4"/>
  <c r="E68" i="4"/>
  <c r="E233" i="4"/>
  <c r="E323" i="4"/>
  <c r="E304" i="4"/>
  <c r="E354" i="4"/>
  <c r="E256" i="4"/>
  <c r="E336" i="4"/>
  <c r="E266" i="4"/>
  <c r="E406" i="4"/>
  <c r="E407" i="4"/>
  <c r="E312" i="4"/>
  <c r="E301" i="4"/>
  <c r="E203" i="4"/>
  <c r="E117" i="4"/>
  <c r="E377" i="4"/>
  <c r="E115" i="4"/>
  <c r="E160" i="4"/>
  <c r="E367" i="4"/>
  <c r="E376" i="4"/>
  <c r="E361" i="4"/>
  <c r="E206" i="4"/>
  <c r="E373" i="4"/>
  <c r="E363" i="4"/>
  <c r="E144" i="4"/>
  <c r="E350" i="4"/>
  <c r="E150" i="4"/>
  <c r="E93" i="4"/>
  <c r="E196" i="4"/>
  <c r="E213" i="4"/>
  <c r="E318" i="4"/>
  <c r="E345" i="4"/>
  <c r="E352" i="4"/>
  <c r="E185" i="4"/>
  <c r="E255" i="4"/>
  <c r="E78" i="4"/>
  <c r="E393" i="4"/>
  <c r="E332" i="4"/>
  <c r="E209" i="4"/>
  <c r="E283" i="4"/>
  <c r="E121" i="4"/>
  <c r="E155" i="4"/>
  <c r="E204" i="4"/>
  <c r="E278" i="4"/>
  <c r="E411" i="4"/>
  <c r="E359" i="4"/>
  <c r="E368" i="4"/>
  <c r="E30" i="4"/>
  <c r="E385" i="4"/>
  <c r="E218" i="4"/>
  <c r="E159" i="4"/>
  <c r="E100" i="4"/>
  <c r="E103" i="4"/>
  <c r="E412" i="4"/>
  <c r="E394" i="4"/>
  <c r="E416" i="4"/>
  <c r="E391" i="4"/>
  <c r="E338" i="4"/>
  <c r="E252" i="4"/>
  <c r="E240" i="4"/>
  <c r="E162" i="4"/>
  <c r="E242" i="4"/>
  <c r="E230" i="4"/>
  <c r="E322" i="4"/>
  <c r="E214" i="4"/>
  <c r="E303" i="4"/>
  <c r="E106" i="4"/>
  <c r="E241" i="4"/>
  <c r="E123" i="4"/>
  <c r="E270" i="4"/>
  <c r="E58" i="4"/>
  <c r="E134" i="4"/>
  <c r="E243" i="4"/>
  <c r="E328" i="4"/>
  <c r="E386" i="4"/>
  <c r="E212" i="4"/>
  <c r="E277" i="4"/>
  <c r="E321" i="4"/>
  <c r="E77" i="4"/>
  <c r="E198" i="4"/>
  <c r="E330" i="4"/>
  <c r="E197" i="4"/>
  <c r="E357" i="4"/>
  <c r="E72" i="4"/>
  <c r="E229" i="4"/>
  <c r="E272" i="4"/>
  <c r="E288" i="4"/>
  <c r="E265" i="4"/>
  <c r="E52" i="4"/>
  <c r="E291" i="4"/>
  <c r="E55" i="4"/>
  <c r="E148" i="4"/>
  <c r="E136" i="4"/>
  <c r="E215" i="4"/>
  <c r="E237" i="4"/>
  <c r="E398" i="4"/>
  <c r="E158" i="4"/>
  <c r="E149" i="4"/>
  <c r="E53" i="4"/>
  <c r="E173" i="4"/>
  <c r="E44" i="4"/>
  <c r="E70" i="4"/>
  <c r="E108" i="4"/>
  <c r="E257" i="4"/>
  <c r="E399" i="4"/>
  <c r="E282" i="4"/>
  <c r="E285" i="4"/>
  <c r="E234" i="4"/>
  <c r="E274" i="4"/>
  <c r="E227" i="4"/>
  <c r="E141" i="4"/>
  <c r="E119" i="4"/>
  <c r="E409" i="4"/>
  <c r="E293" i="4"/>
  <c r="E396" i="4"/>
  <c r="E180" i="4"/>
  <c r="E139" i="4"/>
  <c r="E370" i="4"/>
  <c r="E379" i="4"/>
  <c r="E259" i="4"/>
  <c r="E222" i="4"/>
  <c r="E325" i="4"/>
  <c r="E219" i="4"/>
  <c r="E189" i="4"/>
  <c r="E249" i="4"/>
  <c r="E82" i="4"/>
  <c r="E49" i="4"/>
  <c r="E40" i="4"/>
  <c r="E408" i="4"/>
  <c r="E311" i="4"/>
  <c r="E66" i="4"/>
  <c r="E75" i="4"/>
  <c r="E246" i="4"/>
  <c r="E302" i="4"/>
  <c r="E216" i="4"/>
  <c r="E267" i="4"/>
  <c r="E210" i="4"/>
  <c r="E157" i="4"/>
  <c r="E378" i="4"/>
  <c r="E112" i="4"/>
  <c r="E183" i="4"/>
  <c r="E57" i="4"/>
  <c r="E135" i="4"/>
  <c r="E107" i="4"/>
  <c r="E73" i="4"/>
  <c r="E401" i="4"/>
  <c r="E334" i="4"/>
  <c r="E130" i="4"/>
  <c r="E64" i="4"/>
  <c r="E355" i="4"/>
  <c r="E113" i="4"/>
  <c r="E380" i="4"/>
  <c r="E46" i="4"/>
  <c r="E223" i="4"/>
  <c r="E94" i="4"/>
  <c r="E389" i="4"/>
  <c r="E39" i="4"/>
  <c r="E154" i="4"/>
  <c r="E224" i="4"/>
  <c r="E146" i="4"/>
  <c r="E372" i="4"/>
  <c r="E47" i="4"/>
  <c r="E54" i="4"/>
  <c r="E205" i="4"/>
  <c r="E59" i="4"/>
  <c r="E254" i="4"/>
  <c r="E327" i="4"/>
  <c r="E178" i="4"/>
  <c r="E32" i="4"/>
  <c r="E387" i="4"/>
  <c r="E333" i="4"/>
  <c r="E346" i="4"/>
  <c r="E208" i="4"/>
  <c r="E35" i="4"/>
  <c r="E268" i="4"/>
  <c r="E48" i="4"/>
  <c r="E271" i="4"/>
  <c r="E193" i="4"/>
  <c r="E292" i="4"/>
  <c r="E405" i="4"/>
  <c r="E250" i="4"/>
  <c r="E118" i="4"/>
  <c r="E281" i="4"/>
  <c r="E142" i="4"/>
  <c r="E171" i="4"/>
  <c r="E56" i="4"/>
  <c r="E397" i="4"/>
  <c r="E60" i="4"/>
  <c r="E307" i="4"/>
  <c r="E413" i="4"/>
  <c r="E79" i="4"/>
  <c r="E319" i="4"/>
  <c r="E308" i="4"/>
  <c r="E402" i="4"/>
  <c r="E392" i="4"/>
  <c r="E403" i="4"/>
  <c r="E410" i="4"/>
  <c r="E145" i="4"/>
  <c r="E211" i="4"/>
  <c r="E296" i="4"/>
  <c r="E342" i="4"/>
  <c r="E309" i="4"/>
  <c r="E225" i="4"/>
  <c r="E264" i="4"/>
  <c r="E364" i="4"/>
  <c r="E324" i="4"/>
  <c r="E163" i="4"/>
  <c r="E382" i="4"/>
  <c r="E170" i="4"/>
  <c r="E339" i="4"/>
  <c r="E220" i="4"/>
  <c r="E138" i="4"/>
  <c r="E152" i="4"/>
  <c r="E347" i="4"/>
  <c r="E188" i="4"/>
  <c r="E390" i="4"/>
  <c r="E74" i="4"/>
  <c r="E369" i="4"/>
  <c r="E104" i="4"/>
  <c r="E375" i="4"/>
  <c r="E331" i="4"/>
  <c r="E260" i="4"/>
  <c r="E235" i="4"/>
  <c r="E199" i="4"/>
  <c r="E341" i="4"/>
  <c r="E294" i="4"/>
  <c r="E71" i="4"/>
  <c r="E295" i="4"/>
  <c r="E365" i="4"/>
  <c r="E116" i="4"/>
  <c r="E81" i="4"/>
  <c r="E263" i="4"/>
  <c r="E83" i="4"/>
  <c r="E161" i="4"/>
  <c r="E279" i="4"/>
  <c r="E168" i="4"/>
  <c r="E258" i="4"/>
  <c r="E42" i="4"/>
  <c r="E98" i="4"/>
  <c r="E244" i="4"/>
  <c r="E284" i="4"/>
  <c r="E126" i="4"/>
  <c r="E114" i="4"/>
  <c r="E261" i="4"/>
  <c r="E287" i="4"/>
  <c r="E356" i="4"/>
  <c r="E415" i="4"/>
  <c r="E335" i="4"/>
  <c r="E156" i="4"/>
  <c r="E191" i="4"/>
  <c r="E187" i="4"/>
  <c r="E65" i="4"/>
  <c r="E175" i="4"/>
  <c r="E128" i="4"/>
  <c r="E133" i="4"/>
  <c r="E37" i="4"/>
  <c r="E143" i="4"/>
  <c r="E34" i="4"/>
  <c r="E276" i="4"/>
  <c r="E110" i="4"/>
  <c r="E247" i="4"/>
  <c r="E91" i="4"/>
  <c r="E344" i="4"/>
  <c r="E226" i="4"/>
  <c r="E353" i="4"/>
  <c r="E36" i="4"/>
  <c r="E172" i="4"/>
  <c r="E127" i="4"/>
  <c r="E221" i="4"/>
  <c r="E181" i="4"/>
  <c r="E153" i="4"/>
  <c r="E41" i="4"/>
  <c r="E217" i="4"/>
  <c r="E129" i="4"/>
  <c r="E297" i="4"/>
  <c r="E232" i="4"/>
  <c r="E231" i="4"/>
  <c r="E51" i="4"/>
  <c r="E101" i="4"/>
  <c r="E184" i="4"/>
  <c r="E31" i="4"/>
  <c r="E251" i="4"/>
  <c r="E269" i="4"/>
  <c r="E166" i="4"/>
  <c r="E273" i="4"/>
  <c r="E182" i="4"/>
  <c r="E43" i="4"/>
  <c r="E50" i="4"/>
  <c r="E76" i="4"/>
  <c r="E174" i="4"/>
  <c r="E69" i="4"/>
  <c r="E95" i="4"/>
  <c r="E109" i="4"/>
  <c r="E202" i="4"/>
  <c r="E151" i="4"/>
  <c r="E239" i="4"/>
  <c r="E306" i="4"/>
  <c r="E99" i="4"/>
  <c r="E85" i="4"/>
  <c r="E207" i="4"/>
  <c r="E62" i="4"/>
  <c r="E179" i="4"/>
  <c r="E190" i="4"/>
  <c r="E275" i="4"/>
  <c r="E63" i="4"/>
  <c r="E80" i="4"/>
  <c r="E147" i="4"/>
  <c r="E165" i="4"/>
  <c r="E194" i="4"/>
  <c r="E200" i="4"/>
  <c r="E310" i="4"/>
  <c r="E105" i="4"/>
  <c r="E381" i="4"/>
  <c r="E400" i="4"/>
  <c r="E388" i="4"/>
  <c r="E329" i="4"/>
  <c r="E348" i="4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E412" i="8" l="1"/>
  <c r="E413" i="8" s="1"/>
  <c r="E417" i="4"/>
  <c r="E418" i="4" s="1"/>
  <c r="H22" i="3" l="1"/>
  <c r="H21" i="3"/>
  <c r="H20" i="3"/>
  <c r="H19" i="3"/>
  <c r="H18" i="3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<sst xmlns="http://schemas.openxmlformats.org/spreadsheetml/2006/main" count="261" uniqueCount="83">
  <si>
    <t>Dislikes</t>
  </si>
  <si>
    <t>Likes</t>
  </si>
  <si>
    <t>Click Rate</t>
  </si>
  <si>
    <t>Watch time (in Minutes)</t>
  </si>
  <si>
    <t>Subscribers</t>
  </si>
  <si>
    <t>Views</t>
  </si>
  <si>
    <t>No</t>
  </si>
  <si>
    <t>Rank</t>
  </si>
  <si>
    <t>Prop</t>
  </si>
  <si>
    <t>Z-Score</t>
  </si>
  <si>
    <t>Residuals</t>
  </si>
  <si>
    <t>Standard Residuals</t>
  </si>
  <si>
    <t>Test Normalitas</t>
  </si>
  <si>
    <t>SUMMARY OUTPUT</t>
  </si>
  <si>
    <t>Regression Statistics</t>
  </si>
  <si>
    <t>Status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</si>
  <si>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</si>
  <si>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</si>
  <si>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</si>
  <si>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</si>
  <si>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</si>
  <si>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</si>
  <si>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</si>
  <si>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</si>
  <si>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</si>
  <si>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</si>
  <si>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</si>
  <si>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</si>
  <si>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</si>
  <si>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</si>
  <si>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</si>
  <si>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</si>
  <si>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</si>
  <si>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</si>
  <si>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</si>
  <si>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VIF</t>
  </si>
  <si>
    <t>Sxj</t>
  </si>
  <si>
    <t>Intercept</t>
  </si>
  <si>
    <t>RESIDUAL OUTPUT</t>
  </si>
  <si>
    <t>Observation</t>
  </si>
  <si>
    <t>Predicted Views</t>
  </si>
  <si>
    <t>SSRes</t>
  </si>
  <si>
    <t>Standardized Residuals</t>
  </si>
  <si>
    <t>Externally Studentized Residuals</t>
  </si>
  <si>
    <t>Sum of Square Residuals</t>
  </si>
  <si>
    <t>Residual Mean Square</t>
  </si>
  <si>
    <t xml:space="preserve"> </t>
  </si>
  <si>
    <t>Outlier 1</t>
  </si>
  <si>
    <t>Mean</t>
  </si>
  <si>
    <t>Median</t>
  </si>
  <si>
    <t>Mode</t>
  </si>
  <si>
    <t>Standard Deviation</t>
  </si>
  <si>
    <t>Minimum</t>
  </si>
  <si>
    <t>Maximum</t>
  </si>
  <si>
    <t>Count</t>
  </si>
  <si>
    <t>Day</t>
  </si>
  <si>
    <t>DW Numerator</t>
  </si>
  <si>
    <t>DW Denominator</t>
  </si>
  <si>
    <t>Lower 95.0%</t>
  </si>
  <si>
    <t>Upper 95.0%</t>
  </si>
  <si>
    <t>Uji Lulus Durbin Watson Test dengan nilai 1,7 dibawah 2</t>
  </si>
  <si>
    <t>Sum of DW Numerator</t>
  </si>
  <si>
    <t>Sum Of DW Denominator</t>
  </si>
  <si>
    <t>=Numer / Deno</t>
  </si>
  <si>
    <t>Sudah lulus Uji, Semua nilai VIF tidak melebihi 5</t>
  </si>
  <si>
    <t>Terdapat indikasi Positive Skew, data melenceng ke arah kiri atas</t>
  </si>
  <si>
    <t>Obs Value</t>
  </si>
  <si>
    <t>Uji Linearity</t>
  </si>
  <si>
    <t>Tidak ditemukan tanda curvature / model melengkung. Distribusi data masih dapat dianggap sebagai linear</t>
  </si>
  <si>
    <t>Uji Status</t>
  </si>
  <si>
    <t>Terdapat model Funnel (data membesar dengan naiknya variabel independen)</t>
  </si>
  <si>
    <t>Diperlukan transformasi data pada variable click rate</t>
  </si>
  <si>
    <t>MSres</t>
  </si>
  <si>
    <t>Weight</t>
  </si>
  <si>
    <t>SQRT Views</t>
  </si>
  <si>
    <t>Uji White Test menggunakan aplikasi SPSS</t>
  </si>
  <si>
    <t>Semua hasil signifikan diatas 0.05, maka tidak terjadi heteroskedastisitas</t>
  </si>
  <si>
    <t>Normalitas diuji kembali menggunakan aplikasi SPSS</t>
  </si>
  <si>
    <t>Status: Data sudah terdistribusi dengan normal</t>
  </si>
  <si>
    <t>Hasil Testmenggunakan SPSS menunjukkan nilai yang sama</t>
  </si>
  <si>
    <t>Hasil uji VIF diulang kembali menggunakan SPSS.</t>
  </si>
  <si>
    <t>Terdapat perbedaan nilai yang tidak terlalu signifikan antara excel dan SPSS. Kedua hasil uji menunjukkan nilai VIF dibawah 5</t>
  </si>
  <si>
    <t>Impressions click-through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</si>
</sst>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* #,##0.0000_-;\-* #,##0.0000_-;_-* &quot;-&quot;??_-;_-@_-"/>
    <numFmt numFmtId="165" formatCode="_-* #,##0_-;\-* #,##0_-;_-* &quot;-&quot;??_-;_-@_-"/>
    <numFmt numFmtId="166" formatCode="_-* #,##0.00000_-;\-* #,##0.00000_-;_-* &quot;-&quot;??_-;_-@_-"/>
    <numFmt numFmtId="167" formatCode="_-* #,##0.000000_-;\-* #,##0.000000_-;_-* &quot;-&quot;??_-;_-@_-"/>
    <numFmt numFmtId="168" formatCode="_-* #,##0.00000000_-;\-* #,##0.00000000_-;_-* &quot;-&quot;??_-;_-@_-"/>
    <numFmt numFmtId="169" formatCode="_-* #,##0.0000000_-;\-* #,##0.0000000_-;_-* &quot;-&quot;??_-;_-@_-"/>
  </numFmts>
  <fonts count="14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i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010205"/>
      <name val="Times"/>
      <family val="1"/>
    </font>
    <font>
      <sz val="9"/>
      <color rgb="FF264A60"/>
      <name val="Times"/>
      <family val="1"/>
    </font>
    <font>
      <sz val="9"/>
      <color rgb="FF010205"/>
      <name val="Times"/>
      <family val="1"/>
    </font>
    <font>
      <sz val="12"/>
      <color rgb="FF000000"/>
      <name val="Times"/>
      <family val="1"/>
    </font>
    <font>
      <b/>
      <sz val="16"/>
      <color theme="1"/>
      <name val="Arial"/>
    </font>
    <font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indexed="64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00000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rgb="FF000000"/>
      </right>
      <top style="thin">
        <color theme="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164" fontId="2" fillId="0" borderId="0" xfId="1" applyNumberFormat="1" applyFont="1"/>
    <xf numFmtId="43" fontId="2" fillId="0" borderId="0" xfId="1" applyFont="1"/>
    <xf numFmtId="165" fontId="2" fillId="0" borderId="0" xfId="1" applyNumberFormat="1" applyFont="1"/>
    <xf numFmtId="10" fontId="0" fillId="0" borderId="0" xfId="2" applyNumberFormat="1" applyFont="1"/>
    <xf numFmtId="0" fontId="4" fillId="0" borderId="0" xfId="0" applyFont="1" applyBorder="1"/>
    <xf numFmtId="43" fontId="4" fillId="0" borderId="0" xfId="1" applyFont="1" applyBorder="1"/>
    <xf numFmtId="0" fontId="4" fillId="0" borderId="0" xfId="0" applyNumberFormat="1" applyFont="1"/>
    <xf numFmtId="0" fontId="2" fillId="0" borderId="1" xfId="0" applyFont="1" applyBorder="1"/>
    <xf numFmtId="0" fontId="4" fillId="0" borderId="0" xfId="0" applyFont="1"/>
    <xf numFmtId="43" fontId="4" fillId="0" borderId="0" xfId="1" applyFont="1"/>
    <xf numFmtId="0" fontId="4" fillId="2" borderId="2" xfId="0" applyFont="1" applyFill="1" applyBorder="1"/>
    <xf numFmtId="43" fontId="4" fillId="2" borderId="2" xfId="1" applyNumberFormat="1" applyFont="1" applyFill="1" applyBorder="1"/>
    <xf numFmtId="0" fontId="4" fillId="2" borderId="2" xfId="0" applyNumberFormat="1" applyFont="1" applyFill="1" applyBorder="1"/>
    <xf numFmtId="43" fontId="4" fillId="2" borderId="2" xfId="0" applyNumberFormat="1" applyFont="1" applyFill="1" applyBorder="1"/>
    <xf numFmtId="0" fontId="5" fillId="0" borderId="3" xfId="0" applyFont="1" applyBorder="1" applyAlignment="1">
      <alignment horizontal="center" vertical="center"/>
    </xf>
    <xf numFmtId="43" fontId="5" fillId="0" borderId="3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9" xfId="0" applyFont="1" applyFill="1" applyBorder="1"/>
    <xf numFmtId="0" fontId="4" fillId="2" borderId="9" xfId="0" applyNumberFormat="1" applyFont="1" applyFill="1" applyBorder="1"/>
    <xf numFmtId="0" fontId="4" fillId="4" borderId="9" xfId="0" applyFont="1" applyFill="1" applyBorder="1"/>
    <xf numFmtId="0" fontId="4" fillId="4" borderId="9" xfId="0" applyNumberFormat="1" applyFont="1" applyFill="1" applyBorder="1"/>
    <xf numFmtId="0" fontId="6" fillId="0" borderId="11" xfId="0" applyFont="1" applyFill="1" applyBorder="1" applyAlignment="1">
      <alignment horizontal="center"/>
    </xf>
    <xf numFmtId="165" fontId="0" fillId="0" borderId="0" xfId="1" applyNumberFormat="1" applyFont="1"/>
    <xf numFmtId="164" fontId="0" fillId="0" borderId="0" xfId="1" applyNumberFormat="1" applyFont="1"/>
    <xf numFmtId="43" fontId="0" fillId="0" borderId="0" xfId="1" applyNumberFormat="1" applyFont="1"/>
    <xf numFmtId="43" fontId="0" fillId="0" borderId="0" xfId="1" applyNumberFormat="1" applyFont="1" applyFill="1" applyBorder="1" applyAlignment="1"/>
    <xf numFmtId="0" fontId="0" fillId="5" borderId="0" xfId="0" applyFill="1"/>
    <xf numFmtId="0" fontId="6" fillId="0" borderId="1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6" borderId="0" xfId="0" applyFill="1"/>
    <xf numFmtId="0" fontId="0" fillId="0" borderId="3" xfId="0" applyFill="1" applyBorder="1" applyAlignment="1"/>
    <xf numFmtId="43" fontId="0" fillId="0" borderId="0" xfId="1" applyFont="1"/>
    <xf numFmtId="10" fontId="0" fillId="0" borderId="0" xfId="2" applyNumberFormat="1" applyFont="1" applyFill="1" applyBorder="1" applyAlignment="1"/>
    <xf numFmtId="43" fontId="0" fillId="0" borderId="0" xfId="1" applyFont="1" applyFill="1" applyBorder="1" applyAlignment="1"/>
    <xf numFmtId="166" fontId="0" fillId="0" borderId="0" xfId="1" applyNumberFormat="1" applyFont="1" applyFill="1" applyBorder="1" applyAlignment="1"/>
    <xf numFmtId="43" fontId="0" fillId="0" borderId="3" xfId="1" applyFont="1" applyFill="1" applyBorder="1" applyAlignment="1"/>
    <xf numFmtId="166" fontId="0" fillId="0" borderId="3" xfId="1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43" fontId="0" fillId="0" borderId="0" xfId="0" applyNumberFormat="1"/>
    <xf numFmtId="43" fontId="0" fillId="7" borderId="0" xfId="0" applyNumberFormat="1" applyFill="1"/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43" fontId="5" fillId="3" borderId="6" xfId="1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2" borderId="12" xfId="0" applyFont="1" applyFill="1" applyBorder="1"/>
    <xf numFmtId="0" fontId="4" fillId="4" borderId="8" xfId="0" applyFont="1" applyFill="1" applyBorder="1"/>
    <xf numFmtId="43" fontId="4" fillId="4" borderId="9" xfId="0" applyNumberFormat="1" applyFont="1" applyFill="1" applyBorder="1"/>
    <xf numFmtId="0" fontId="4" fillId="4" borderId="10" xfId="0" applyFont="1" applyFill="1" applyBorder="1"/>
    <xf numFmtId="0" fontId="4" fillId="2" borderId="8" xfId="0" applyFont="1" applyFill="1" applyBorder="1"/>
    <xf numFmtId="43" fontId="4" fillId="2" borderId="9" xfId="0" applyNumberFormat="1" applyFont="1" applyFill="1" applyBorder="1"/>
    <xf numFmtId="0" fontId="4" fillId="2" borderId="10" xfId="0" applyFont="1" applyFill="1" applyBorder="1"/>
    <xf numFmtId="167" fontId="0" fillId="0" borderId="0" xfId="1" applyNumberFormat="1" applyFont="1" applyFill="1" applyBorder="1" applyAlignment="1"/>
    <xf numFmtId="167" fontId="0" fillId="0" borderId="3" xfId="1" applyNumberFormat="1" applyFont="1" applyFill="1" applyBorder="1" applyAlignment="1"/>
    <xf numFmtId="43" fontId="0" fillId="0" borderId="0" xfId="0" applyNumberFormat="1" applyFill="1"/>
    <xf numFmtId="0" fontId="7" fillId="0" borderId="0" xfId="0" applyFont="1"/>
    <xf numFmtId="167" fontId="0" fillId="0" borderId="0" xfId="1" applyNumberFormat="1" applyFont="1"/>
    <xf numFmtId="0" fontId="0" fillId="0" borderId="0" xfId="0" quotePrefix="1"/>
    <xf numFmtId="0" fontId="0" fillId="0" borderId="0" xfId="0" applyFill="1"/>
    <xf numFmtId="168" fontId="0" fillId="0" borderId="0" xfId="0" applyNumberFormat="1"/>
    <xf numFmtId="43" fontId="0" fillId="7" borderId="0" xfId="1" applyFont="1" applyFill="1"/>
    <xf numFmtId="169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3" fontId="12" fillId="0" borderId="13" xfId="1" applyFont="1" applyBorder="1" applyAlignment="1">
      <alignment horizontal="center" vertical="center"/>
    </xf>
    <xf numFmtId="10" fontId="13" fillId="0" borderId="0" xfId="2" applyNumberFormat="1" applyFont="1" applyBorder="1"/>
    <xf numFmtId="0" fontId="13" fillId="0" borderId="0" xfId="1" applyNumberFormat="1" applyFont="1" applyBorder="1"/>
    <xf numFmtId="43" fontId="12" fillId="0" borderId="0" xfId="1" applyFont="1" applyBorder="1" applyAlignment="1">
      <alignment horizontal="center" vertical="center"/>
    </xf>
    <xf numFmtId="0" fontId="4" fillId="0" borderId="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 Data Table'!$E$1</c:f>
              <c:strCache>
                <c:ptCount val="1"/>
                <c:pt idx="0">
                  <c:v>Click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 Data Table'!$B$2:$B$389</c:f>
              <c:numCache>
                <c:formatCode>General</c:formatCode>
                <c:ptCount val="383"/>
                <c:pt idx="0">
                  <c:v>303</c:v>
                </c:pt>
                <c:pt idx="1">
                  <c:v>288</c:v>
                </c:pt>
                <c:pt idx="2">
                  <c:v>296</c:v>
                </c:pt>
                <c:pt idx="3">
                  <c:v>221</c:v>
                </c:pt>
                <c:pt idx="4">
                  <c:v>286</c:v>
                </c:pt>
                <c:pt idx="5">
                  <c:v>322</c:v>
                </c:pt>
                <c:pt idx="6">
                  <c:v>242</c:v>
                </c:pt>
                <c:pt idx="7">
                  <c:v>149</c:v>
                </c:pt>
                <c:pt idx="8">
                  <c:v>110</c:v>
                </c:pt>
                <c:pt idx="9">
                  <c:v>111</c:v>
                </c:pt>
                <c:pt idx="10">
                  <c:v>68</c:v>
                </c:pt>
                <c:pt idx="11">
                  <c:v>111</c:v>
                </c:pt>
                <c:pt idx="12">
                  <c:v>75</c:v>
                </c:pt>
                <c:pt idx="13">
                  <c:v>152</c:v>
                </c:pt>
                <c:pt idx="14">
                  <c:v>130</c:v>
                </c:pt>
                <c:pt idx="15">
                  <c:v>182</c:v>
                </c:pt>
                <c:pt idx="16">
                  <c:v>153</c:v>
                </c:pt>
                <c:pt idx="17">
                  <c:v>65</c:v>
                </c:pt>
                <c:pt idx="18">
                  <c:v>162</c:v>
                </c:pt>
                <c:pt idx="19">
                  <c:v>64</c:v>
                </c:pt>
                <c:pt idx="20">
                  <c:v>47</c:v>
                </c:pt>
                <c:pt idx="21">
                  <c:v>94</c:v>
                </c:pt>
                <c:pt idx="22">
                  <c:v>85</c:v>
                </c:pt>
                <c:pt idx="23">
                  <c:v>54</c:v>
                </c:pt>
                <c:pt idx="24">
                  <c:v>117</c:v>
                </c:pt>
                <c:pt idx="25">
                  <c:v>114</c:v>
                </c:pt>
                <c:pt idx="26">
                  <c:v>127</c:v>
                </c:pt>
                <c:pt idx="27">
                  <c:v>115</c:v>
                </c:pt>
                <c:pt idx="28">
                  <c:v>50</c:v>
                </c:pt>
                <c:pt idx="29">
                  <c:v>216</c:v>
                </c:pt>
                <c:pt idx="30">
                  <c:v>81</c:v>
                </c:pt>
                <c:pt idx="31">
                  <c:v>76</c:v>
                </c:pt>
                <c:pt idx="32">
                  <c:v>40</c:v>
                </c:pt>
                <c:pt idx="33">
                  <c:v>25</c:v>
                </c:pt>
                <c:pt idx="34">
                  <c:v>20</c:v>
                </c:pt>
                <c:pt idx="35">
                  <c:v>15</c:v>
                </c:pt>
                <c:pt idx="36">
                  <c:v>102</c:v>
                </c:pt>
                <c:pt idx="37">
                  <c:v>258</c:v>
                </c:pt>
                <c:pt idx="38">
                  <c:v>243</c:v>
                </c:pt>
                <c:pt idx="39">
                  <c:v>141</c:v>
                </c:pt>
                <c:pt idx="40">
                  <c:v>406</c:v>
                </c:pt>
                <c:pt idx="41">
                  <c:v>117</c:v>
                </c:pt>
                <c:pt idx="42">
                  <c:v>232</c:v>
                </c:pt>
                <c:pt idx="43">
                  <c:v>215</c:v>
                </c:pt>
                <c:pt idx="44">
                  <c:v>292</c:v>
                </c:pt>
                <c:pt idx="45">
                  <c:v>161</c:v>
                </c:pt>
                <c:pt idx="46">
                  <c:v>155</c:v>
                </c:pt>
                <c:pt idx="47">
                  <c:v>110</c:v>
                </c:pt>
                <c:pt idx="48">
                  <c:v>178</c:v>
                </c:pt>
                <c:pt idx="49">
                  <c:v>130</c:v>
                </c:pt>
                <c:pt idx="50">
                  <c:v>319</c:v>
                </c:pt>
                <c:pt idx="51">
                  <c:v>258</c:v>
                </c:pt>
                <c:pt idx="52">
                  <c:v>275</c:v>
                </c:pt>
                <c:pt idx="53">
                  <c:v>133</c:v>
                </c:pt>
                <c:pt idx="54">
                  <c:v>210</c:v>
                </c:pt>
                <c:pt idx="55">
                  <c:v>182</c:v>
                </c:pt>
                <c:pt idx="56">
                  <c:v>159</c:v>
                </c:pt>
                <c:pt idx="57">
                  <c:v>80</c:v>
                </c:pt>
                <c:pt idx="58">
                  <c:v>214</c:v>
                </c:pt>
                <c:pt idx="59">
                  <c:v>198</c:v>
                </c:pt>
                <c:pt idx="60">
                  <c:v>257</c:v>
                </c:pt>
                <c:pt idx="61">
                  <c:v>194</c:v>
                </c:pt>
                <c:pt idx="62">
                  <c:v>156</c:v>
                </c:pt>
                <c:pt idx="63">
                  <c:v>187</c:v>
                </c:pt>
                <c:pt idx="64">
                  <c:v>150</c:v>
                </c:pt>
                <c:pt idx="65">
                  <c:v>102</c:v>
                </c:pt>
                <c:pt idx="66">
                  <c:v>233</c:v>
                </c:pt>
                <c:pt idx="67">
                  <c:v>162</c:v>
                </c:pt>
                <c:pt idx="68">
                  <c:v>95</c:v>
                </c:pt>
                <c:pt idx="69">
                  <c:v>66</c:v>
                </c:pt>
                <c:pt idx="70">
                  <c:v>148</c:v>
                </c:pt>
                <c:pt idx="71">
                  <c:v>133</c:v>
                </c:pt>
                <c:pt idx="72">
                  <c:v>132</c:v>
                </c:pt>
                <c:pt idx="73">
                  <c:v>125</c:v>
                </c:pt>
                <c:pt idx="74">
                  <c:v>91</c:v>
                </c:pt>
                <c:pt idx="75">
                  <c:v>161</c:v>
                </c:pt>
                <c:pt idx="76">
                  <c:v>129</c:v>
                </c:pt>
                <c:pt idx="77">
                  <c:v>112</c:v>
                </c:pt>
                <c:pt idx="78">
                  <c:v>214</c:v>
                </c:pt>
                <c:pt idx="79">
                  <c:v>169</c:v>
                </c:pt>
                <c:pt idx="80">
                  <c:v>160</c:v>
                </c:pt>
                <c:pt idx="81">
                  <c:v>81</c:v>
                </c:pt>
                <c:pt idx="82">
                  <c:v>245</c:v>
                </c:pt>
                <c:pt idx="83">
                  <c:v>211</c:v>
                </c:pt>
                <c:pt idx="84">
                  <c:v>187</c:v>
                </c:pt>
                <c:pt idx="85">
                  <c:v>283</c:v>
                </c:pt>
                <c:pt idx="86">
                  <c:v>224</c:v>
                </c:pt>
                <c:pt idx="87">
                  <c:v>170</c:v>
                </c:pt>
                <c:pt idx="88">
                  <c:v>140</c:v>
                </c:pt>
                <c:pt idx="89">
                  <c:v>363</c:v>
                </c:pt>
                <c:pt idx="90">
                  <c:v>278</c:v>
                </c:pt>
                <c:pt idx="91">
                  <c:v>192</c:v>
                </c:pt>
                <c:pt idx="92">
                  <c:v>98</c:v>
                </c:pt>
                <c:pt idx="93">
                  <c:v>144</c:v>
                </c:pt>
                <c:pt idx="94">
                  <c:v>135</c:v>
                </c:pt>
                <c:pt idx="95">
                  <c:v>129</c:v>
                </c:pt>
                <c:pt idx="96">
                  <c:v>243</c:v>
                </c:pt>
                <c:pt idx="97">
                  <c:v>154</c:v>
                </c:pt>
                <c:pt idx="98">
                  <c:v>287</c:v>
                </c:pt>
                <c:pt idx="99">
                  <c:v>251</c:v>
                </c:pt>
                <c:pt idx="100">
                  <c:v>319</c:v>
                </c:pt>
                <c:pt idx="101">
                  <c:v>288</c:v>
                </c:pt>
                <c:pt idx="102">
                  <c:v>227</c:v>
                </c:pt>
                <c:pt idx="103">
                  <c:v>389</c:v>
                </c:pt>
                <c:pt idx="104">
                  <c:v>107</c:v>
                </c:pt>
                <c:pt idx="105">
                  <c:v>140</c:v>
                </c:pt>
                <c:pt idx="106">
                  <c:v>108</c:v>
                </c:pt>
                <c:pt idx="107">
                  <c:v>69</c:v>
                </c:pt>
                <c:pt idx="108">
                  <c:v>167</c:v>
                </c:pt>
                <c:pt idx="109">
                  <c:v>152</c:v>
                </c:pt>
                <c:pt idx="110">
                  <c:v>171</c:v>
                </c:pt>
                <c:pt idx="111">
                  <c:v>110</c:v>
                </c:pt>
                <c:pt idx="112">
                  <c:v>84</c:v>
                </c:pt>
                <c:pt idx="113">
                  <c:v>229</c:v>
                </c:pt>
                <c:pt idx="114">
                  <c:v>141</c:v>
                </c:pt>
                <c:pt idx="115">
                  <c:v>239</c:v>
                </c:pt>
                <c:pt idx="116">
                  <c:v>183</c:v>
                </c:pt>
                <c:pt idx="117">
                  <c:v>148</c:v>
                </c:pt>
                <c:pt idx="118">
                  <c:v>146</c:v>
                </c:pt>
                <c:pt idx="119">
                  <c:v>466</c:v>
                </c:pt>
                <c:pt idx="120">
                  <c:v>335</c:v>
                </c:pt>
                <c:pt idx="121">
                  <c:v>374</c:v>
                </c:pt>
                <c:pt idx="122">
                  <c:v>355</c:v>
                </c:pt>
                <c:pt idx="123">
                  <c:v>256</c:v>
                </c:pt>
                <c:pt idx="124">
                  <c:v>179</c:v>
                </c:pt>
                <c:pt idx="125">
                  <c:v>291</c:v>
                </c:pt>
                <c:pt idx="126">
                  <c:v>235</c:v>
                </c:pt>
                <c:pt idx="127">
                  <c:v>435</c:v>
                </c:pt>
                <c:pt idx="128">
                  <c:v>302</c:v>
                </c:pt>
                <c:pt idx="129">
                  <c:v>195</c:v>
                </c:pt>
                <c:pt idx="130">
                  <c:v>418</c:v>
                </c:pt>
                <c:pt idx="131">
                  <c:v>291</c:v>
                </c:pt>
                <c:pt idx="132">
                  <c:v>259</c:v>
                </c:pt>
                <c:pt idx="133">
                  <c:v>258</c:v>
                </c:pt>
                <c:pt idx="134">
                  <c:v>296</c:v>
                </c:pt>
                <c:pt idx="135">
                  <c:v>212</c:v>
                </c:pt>
                <c:pt idx="136">
                  <c:v>294</c:v>
                </c:pt>
                <c:pt idx="137">
                  <c:v>271</c:v>
                </c:pt>
                <c:pt idx="138">
                  <c:v>212</c:v>
                </c:pt>
                <c:pt idx="139">
                  <c:v>298</c:v>
                </c:pt>
                <c:pt idx="140">
                  <c:v>184</c:v>
                </c:pt>
                <c:pt idx="141">
                  <c:v>170</c:v>
                </c:pt>
                <c:pt idx="142">
                  <c:v>539</c:v>
                </c:pt>
                <c:pt idx="143">
                  <c:v>301</c:v>
                </c:pt>
                <c:pt idx="144">
                  <c:v>138</c:v>
                </c:pt>
                <c:pt idx="145">
                  <c:v>280</c:v>
                </c:pt>
                <c:pt idx="146">
                  <c:v>178</c:v>
                </c:pt>
                <c:pt idx="147">
                  <c:v>249</c:v>
                </c:pt>
                <c:pt idx="148">
                  <c:v>194</c:v>
                </c:pt>
                <c:pt idx="149">
                  <c:v>270</c:v>
                </c:pt>
                <c:pt idx="150">
                  <c:v>363</c:v>
                </c:pt>
                <c:pt idx="151">
                  <c:v>355</c:v>
                </c:pt>
                <c:pt idx="152">
                  <c:v>568</c:v>
                </c:pt>
                <c:pt idx="153">
                  <c:v>529</c:v>
                </c:pt>
                <c:pt idx="154">
                  <c:v>330</c:v>
                </c:pt>
                <c:pt idx="155">
                  <c:v>696</c:v>
                </c:pt>
                <c:pt idx="156">
                  <c:v>195</c:v>
                </c:pt>
                <c:pt idx="157">
                  <c:v>177</c:v>
                </c:pt>
                <c:pt idx="158">
                  <c:v>618</c:v>
                </c:pt>
                <c:pt idx="159">
                  <c:v>234</c:v>
                </c:pt>
                <c:pt idx="160">
                  <c:v>266</c:v>
                </c:pt>
                <c:pt idx="161">
                  <c:v>197</c:v>
                </c:pt>
                <c:pt idx="162">
                  <c:v>145</c:v>
                </c:pt>
                <c:pt idx="163">
                  <c:v>611</c:v>
                </c:pt>
                <c:pt idx="164">
                  <c:v>147</c:v>
                </c:pt>
                <c:pt idx="165">
                  <c:v>147</c:v>
                </c:pt>
                <c:pt idx="166">
                  <c:v>126</c:v>
                </c:pt>
                <c:pt idx="167">
                  <c:v>361</c:v>
                </c:pt>
                <c:pt idx="168">
                  <c:v>182</c:v>
                </c:pt>
                <c:pt idx="169">
                  <c:v>344</c:v>
                </c:pt>
                <c:pt idx="170">
                  <c:v>207</c:v>
                </c:pt>
                <c:pt idx="171">
                  <c:v>130</c:v>
                </c:pt>
                <c:pt idx="172">
                  <c:v>516</c:v>
                </c:pt>
                <c:pt idx="173">
                  <c:v>256</c:v>
                </c:pt>
                <c:pt idx="174">
                  <c:v>241</c:v>
                </c:pt>
                <c:pt idx="175">
                  <c:v>434</c:v>
                </c:pt>
                <c:pt idx="176">
                  <c:v>259</c:v>
                </c:pt>
                <c:pt idx="177">
                  <c:v>226</c:v>
                </c:pt>
                <c:pt idx="178">
                  <c:v>180</c:v>
                </c:pt>
                <c:pt idx="179">
                  <c:v>404</c:v>
                </c:pt>
                <c:pt idx="180">
                  <c:v>224</c:v>
                </c:pt>
                <c:pt idx="181">
                  <c:v>226</c:v>
                </c:pt>
                <c:pt idx="182">
                  <c:v>225</c:v>
                </c:pt>
                <c:pt idx="183">
                  <c:v>529</c:v>
                </c:pt>
                <c:pt idx="184">
                  <c:v>406</c:v>
                </c:pt>
                <c:pt idx="185">
                  <c:v>280</c:v>
                </c:pt>
                <c:pt idx="186">
                  <c:v>231</c:v>
                </c:pt>
                <c:pt idx="187">
                  <c:v>549</c:v>
                </c:pt>
                <c:pt idx="188">
                  <c:v>247</c:v>
                </c:pt>
                <c:pt idx="189">
                  <c:v>188</c:v>
                </c:pt>
                <c:pt idx="190">
                  <c:v>381</c:v>
                </c:pt>
                <c:pt idx="191">
                  <c:v>203</c:v>
                </c:pt>
                <c:pt idx="192">
                  <c:v>185</c:v>
                </c:pt>
                <c:pt idx="193">
                  <c:v>232</c:v>
                </c:pt>
                <c:pt idx="194">
                  <c:v>414</c:v>
                </c:pt>
                <c:pt idx="195">
                  <c:v>292</c:v>
                </c:pt>
                <c:pt idx="196">
                  <c:v>334</c:v>
                </c:pt>
                <c:pt idx="197">
                  <c:v>296</c:v>
                </c:pt>
                <c:pt idx="198">
                  <c:v>264</c:v>
                </c:pt>
                <c:pt idx="199">
                  <c:v>199</c:v>
                </c:pt>
                <c:pt idx="200">
                  <c:v>390</c:v>
                </c:pt>
                <c:pt idx="201">
                  <c:v>178</c:v>
                </c:pt>
                <c:pt idx="202">
                  <c:v>354</c:v>
                </c:pt>
                <c:pt idx="203">
                  <c:v>393</c:v>
                </c:pt>
                <c:pt idx="204">
                  <c:v>189</c:v>
                </c:pt>
                <c:pt idx="205">
                  <c:v>144</c:v>
                </c:pt>
                <c:pt idx="206">
                  <c:v>254</c:v>
                </c:pt>
                <c:pt idx="207">
                  <c:v>394</c:v>
                </c:pt>
                <c:pt idx="208">
                  <c:v>135</c:v>
                </c:pt>
                <c:pt idx="209">
                  <c:v>234</c:v>
                </c:pt>
                <c:pt idx="210">
                  <c:v>212</c:v>
                </c:pt>
                <c:pt idx="211">
                  <c:v>171</c:v>
                </c:pt>
                <c:pt idx="212">
                  <c:v>153</c:v>
                </c:pt>
                <c:pt idx="213">
                  <c:v>237</c:v>
                </c:pt>
                <c:pt idx="214">
                  <c:v>375</c:v>
                </c:pt>
                <c:pt idx="215">
                  <c:v>230</c:v>
                </c:pt>
                <c:pt idx="216">
                  <c:v>213</c:v>
                </c:pt>
                <c:pt idx="217">
                  <c:v>177</c:v>
                </c:pt>
                <c:pt idx="218">
                  <c:v>170</c:v>
                </c:pt>
                <c:pt idx="219">
                  <c:v>150</c:v>
                </c:pt>
                <c:pt idx="220">
                  <c:v>103</c:v>
                </c:pt>
                <c:pt idx="221">
                  <c:v>80</c:v>
                </c:pt>
                <c:pt idx="222">
                  <c:v>271</c:v>
                </c:pt>
                <c:pt idx="223">
                  <c:v>234</c:v>
                </c:pt>
                <c:pt idx="224">
                  <c:v>234</c:v>
                </c:pt>
                <c:pt idx="225">
                  <c:v>164</c:v>
                </c:pt>
                <c:pt idx="226">
                  <c:v>250</c:v>
                </c:pt>
                <c:pt idx="227">
                  <c:v>219</c:v>
                </c:pt>
                <c:pt idx="228">
                  <c:v>261</c:v>
                </c:pt>
                <c:pt idx="229">
                  <c:v>148</c:v>
                </c:pt>
                <c:pt idx="230">
                  <c:v>132</c:v>
                </c:pt>
                <c:pt idx="231">
                  <c:v>347</c:v>
                </c:pt>
                <c:pt idx="232">
                  <c:v>259</c:v>
                </c:pt>
                <c:pt idx="233">
                  <c:v>312</c:v>
                </c:pt>
                <c:pt idx="234">
                  <c:v>290</c:v>
                </c:pt>
                <c:pt idx="235">
                  <c:v>149</c:v>
                </c:pt>
                <c:pt idx="236">
                  <c:v>124</c:v>
                </c:pt>
                <c:pt idx="237">
                  <c:v>246</c:v>
                </c:pt>
                <c:pt idx="238">
                  <c:v>208</c:v>
                </c:pt>
                <c:pt idx="239">
                  <c:v>117</c:v>
                </c:pt>
                <c:pt idx="240">
                  <c:v>98</c:v>
                </c:pt>
                <c:pt idx="241">
                  <c:v>135</c:v>
                </c:pt>
                <c:pt idx="242">
                  <c:v>47</c:v>
                </c:pt>
                <c:pt idx="243">
                  <c:v>264</c:v>
                </c:pt>
                <c:pt idx="244">
                  <c:v>251</c:v>
                </c:pt>
                <c:pt idx="245">
                  <c:v>166</c:v>
                </c:pt>
                <c:pt idx="246">
                  <c:v>225</c:v>
                </c:pt>
                <c:pt idx="247">
                  <c:v>116</c:v>
                </c:pt>
                <c:pt idx="248">
                  <c:v>262</c:v>
                </c:pt>
                <c:pt idx="249">
                  <c:v>249</c:v>
                </c:pt>
                <c:pt idx="250">
                  <c:v>294</c:v>
                </c:pt>
                <c:pt idx="251">
                  <c:v>205</c:v>
                </c:pt>
                <c:pt idx="252">
                  <c:v>104</c:v>
                </c:pt>
                <c:pt idx="253">
                  <c:v>209</c:v>
                </c:pt>
                <c:pt idx="254">
                  <c:v>116</c:v>
                </c:pt>
                <c:pt idx="255">
                  <c:v>78</c:v>
                </c:pt>
                <c:pt idx="256">
                  <c:v>151</c:v>
                </c:pt>
                <c:pt idx="257">
                  <c:v>135</c:v>
                </c:pt>
                <c:pt idx="258">
                  <c:v>120</c:v>
                </c:pt>
                <c:pt idx="259">
                  <c:v>375</c:v>
                </c:pt>
                <c:pt idx="260">
                  <c:v>220</c:v>
                </c:pt>
                <c:pt idx="261">
                  <c:v>124</c:v>
                </c:pt>
                <c:pt idx="262">
                  <c:v>298</c:v>
                </c:pt>
                <c:pt idx="263">
                  <c:v>190</c:v>
                </c:pt>
                <c:pt idx="264">
                  <c:v>389</c:v>
                </c:pt>
                <c:pt idx="265">
                  <c:v>168</c:v>
                </c:pt>
                <c:pt idx="266">
                  <c:v>120</c:v>
                </c:pt>
                <c:pt idx="267">
                  <c:v>89</c:v>
                </c:pt>
                <c:pt idx="268">
                  <c:v>459</c:v>
                </c:pt>
                <c:pt idx="269">
                  <c:v>174</c:v>
                </c:pt>
                <c:pt idx="270">
                  <c:v>168</c:v>
                </c:pt>
                <c:pt idx="271">
                  <c:v>112</c:v>
                </c:pt>
                <c:pt idx="272">
                  <c:v>166</c:v>
                </c:pt>
                <c:pt idx="273">
                  <c:v>164</c:v>
                </c:pt>
                <c:pt idx="274">
                  <c:v>120</c:v>
                </c:pt>
                <c:pt idx="275">
                  <c:v>223</c:v>
                </c:pt>
                <c:pt idx="276">
                  <c:v>154</c:v>
                </c:pt>
                <c:pt idx="277">
                  <c:v>121</c:v>
                </c:pt>
                <c:pt idx="278">
                  <c:v>347</c:v>
                </c:pt>
                <c:pt idx="279">
                  <c:v>161</c:v>
                </c:pt>
                <c:pt idx="280">
                  <c:v>272</c:v>
                </c:pt>
                <c:pt idx="281">
                  <c:v>230</c:v>
                </c:pt>
                <c:pt idx="282">
                  <c:v>182</c:v>
                </c:pt>
                <c:pt idx="283">
                  <c:v>78</c:v>
                </c:pt>
                <c:pt idx="284">
                  <c:v>256</c:v>
                </c:pt>
                <c:pt idx="285">
                  <c:v>186</c:v>
                </c:pt>
                <c:pt idx="286">
                  <c:v>73</c:v>
                </c:pt>
                <c:pt idx="287">
                  <c:v>218</c:v>
                </c:pt>
                <c:pt idx="288">
                  <c:v>173</c:v>
                </c:pt>
                <c:pt idx="289">
                  <c:v>128</c:v>
                </c:pt>
                <c:pt idx="290">
                  <c:v>183</c:v>
                </c:pt>
                <c:pt idx="291">
                  <c:v>149</c:v>
                </c:pt>
                <c:pt idx="292">
                  <c:v>119</c:v>
                </c:pt>
                <c:pt idx="293">
                  <c:v>161</c:v>
                </c:pt>
                <c:pt idx="294">
                  <c:v>150</c:v>
                </c:pt>
                <c:pt idx="295">
                  <c:v>154</c:v>
                </c:pt>
                <c:pt idx="296">
                  <c:v>156</c:v>
                </c:pt>
                <c:pt idx="297">
                  <c:v>76</c:v>
                </c:pt>
                <c:pt idx="298">
                  <c:v>56</c:v>
                </c:pt>
                <c:pt idx="299">
                  <c:v>112</c:v>
                </c:pt>
                <c:pt idx="300">
                  <c:v>208</c:v>
                </c:pt>
                <c:pt idx="301">
                  <c:v>472</c:v>
                </c:pt>
                <c:pt idx="302">
                  <c:v>181</c:v>
                </c:pt>
                <c:pt idx="303">
                  <c:v>201</c:v>
                </c:pt>
                <c:pt idx="304">
                  <c:v>151</c:v>
                </c:pt>
                <c:pt idx="305">
                  <c:v>109</c:v>
                </c:pt>
                <c:pt idx="306">
                  <c:v>85</c:v>
                </c:pt>
                <c:pt idx="307">
                  <c:v>139</c:v>
                </c:pt>
                <c:pt idx="308">
                  <c:v>207</c:v>
                </c:pt>
                <c:pt idx="309">
                  <c:v>150</c:v>
                </c:pt>
                <c:pt idx="310">
                  <c:v>75</c:v>
                </c:pt>
                <c:pt idx="311">
                  <c:v>156</c:v>
                </c:pt>
                <c:pt idx="312">
                  <c:v>47</c:v>
                </c:pt>
                <c:pt idx="313">
                  <c:v>292</c:v>
                </c:pt>
                <c:pt idx="314">
                  <c:v>233</c:v>
                </c:pt>
                <c:pt idx="315">
                  <c:v>360</c:v>
                </c:pt>
                <c:pt idx="316">
                  <c:v>194</c:v>
                </c:pt>
                <c:pt idx="317">
                  <c:v>196</c:v>
                </c:pt>
                <c:pt idx="318">
                  <c:v>363</c:v>
                </c:pt>
                <c:pt idx="319">
                  <c:v>152</c:v>
                </c:pt>
                <c:pt idx="320">
                  <c:v>325</c:v>
                </c:pt>
                <c:pt idx="321">
                  <c:v>284</c:v>
                </c:pt>
                <c:pt idx="322">
                  <c:v>90</c:v>
                </c:pt>
                <c:pt idx="323">
                  <c:v>177</c:v>
                </c:pt>
                <c:pt idx="324">
                  <c:v>167</c:v>
                </c:pt>
                <c:pt idx="325">
                  <c:v>242</c:v>
                </c:pt>
                <c:pt idx="326">
                  <c:v>122</c:v>
                </c:pt>
                <c:pt idx="327">
                  <c:v>377</c:v>
                </c:pt>
                <c:pt idx="328">
                  <c:v>224</c:v>
                </c:pt>
                <c:pt idx="329">
                  <c:v>285</c:v>
                </c:pt>
                <c:pt idx="330">
                  <c:v>231</c:v>
                </c:pt>
                <c:pt idx="331">
                  <c:v>463</c:v>
                </c:pt>
                <c:pt idx="332">
                  <c:v>239</c:v>
                </c:pt>
                <c:pt idx="333">
                  <c:v>83</c:v>
                </c:pt>
                <c:pt idx="334">
                  <c:v>291</c:v>
                </c:pt>
                <c:pt idx="335">
                  <c:v>191</c:v>
                </c:pt>
                <c:pt idx="336">
                  <c:v>279</c:v>
                </c:pt>
                <c:pt idx="337">
                  <c:v>159</c:v>
                </c:pt>
                <c:pt idx="338">
                  <c:v>241</c:v>
                </c:pt>
                <c:pt idx="339">
                  <c:v>112</c:v>
                </c:pt>
                <c:pt idx="340">
                  <c:v>319</c:v>
                </c:pt>
                <c:pt idx="341">
                  <c:v>288</c:v>
                </c:pt>
                <c:pt idx="342">
                  <c:v>436</c:v>
                </c:pt>
                <c:pt idx="343">
                  <c:v>226</c:v>
                </c:pt>
                <c:pt idx="344">
                  <c:v>242</c:v>
                </c:pt>
                <c:pt idx="345">
                  <c:v>197</c:v>
                </c:pt>
                <c:pt idx="346">
                  <c:v>229</c:v>
                </c:pt>
                <c:pt idx="347">
                  <c:v>66</c:v>
                </c:pt>
                <c:pt idx="348">
                  <c:v>46</c:v>
                </c:pt>
                <c:pt idx="349">
                  <c:v>259</c:v>
                </c:pt>
                <c:pt idx="350">
                  <c:v>346</c:v>
                </c:pt>
                <c:pt idx="351">
                  <c:v>176</c:v>
                </c:pt>
                <c:pt idx="352">
                  <c:v>449</c:v>
                </c:pt>
                <c:pt idx="353">
                  <c:v>363</c:v>
                </c:pt>
                <c:pt idx="354">
                  <c:v>371</c:v>
                </c:pt>
                <c:pt idx="355">
                  <c:v>291</c:v>
                </c:pt>
                <c:pt idx="356">
                  <c:v>256</c:v>
                </c:pt>
                <c:pt idx="357">
                  <c:v>42</c:v>
                </c:pt>
                <c:pt idx="358">
                  <c:v>187</c:v>
                </c:pt>
                <c:pt idx="359">
                  <c:v>256</c:v>
                </c:pt>
                <c:pt idx="360">
                  <c:v>291</c:v>
                </c:pt>
                <c:pt idx="361">
                  <c:v>310</c:v>
                </c:pt>
                <c:pt idx="362">
                  <c:v>178</c:v>
                </c:pt>
                <c:pt idx="363">
                  <c:v>112</c:v>
                </c:pt>
                <c:pt idx="364">
                  <c:v>103</c:v>
                </c:pt>
                <c:pt idx="365">
                  <c:v>228</c:v>
                </c:pt>
                <c:pt idx="366">
                  <c:v>213</c:v>
                </c:pt>
                <c:pt idx="367">
                  <c:v>307</c:v>
                </c:pt>
                <c:pt idx="368">
                  <c:v>116</c:v>
                </c:pt>
                <c:pt idx="369">
                  <c:v>194</c:v>
                </c:pt>
                <c:pt idx="370">
                  <c:v>225</c:v>
                </c:pt>
                <c:pt idx="371">
                  <c:v>219</c:v>
                </c:pt>
                <c:pt idx="372">
                  <c:v>389</c:v>
                </c:pt>
                <c:pt idx="373">
                  <c:v>203</c:v>
                </c:pt>
                <c:pt idx="374">
                  <c:v>171</c:v>
                </c:pt>
                <c:pt idx="375">
                  <c:v>98</c:v>
                </c:pt>
                <c:pt idx="376">
                  <c:v>171</c:v>
                </c:pt>
                <c:pt idx="377">
                  <c:v>149</c:v>
                </c:pt>
                <c:pt idx="378">
                  <c:v>180</c:v>
                </c:pt>
                <c:pt idx="379">
                  <c:v>206</c:v>
                </c:pt>
                <c:pt idx="380">
                  <c:v>163</c:v>
                </c:pt>
                <c:pt idx="381">
                  <c:v>223</c:v>
                </c:pt>
                <c:pt idx="382">
                  <c:v>266</c:v>
                </c:pt>
              </c:numCache>
            </c:numRef>
          </c:xVal>
          <c:yVal>
            <c:numRef>
              <c:f>'Clean Data Table'!$E$2:$E$389</c:f>
              <c:numCache>
                <c:formatCode>_(* #,##0.00_);_(* \(#,##0.00\);_(* "-"??_);_(@_)</c:formatCode>
                <c:ptCount val="383"/>
                <c:pt idx="0">
                  <c:v>238.00700000000001</c:v>
                </c:pt>
                <c:pt idx="1">
                  <c:v>227.11769999999999</c:v>
                </c:pt>
                <c:pt idx="2">
                  <c:v>231.00540000000001</c:v>
                </c:pt>
                <c:pt idx="3">
                  <c:v>178.983</c:v>
                </c:pt>
                <c:pt idx="4">
                  <c:v>229.74199999999999</c:v>
                </c:pt>
                <c:pt idx="5">
                  <c:v>228.10410000000002</c:v>
                </c:pt>
                <c:pt idx="6">
                  <c:v>165.24100000000001</c:v>
                </c:pt>
                <c:pt idx="7">
                  <c:v>103.98599999999999</c:v>
                </c:pt>
                <c:pt idx="8">
                  <c:v>63.880600000000001</c:v>
                </c:pt>
                <c:pt idx="9">
                  <c:v>56.8842</c:v>
                </c:pt>
                <c:pt idx="10">
                  <c:v>30.951899999999998</c:v>
                </c:pt>
                <c:pt idx="11">
                  <c:v>63.131300000000003</c:v>
                </c:pt>
                <c:pt idx="12">
                  <c:v>22.898399999999999</c:v>
                </c:pt>
                <c:pt idx="13">
                  <c:v>111.1917</c:v>
                </c:pt>
                <c:pt idx="14">
                  <c:v>82.909100000000009</c:v>
                </c:pt>
                <c:pt idx="15">
                  <c:v>122.19</c:v>
                </c:pt>
                <c:pt idx="16">
                  <c:v>64.86269999999999</c:v>
                </c:pt>
                <c:pt idx="17">
                  <c:v>32.033100000000005</c:v>
                </c:pt>
                <c:pt idx="18">
                  <c:v>67.9953</c:v>
                </c:pt>
                <c:pt idx="19">
                  <c:v>19.091399999999997</c:v>
                </c:pt>
                <c:pt idx="20">
                  <c:v>30.091899999999999</c:v>
                </c:pt>
                <c:pt idx="21">
                  <c:v>54.075900000000004</c:v>
                </c:pt>
                <c:pt idx="22">
                  <c:v>38.927700000000002</c:v>
                </c:pt>
                <c:pt idx="23">
                  <c:v>24.963100000000004</c:v>
                </c:pt>
                <c:pt idx="24">
                  <c:v>45.023999999999994</c:v>
                </c:pt>
                <c:pt idx="25">
                  <c:v>58.066800000000008</c:v>
                </c:pt>
                <c:pt idx="26">
                  <c:v>33.980599999999995</c:v>
                </c:pt>
                <c:pt idx="27">
                  <c:v>45.084500000000006</c:v>
                </c:pt>
                <c:pt idx="28">
                  <c:v>13.068999999999999</c:v>
                </c:pt>
                <c:pt idx="29">
                  <c:v>99.976799999999997</c:v>
                </c:pt>
                <c:pt idx="30">
                  <c:v>16.027000000000001</c:v>
                </c:pt>
                <c:pt idx="31">
                  <c:v>35.955000000000005</c:v>
                </c:pt>
                <c:pt idx="32">
                  <c:v>30.921299999999999</c:v>
                </c:pt>
                <c:pt idx="33">
                  <c:v>10.004799999999999</c:v>
                </c:pt>
                <c:pt idx="34">
                  <c:v>14.076000000000001</c:v>
                </c:pt>
                <c:pt idx="35">
                  <c:v>8.9280000000000008</c:v>
                </c:pt>
                <c:pt idx="36">
                  <c:v>54.099499999999999</c:v>
                </c:pt>
                <c:pt idx="37">
                  <c:v>140.98609999999999</c:v>
                </c:pt>
                <c:pt idx="38">
                  <c:v>138.90800000000002</c:v>
                </c:pt>
                <c:pt idx="39">
                  <c:v>91.037700000000001</c:v>
                </c:pt>
                <c:pt idx="40">
                  <c:v>278.90459999999996</c:v>
                </c:pt>
                <c:pt idx="41">
                  <c:v>77.032700000000006</c:v>
                </c:pt>
                <c:pt idx="42">
                  <c:v>134.87039999999999</c:v>
                </c:pt>
                <c:pt idx="43">
                  <c:v>144.9084</c:v>
                </c:pt>
                <c:pt idx="44">
                  <c:v>159</c:v>
                </c:pt>
                <c:pt idx="45">
                  <c:v>105.0176</c:v>
                </c:pt>
                <c:pt idx="46">
                  <c:v>97.835300000000004</c:v>
                </c:pt>
                <c:pt idx="47">
                  <c:v>68.970000000000013</c:v>
                </c:pt>
                <c:pt idx="48">
                  <c:v>107.92960000000001</c:v>
                </c:pt>
                <c:pt idx="49">
                  <c:v>78.963499999999996</c:v>
                </c:pt>
                <c:pt idx="50">
                  <c:v>167.8126</c:v>
                </c:pt>
                <c:pt idx="51">
                  <c:v>152.9196</c:v>
                </c:pt>
                <c:pt idx="52">
                  <c:v>168.96240000000003</c:v>
                </c:pt>
                <c:pt idx="53">
                  <c:v>84.013299999999987</c:v>
                </c:pt>
                <c:pt idx="54">
                  <c:v>118.12039999999999</c:v>
                </c:pt>
                <c:pt idx="55">
                  <c:v>115.94340000000001</c:v>
                </c:pt>
                <c:pt idx="56">
                  <c:v>101.87</c:v>
                </c:pt>
                <c:pt idx="57">
                  <c:v>64.951999999999998</c:v>
                </c:pt>
                <c:pt idx="58">
                  <c:v>94.905799999999999</c:v>
                </c:pt>
                <c:pt idx="59">
                  <c:v>128.11139999999997</c:v>
                </c:pt>
                <c:pt idx="60">
                  <c:v>139.12560000000002</c:v>
                </c:pt>
                <c:pt idx="61">
                  <c:v>131.006</c:v>
                </c:pt>
                <c:pt idx="62">
                  <c:v>91.106499999999997</c:v>
                </c:pt>
                <c:pt idx="63">
                  <c:v>126.05840000000001</c:v>
                </c:pt>
                <c:pt idx="64">
                  <c:v>72.006</c:v>
                </c:pt>
                <c:pt idx="65">
                  <c:v>57.091000000000008</c:v>
                </c:pt>
                <c:pt idx="66">
                  <c:v>146.87460000000002</c:v>
                </c:pt>
                <c:pt idx="67">
                  <c:v>101.7868</c:v>
                </c:pt>
                <c:pt idx="68">
                  <c:v>53.12</c:v>
                </c:pt>
                <c:pt idx="69">
                  <c:v>100.89360000000002</c:v>
                </c:pt>
                <c:pt idx="70">
                  <c:v>106.95439999999999</c:v>
                </c:pt>
                <c:pt idx="71">
                  <c:v>86.879500000000007</c:v>
                </c:pt>
                <c:pt idx="72">
                  <c:v>72.118200000000002</c:v>
                </c:pt>
                <c:pt idx="73">
                  <c:v>57.94</c:v>
                </c:pt>
                <c:pt idx="74">
                  <c:v>46.952999999999996</c:v>
                </c:pt>
                <c:pt idx="75">
                  <c:v>97.176000000000002</c:v>
                </c:pt>
                <c:pt idx="76">
                  <c:v>80.023899999999998</c:v>
                </c:pt>
                <c:pt idx="77">
                  <c:v>64.074200000000005</c:v>
                </c:pt>
                <c:pt idx="78">
                  <c:v>111.8656</c:v>
                </c:pt>
                <c:pt idx="79">
                  <c:v>116.0352</c:v>
                </c:pt>
                <c:pt idx="80">
                  <c:v>84.167599999999993</c:v>
                </c:pt>
                <c:pt idx="81">
                  <c:v>63.962499999999991</c:v>
                </c:pt>
                <c:pt idx="82">
                  <c:v>156.14500000000001</c:v>
                </c:pt>
                <c:pt idx="83">
                  <c:v>131.73759999999999</c:v>
                </c:pt>
                <c:pt idx="84">
                  <c:v>127.95279999999998</c:v>
                </c:pt>
                <c:pt idx="85">
                  <c:v>169.03480000000002</c:v>
                </c:pt>
                <c:pt idx="86">
                  <c:v>119.1635</c:v>
                </c:pt>
                <c:pt idx="87">
                  <c:v>113.82260000000001</c:v>
                </c:pt>
                <c:pt idx="88">
                  <c:v>102.1146</c:v>
                </c:pt>
                <c:pt idx="89">
                  <c:v>218.7756</c:v>
                </c:pt>
                <c:pt idx="90">
                  <c:v>192.9504</c:v>
                </c:pt>
                <c:pt idx="91">
                  <c:v>122.86919999999999</c:v>
                </c:pt>
                <c:pt idx="92">
                  <c:v>62.01</c:v>
                </c:pt>
                <c:pt idx="93">
                  <c:v>90.099000000000004</c:v>
                </c:pt>
                <c:pt idx="94">
                  <c:v>80.942400000000006</c:v>
                </c:pt>
                <c:pt idx="95">
                  <c:v>97.982399999999998</c:v>
                </c:pt>
                <c:pt idx="96">
                  <c:v>176.85040000000001</c:v>
                </c:pt>
                <c:pt idx="97">
                  <c:v>98.023200000000003</c:v>
                </c:pt>
                <c:pt idx="98">
                  <c:v>207.03629999999998</c:v>
                </c:pt>
                <c:pt idx="99">
                  <c:v>150.97499999999999</c:v>
                </c:pt>
                <c:pt idx="100">
                  <c:v>242.80549999999997</c:v>
                </c:pt>
                <c:pt idx="101">
                  <c:v>181.8288</c:v>
                </c:pt>
                <c:pt idx="102">
                  <c:v>156.9984</c:v>
                </c:pt>
                <c:pt idx="103">
                  <c:v>265.76740000000001</c:v>
                </c:pt>
                <c:pt idx="104">
                  <c:v>65.084400000000002</c:v>
                </c:pt>
                <c:pt idx="105">
                  <c:v>80.941200000000009</c:v>
                </c:pt>
                <c:pt idx="106">
                  <c:v>75.106400000000008</c:v>
                </c:pt>
                <c:pt idx="107">
                  <c:v>30.98</c:v>
                </c:pt>
                <c:pt idx="108">
                  <c:v>118.2102</c:v>
                </c:pt>
                <c:pt idx="109">
                  <c:v>88.991099999999989</c:v>
                </c:pt>
                <c:pt idx="110">
                  <c:v>118.9708</c:v>
                </c:pt>
                <c:pt idx="111">
                  <c:v>79.039899999999989</c:v>
                </c:pt>
                <c:pt idx="112">
                  <c:v>53.885599999999997</c:v>
                </c:pt>
                <c:pt idx="113">
                  <c:v>154.08320000000001</c:v>
                </c:pt>
                <c:pt idx="114">
                  <c:v>98.040400000000005</c:v>
                </c:pt>
                <c:pt idx="115">
                  <c:v>130.8066</c:v>
                </c:pt>
                <c:pt idx="116">
                  <c:v>124.03200000000001</c:v>
                </c:pt>
                <c:pt idx="117">
                  <c:v>95.147099999999995</c:v>
                </c:pt>
                <c:pt idx="118">
                  <c:v>81.994599999999991</c:v>
                </c:pt>
                <c:pt idx="119">
                  <c:v>299.08830000000006</c:v>
                </c:pt>
                <c:pt idx="120">
                  <c:v>226.05799999999999</c:v>
                </c:pt>
                <c:pt idx="121">
                  <c:v>254.84020000000001</c:v>
                </c:pt>
                <c:pt idx="122">
                  <c:v>232.24299999999999</c:v>
                </c:pt>
                <c:pt idx="123">
                  <c:v>152.81760000000003</c:v>
                </c:pt>
                <c:pt idx="124">
                  <c:v>111.07750000000001</c:v>
                </c:pt>
                <c:pt idx="125">
                  <c:v>161.89100000000002</c:v>
                </c:pt>
                <c:pt idx="126">
                  <c:v>160.85300000000001</c:v>
                </c:pt>
                <c:pt idx="127">
                  <c:v>207.99869999999999</c:v>
                </c:pt>
                <c:pt idx="128">
                  <c:v>177.88749999999999</c:v>
                </c:pt>
                <c:pt idx="129">
                  <c:v>118.10500000000002</c:v>
                </c:pt>
                <c:pt idx="130">
                  <c:v>254.03400000000002</c:v>
                </c:pt>
                <c:pt idx="131">
                  <c:v>203.08719999999997</c:v>
                </c:pt>
                <c:pt idx="132">
                  <c:v>154.15260000000001</c:v>
                </c:pt>
                <c:pt idx="133">
                  <c:v>168.0172</c:v>
                </c:pt>
                <c:pt idx="134">
                  <c:v>186.02959999999999</c:v>
                </c:pt>
                <c:pt idx="135">
                  <c:v>132.08930000000001</c:v>
                </c:pt>
                <c:pt idx="136">
                  <c:v>204.88499999999999</c:v>
                </c:pt>
                <c:pt idx="137">
                  <c:v>176.20500000000001</c:v>
                </c:pt>
                <c:pt idx="138">
                  <c:v>127.16340000000001</c:v>
                </c:pt>
                <c:pt idx="139">
                  <c:v>194.15519999999998</c:v>
                </c:pt>
                <c:pt idx="140">
                  <c:v>95.843199999999996</c:v>
                </c:pt>
                <c:pt idx="141">
                  <c:v>116.0008</c:v>
                </c:pt>
                <c:pt idx="142">
                  <c:v>328.03200000000004</c:v>
                </c:pt>
                <c:pt idx="143">
                  <c:v>174.84089999999998</c:v>
                </c:pt>
                <c:pt idx="144">
                  <c:v>97.942100000000011</c:v>
                </c:pt>
                <c:pt idx="145">
                  <c:v>209.15439999999998</c:v>
                </c:pt>
                <c:pt idx="146">
                  <c:v>133.98380000000003</c:v>
                </c:pt>
                <c:pt idx="147">
                  <c:v>156.76760000000002</c:v>
                </c:pt>
                <c:pt idx="148">
                  <c:v>139.05500000000001</c:v>
                </c:pt>
                <c:pt idx="149">
                  <c:v>170.12639999999999</c:v>
                </c:pt>
                <c:pt idx="150">
                  <c:v>218.06399999999999</c:v>
                </c:pt>
                <c:pt idx="151">
                  <c:v>204.98940000000002</c:v>
                </c:pt>
                <c:pt idx="152">
                  <c:v>351.23220000000003</c:v>
                </c:pt>
                <c:pt idx="153">
                  <c:v>333.29989999999998</c:v>
                </c:pt>
                <c:pt idx="154">
                  <c:v>239.1088</c:v>
                </c:pt>
                <c:pt idx="155">
                  <c:v>479.63339999999999</c:v>
                </c:pt>
                <c:pt idx="156">
                  <c:v>127.05479999999999</c:v>
                </c:pt>
                <c:pt idx="157">
                  <c:v>107.89040000000001</c:v>
                </c:pt>
                <c:pt idx="158">
                  <c:v>342.07980000000003</c:v>
                </c:pt>
                <c:pt idx="159">
                  <c:v>165.99919999999997</c:v>
                </c:pt>
                <c:pt idx="160">
                  <c:v>166.04579999999999</c:v>
                </c:pt>
                <c:pt idx="161">
                  <c:v>123.1776</c:v>
                </c:pt>
                <c:pt idx="162">
                  <c:v>63.005399999999995</c:v>
                </c:pt>
                <c:pt idx="163">
                  <c:v>442.81850000000003</c:v>
                </c:pt>
                <c:pt idx="164">
                  <c:v>75.122399999999999</c:v>
                </c:pt>
                <c:pt idx="165">
                  <c:v>113.08829999999999</c:v>
                </c:pt>
                <c:pt idx="166">
                  <c:v>54.104399999999998</c:v>
                </c:pt>
                <c:pt idx="167">
                  <c:v>210.8527</c:v>
                </c:pt>
                <c:pt idx="168">
                  <c:v>119.86499999999999</c:v>
                </c:pt>
                <c:pt idx="169">
                  <c:v>261.93439999999998</c:v>
                </c:pt>
                <c:pt idx="170">
                  <c:v>108.03750000000001</c:v>
                </c:pt>
                <c:pt idx="171">
                  <c:v>69.094499999999996</c:v>
                </c:pt>
                <c:pt idx="172">
                  <c:v>336.798</c:v>
                </c:pt>
                <c:pt idx="173">
                  <c:v>150.9872</c:v>
                </c:pt>
                <c:pt idx="174">
                  <c:v>165.148</c:v>
                </c:pt>
                <c:pt idx="175">
                  <c:v>267.99119999999999</c:v>
                </c:pt>
                <c:pt idx="176">
                  <c:v>195.89679999999998</c:v>
                </c:pt>
                <c:pt idx="177">
                  <c:v>142.16250000000002</c:v>
                </c:pt>
                <c:pt idx="178">
                  <c:v>122.95560000000002</c:v>
                </c:pt>
                <c:pt idx="179">
                  <c:v>256.93559999999997</c:v>
                </c:pt>
                <c:pt idx="180">
                  <c:v>144.8356</c:v>
                </c:pt>
                <c:pt idx="181">
                  <c:v>158.85659999999999</c:v>
                </c:pt>
                <c:pt idx="182">
                  <c:v>140.83600000000001</c:v>
                </c:pt>
                <c:pt idx="183">
                  <c:v>320.22899999999998</c:v>
                </c:pt>
                <c:pt idx="184">
                  <c:v>239.24159999999998</c:v>
                </c:pt>
                <c:pt idx="185">
                  <c:v>181.22400000000002</c:v>
                </c:pt>
                <c:pt idx="186">
                  <c:v>168.19529999999997</c:v>
                </c:pt>
                <c:pt idx="187">
                  <c:v>320.40959999999995</c:v>
                </c:pt>
                <c:pt idx="188">
                  <c:v>140.70779999999999</c:v>
                </c:pt>
                <c:pt idx="189">
                  <c:v>112.1461</c:v>
                </c:pt>
                <c:pt idx="190">
                  <c:v>240.7525</c:v>
                </c:pt>
                <c:pt idx="191">
                  <c:v>116.90440000000001</c:v>
                </c:pt>
                <c:pt idx="192">
                  <c:v>110.93849999999999</c:v>
                </c:pt>
                <c:pt idx="193">
                  <c:v>144.10500000000002</c:v>
                </c:pt>
                <c:pt idx="194">
                  <c:v>269.75009999999997</c:v>
                </c:pt>
                <c:pt idx="195">
                  <c:v>187.77499999999998</c:v>
                </c:pt>
                <c:pt idx="196">
                  <c:v>218.1677</c:v>
                </c:pt>
                <c:pt idx="197">
                  <c:v>186.0804</c:v>
                </c:pt>
                <c:pt idx="198">
                  <c:v>169.01839999999999</c:v>
                </c:pt>
                <c:pt idx="199">
                  <c:v>113.06259999999999</c:v>
                </c:pt>
                <c:pt idx="200">
                  <c:v>287.78100000000001</c:v>
                </c:pt>
                <c:pt idx="201">
                  <c:v>110.92119999999998</c:v>
                </c:pt>
                <c:pt idx="202">
                  <c:v>244.23999999999998</c:v>
                </c:pt>
                <c:pt idx="203">
                  <c:v>262.10340000000002</c:v>
                </c:pt>
                <c:pt idx="204">
                  <c:v>109.93320000000001</c:v>
                </c:pt>
                <c:pt idx="205">
                  <c:v>88.070999999999998</c:v>
                </c:pt>
                <c:pt idx="206">
                  <c:v>161.15610000000001</c:v>
                </c:pt>
                <c:pt idx="207">
                  <c:v>253.80959999999999</c:v>
                </c:pt>
                <c:pt idx="208">
                  <c:v>89.882099999999994</c:v>
                </c:pt>
                <c:pt idx="209">
                  <c:v>140.96239999999997</c:v>
                </c:pt>
                <c:pt idx="210">
                  <c:v>154.0763</c:v>
                </c:pt>
                <c:pt idx="211">
                  <c:v>101.992</c:v>
                </c:pt>
                <c:pt idx="212">
                  <c:v>82.110799999999998</c:v>
                </c:pt>
                <c:pt idx="213">
                  <c:v>139.1652</c:v>
                </c:pt>
                <c:pt idx="214">
                  <c:v>216.22800000000001</c:v>
                </c:pt>
                <c:pt idx="215">
                  <c:v>138.08340000000001</c:v>
                </c:pt>
                <c:pt idx="216">
                  <c:v>120.85919999999999</c:v>
                </c:pt>
                <c:pt idx="217">
                  <c:v>99.964799999999997</c:v>
                </c:pt>
                <c:pt idx="218">
                  <c:v>96.818399999999997</c:v>
                </c:pt>
                <c:pt idx="219">
                  <c:v>111.02400000000002</c:v>
                </c:pt>
                <c:pt idx="220">
                  <c:v>57.857800000000005</c:v>
                </c:pt>
                <c:pt idx="221">
                  <c:v>43.073799999999999</c:v>
                </c:pt>
                <c:pt idx="222">
                  <c:v>173.8828</c:v>
                </c:pt>
                <c:pt idx="223">
                  <c:v>136.97069999999999</c:v>
                </c:pt>
                <c:pt idx="224">
                  <c:v>127.9269</c:v>
                </c:pt>
                <c:pt idx="225">
                  <c:v>107.8308</c:v>
                </c:pt>
                <c:pt idx="226">
                  <c:v>129.8304</c:v>
                </c:pt>
                <c:pt idx="227">
                  <c:v>139.86510000000001</c:v>
                </c:pt>
                <c:pt idx="228">
                  <c:v>175.97349999999997</c:v>
                </c:pt>
                <c:pt idx="229">
                  <c:v>91.037000000000006</c:v>
                </c:pt>
                <c:pt idx="230">
                  <c:v>74.883600000000001</c:v>
                </c:pt>
                <c:pt idx="231">
                  <c:v>185.18819999999999</c:v>
                </c:pt>
                <c:pt idx="232">
                  <c:v>168.30580000000003</c:v>
                </c:pt>
                <c:pt idx="233">
                  <c:v>173.21250000000001</c:v>
                </c:pt>
                <c:pt idx="234">
                  <c:v>206.0806</c:v>
                </c:pt>
                <c:pt idx="235">
                  <c:v>89.9178</c:v>
                </c:pt>
                <c:pt idx="236">
                  <c:v>56.870100000000001</c:v>
                </c:pt>
                <c:pt idx="237">
                  <c:v>169.26</c:v>
                </c:pt>
                <c:pt idx="238">
                  <c:v>118.0522</c:v>
                </c:pt>
                <c:pt idx="239">
                  <c:v>61.069999999999993</c:v>
                </c:pt>
                <c:pt idx="240">
                  <c:v>77.898299999999992</c:v>
                </c:pt>
                <c:pt idx="241">
                  <c:v>89.9208</c:v>
                </c:pt>
                <c:pt idx="242">
                  <c:v>23.0776</c:v>
                </c:pt>
                <c:pt idx="243">
                  <c:v>150.0642</c:v>
                </c:pt>
                <c:pt idx="244">
                  <c:v>130.71300000000002</c:v>
                </c:pt>
                <c:pt idx="245">
                  <c:v>105.97179999999999</c:v>
                </c:pt>
                <c:pt idx="246">
                  <c:v>121.14760000000001</c:v>
                </c:pt>
                <c:pt idx="247">
                  <c:v>66.950999999999993</c:v>
                </c:pt>
                <c:pt idx="248">
                  <c:v>147.98160000000001</c:v>
                </c:pt>
                <c:pt idx="249">
                  <c:v>168.13030000000001</c:v>
                </c:pt>
                <c:pt idx="250">
                  <c:v>180.89500000000001</c:v>
                </c:pt>
                <c:pt idx="251">
                  <c:v>129.0249</c:v>
                </c:pt>
                <c:pt idx="252">
                  <c:v>51.028399999999998</c:v>
                </c:pt>
                <c:pt idx="253">
                  <c:v>128.928</c:v>
                </c:pt>
                <c:pt idx="254">
                  <c:v>58.877000000000002</c:v>
                </c:pt>
                <c:pt idx="255">
                  <c:v>39.889499999999998</c:v>
                </c:pt>
                <c:pt idx="256">
                  <c:v>86.92</c:v>
                </c:pt>
                <c:pt idx="257">
                  <c:v>89.135700000000014</c:v>
                </c:pt>
                <c:pt idx="258">
                  <c:v>89.1691</c:v>
                </c:pt>
                <c:pt idx="259">
                  <c:v>259.02159999999998</c:v>
                </c:pt>
                <c:pt idx="260">
                  <c:v>164.98740000000001</c:v>
                </c:pt>
                <c:pt idx="261">
                  <c:v>60.940799999999996</c:v>
                </c:pt>
                <c:pt idx="262">
                  <c:v>183.18350000000001</c:v>
                </c:pt>
                <c:pt idx="263">
                  <c:v>109.04219999999998</c:v>
                </c:pt>
                <c:pt idx="264">
                  <c:v>243.81459999999998</c:v>
                </c:pt>
                <c:pt idx="265">
                  <c:v>105.0168</c:v>
                </c:pt>
                <c:pt idx="266">
                  <c:v>81.962399999999988</c:v>
                </c:pt>
                <c:pt idx="267">
                  <c:v>68.006399999999999</c:v>
                </c:pt>
                <c:pt idx="268">
                  <c:v>313.07640000000004</c:v>
                </c:pt>
                <c:pt idx="269">
                  <c:v>106.91579999999999</c:v>
                </c:pt>
                <c:pt idx="270">
                  <c:v>102.91120000000001</c:v>
                </c:pt>
                <c:pt idx="271">
                  <c:v>59.997599999999991</c:v>
                </c:pt>
                <c:pt idx="272">
                  <c:v>89.994000000000014</c:v>
                </c:pt>
                <c:pt idx="273">
                  <c:v>94.92</c:v>
                </c:pt>
                <c:pt idx="274">
                  <c:v>63.077199999999998</c:v>
                </c:pt>
                <c:pt idx="275">
                  <c:v>142.1651</c:v>
                </c:pt>
                <c:pt idx="276">
                  <c:v>112.02549999999999</c:v>
                </c:pt>
                <c:pt idx="277">
                  <c:v>46.040399999999998</c:v>
                </c:pt>
                <c:pt idx="278">
                  <c:v>205.09230000000002</c:v>
                </c:pt>
                <c:pt idx="279">
                  <c:v>91.96</c:v>
                </c:pt>
                <c:pt idx="280">
                  <c:v>167.8811</c:v>
                </c:pt>
                <c:pt idx="281">
                  <c:v>138.95729999999998</c:v>
                </c:pt>
                <c:pt idx="282">
                  <c:v>116.8335</c:v>
                </c:pt>
                <c:pt idx="283">
                  <c:v>40.068000000000005</c:v>
                </c:pt>
                <c:pt idx="284">
                  <c:v>155.0385</c:v>
                </c:pt>
                <c:pt idx="285">
                  <c:v>98.051400000000001</c:v>
                </c:pt>
                <c:pt idx="286">
                  <c:v>31.968</c:v>
                </c:pt>
                <c:pt idx="287">
                  <c:v>135.9881</c:v>
                </c:pt>
                <c:pt idx="288">
                  <c:v>99.899999999999991</c:v>
                </c:pt>
                <c:pt idx="289">
                  <c:v>86.070599999999999</c:v>
                </c:pt>
                <c:pt idx="290">
                  <c:v>129.84699999999998</c:v>
                </c:pt>
                <c:pt idx="291">
                  <c:v>86.916200000000003</c:v>
                </c:pt>
                <c:pt idx="292">
                  <c:v>92.887200000000007</c:v>
                </c:pt>
                <c:pt idx="293">
                  <c:v>120.11860000000001</c:v>
                </c:pt>
                <c:pt idx="294">
                  <c:v>116.90700000000001</c:v>
                </c:pt>
                <c:pt idx="295">
                  <c:v>84.962999999999994</c:v>
                </c:pt>
                <c:pt idx="296">
                  <c:v>80.028800000000004</c:v>
                </c:pt>
                <c:pt idx="297">
                  <c:v>58.016000000000005</c:v>
                </c:pt>
                <c:pt idx="298">
                  <c:v>19.9558</c:v>
                </c:pt>
                <c:pt idx="299">
                  <c:v>55.981599999999993</c:v>
                </c:pt>
                <c:pt idx="300">
                  <c:v>137.91750000000002</c:v>
                </c:pt>
                <c:pt idx="301">
                  <c:v>296.98680000000002</c:v>
                </c:pt>
                <c:pt idx="302">
                  <c:v>112.17920000000001</c:v>
                </c:pt>
                <c:pt idx="303">
                  <c:v>137.00960000000001</c:v>
                </c:pt>
                <c:pt idx="304">
                  <c:v>88.955999999999989</c:v>
                </c:pt>
                <c:pt idx="305">
                  <c:v>60.033099999999997</c:v>
                </c:pt>
                <c:pt idx="306">
                  <c:v>49.070499999999996</c:v>
                </c:pt>
                <c:pt idx="307">
                  <c:v>87.126599999999996</c:v>
                </c:pt>
                <c:pt idx="308">
                  <c:v>107.85</c:v>
                </c:pt>
                <c:pt idx="309">
                  <c:v>97.92</c:v>
                </c:pt>
                <c:pt idx="310">
                  <c:v>34.911599999999993</c:v>
                </c:pt>
                <c:pt idx="311">
                  <c:v>76.915999999999997</c:v>
                </c:pt>
                <c:pt idx="312">
                  <c:v>23.061700000000002</c:v>
                </c:pt>
                <c:pt idx="313">
                  <c:v>176.9871</c:v>
                </c:pt>
                <c:pt idx="314">
                  <c:v>135.0438</c:v>
                </c:pt>
                <c:pt idx="315">
                  <c:v>230.13240000000002</c:v>
                </c:pt>
                <c:pt idx="316">
                  <c:v>111.16440000000001</c:v>
                </c:pt>
                <c:pt idx="317">
                  <c:v>110.06819999999999</c:v>
                </c:pt>
                <c:pt idx="318">
                  <c:v>240.828</c:v>
                </c:pt>
                <c:pt idx="319">
                  <c:v>76.092800000000011</c:v>
                </c:pt>
                <c:pt idx="320">
                  <c:v>183.11499999999998</c:v>
                </c:pt>
                <c:pt idx="321">
                  <c:v>145.94500000000002</c:v>
                </c:pt>
                <c:pt idx="322">
                  <c:v>32.943899999999992</c:v>
                </c:pt>
                <c:pt idx="323">
                  <c:v>95.003999999999991</c:v>
                </c:pt>
                <c:pt idx="324">
                  <c:v>96.95</c:v>
                </c:pt>
                <c:pt idx="325">
                  <c:v>136.89599999999999</c:v>
                </c:pt>
                <c:pt idx="326">
                  <c:v>61.051200000000009</c:v>
                </c:pt>
                <c:pt idx="327">
                  <c:v>214.95449999999997</c:v>
                </c:pt>
                <c:pt idx="328">
                  <c:v>128.934</c:v>
                </c:pt>
                <c:pt idx="329">
                  <c:v>161.90800000000002</c:v>
                </c:pt>
                <c:pt idx="330">
                  <c:v>117.04330000000002</c:v>
                </c:pt>
                <c:pt idx="331">
                  <c:v>244.12</c:v>
                </c:pt>
                <c:pt idx="332">
                  <c:v>129.9888</c:v>
                </c:pt>
                <c:pt idx="333">
                  <c:v>40.054099999999998</c:v>
                </c:pt>
                <c:pt idx="334">
                  <c:v>162.88019999999997</c:v>
                </c:pt>
                <c:pt idx="335">
                  <c:v>52.036499999999997</c:v>
                </c:pt>
                <c:pt idx="336">
                  <c:v>142.0951</c:v>
                </c:pt>
                <c:pt idx="337">
                  <c:v>79.033799999999999</c:v>
                </c:pt>
                <c:pt idx="338">
                  <c:v>122.90480000000001</c:v>
                </c:pt>
                <c:pt idx="339">
                  <c:v>47.967300000000002</c:v>
                </c:pt>
                <c:pt idx="340">
                  <c:v>161.0334</c:v>
                </c:pt>
                <c:pt idx="341">
                  <c:v>158.083</c:v>
                </c:pt>
                <c:pt idx="342">
                  <c:v>263.93610000000001</c:v>
                </c:pt>
                <c:pt idx="343">
                  <c:v>127.91220000000001</c:v>
                </c:pt>
                <c:pt idx="344">
                  <c:v>152.00380000000001</c:v>
                </c:pt>
                <c:pt idx="345">
                  <c:v>113.0128</c:v>
                </c:pt>
                <c:pt idx="346">
                  <c:v>136.97999999999999</c:v>
                </c:pt>
                <c:pt idx="347">
                  <c:v>36.009599999999999</c:v>
                </c:pt>
                <c:pt idx="348">
                  <c:v>30.948799999999999</c:v>
                </c:pt>
                <c:pt idx="349">
                  <c:v>190.05170000000001</c:v>
                </c:pt>
                <c:pt idx="350">
                  <c:v>224.994</c:v>
                </c:pt>
                <c:pt idx="351">
                  <c:v>102.03760000000001</c:v>
                </c:pt>
                <c:pt idx="352">
                  <c:v>297.02969999999999</c:v>
                </c:pt>
                <c:pt idx="353">
                  <c:v>243.9143</c:v>
                </c:pt>
                <c:pt idx="354">
                  <c:v>259.85520000000002</c:v>
                </c:pt>
                <c:pt idx="355">
                  <c:v>181.95759999999999</c:v>
                </c:pt>
                <c:pt idx="356">
                  <c:v>190.13759999999999</c:v>
                </c:pt>
                <c:pt idx="357">
                  <c:v>22.029300000000003</c:v>
                </c:pt>
                <c:pt idx="358">
                  <c:v>112.9</c:v>
                </c:pt>
                <c:pt idx="359">
                  <c:v>168.06659999999999</c:v>
                </c:pt>
                <c:pt idx="360">
                  <c:v>212.11599999999999</c:v>
                </c:pt>
                <c:pt idx="361">
                  <c:v>186.9966</c:v>
                </c:pt>
                <c:pt idx="362">
                  <c:v>107.916</c:v>
                </c:pt>
                <c:pt idx="363">
                  <c:v>72.915399999999991</c:v>
                </c:pt>
                <c:pt idx="364">
                  <c:v>62.955199999999998</c:v>
                </c:pt>
                <c:pt idx="365">
                  <c:v>139.91040000000001</c:v>
                </c:pt>
                <c:pt idx="366">
                  <c:v>144.08650000000003</c:v>
                </c:pt>
                <c:pt idx="367">
                  <c:v>211.13259999999997</c:v>
                </c:pt>
                <c:pt idx="368">
                  <c:v>63.9846</c:v>
                </c:pt>
                <c:pt idx="369">
                  <c:v>126.03600000000002</c:v>
                </c:pt>
                <c:pt idx="370">
                  <c:v>162.05240000000001</c:v>
                </c:pt>
                <c:pt idx="371">
                  <c:v>129.0564</c:v>
                </c:pt>
                <c:pt idx="372">
                  <c:v>199.96899999999999</c:v>
                </c:pt>
                <c:pt idx="373">
                  <c:v>140.87270000000001</c:v>
                </c:pt>
                <c:pt idx="374">
                  <c:v>118.0736</c:v>
                </c:pt>
                <c:pt idx="375">
                  <c:v>58.965899999999998</c:v>
                </c:pt>
                <c:pt idx="376">
                  <c:v>113.0256</c:v>
                </c:pt>
                <c:pt idx="377">
                  <c:v>93.085199999999986</c:v>
                </c:pt>
                <c:pt idx="378">
                  <c:v>121.9335</c:v>
                </c:pt>
                <c:pt idx="379">
                  <c:v>133.99260000000001</c:v>
                </c:pt>
                <c:pt idx="380">
                  <c:v>116.10149999999999</c:v>
                </c:pt>
                <c:pt idx="381">
                  <c:v>160.084</c:v>
                </c:pt>
                <c:pt idx="382">
                  <c:v>159.06120000000001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A-4FFD-979E-801B3EDD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76536"/>
        <c:axId val="951176864"/>
      </c:scatterChart>
      <c:valAx>
        <c:axId val="95117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76864"/>
        <c:crosses val="autoZero"/>
        <c:crossBetween val="midCat"/>
      </c:valAx>
      <c:valAx>
        <c:axId val="9511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7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Dislikes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'Outlier Table'!$H$2:$H$384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5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</c:v>
                </c:pt>
                <c:pt idx="276">
                  <c:v>3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xVal>
          <c:yVal>
            <c:numRef>
              <c:f>'Heteroscedasticity Test Plot'!$D$29:$D$411</c:f>
              <c:numCache>
                <c:formatCode>General</c:formatCode>
                <c:ptCount val="383"/>
                <c:pt idx="0">
                  <c:v>-14.86934463320938</c:v>
                </c:pt>
                <c:pt idx="1">
                  <c:v>-11.416126425298899</c:v>
                </c:pt>
                <c:pt idx="2">
                  <c:v>-23.774480340543562</c:v>
                </c:pt>
                <c:pt idx="3">
                  <c:v>-31.405865436577528</c:v>
                </c:pt>
                <c:pt idx="4">
                  <c:v>-23.663597624088254</c:v>
                </c:pt>
                <c:pt idx="5">
                  <c:v>19.321688608156251</c:v>
                </c:pt>
                <c:pt idx="6">
                  <c:v>-7.2086849135517355</c:v>
                </c:pt>
                <c:pt idx="7">
                  <c:v>0.98105443656851321</c:v>
                </c:pt>
                <c:pt idx="8">
                  <c:v>2.065087813817911</c:v>
                </c:pt>
                <c:pt idx="9">
                  <c:v>7.299281992211121</c:v>
                </c:pt>
                <c:pt idx="10">
                  <c:v>5.2030316260429572</c:v>
                </c:pt>
                <c:pt idx="11">
                  <c:v>17.202012224235659</c:v>
                </c:pt>
                <c:pt idx="12">
                  <c:v>21.89642152028653</c:v>
                </c:pt>
                <c:pt idx="13">
                  <c:v>-7.5509070262340572</c:v>
                </c:pt>
                <c:pt idx="14">
                  <c:v>3.6462437508578915</c:v>
                </c:pt>
                <c:pt idx="15">
                  <c:v>2.3300922663792392</c:v>
                </c:pt>
                <c:pt idx="16">
                  <c:v>26.527422765708337</c:v>
                </c:pt>
                <c:pt idx="17">
                  <c:v>-1.183855125517411</c:v>
                </c:pt>
                <c:pt idx="18">
                  <c:v>20.199956894301096</c:v>
                </c:pt>
                <c:pt idx="19">
                  <c:v>14.154141434236806</c:v>
                </c:pt>
                <c:pt idx="20">
                  <c:v>-14.162804924302748</c:v>
                </c:pt>
                <c:pt idx="21">
                  <c:v>-3.4090135367221279</c:v>
                </c:pt>
                <c:pt idx="22">
                  <c:v>4.612229664647387</c:v>
                </c:pt>
                <c:pt idx="23">
                  <c:v>-0.72811104996407749</c:v>
                </c:pt>
                <c:pt idx="24">
                  <c:v>13.861967753395135</c:v>
                </c:pt>
                <c:pt idx="25">
                  <c:v>16.385998982184063</c:v>
                </c:pt>
                <c:pt idx="26">
                  <c:v>24.09679325914928</c:v>
                </c:pt>
                <c:pt idx="27">
                  <c:v>6.8048251871827858</c:v>
                </c:pt>
                <c:pt idx="28">
                  <c:v>18.126425935838643</c:v>
                </c:pt>
                <c:pt idx="29">
                  <c:v>31.188926184775653</c:v>
                </c:pt>
                <c:pt idx="30">
                  <c:v>37.533834071308888</c:v>
                </c:pt>
                <c:pt idx="31">
                  <c:v>1.3053506020188905</c:v>
                </c:pt>
                <c:pt idx="32">
                  <c:v>-10.98998544199199</c:v>
                </c:pt>
                <c:pt idx="33">
                  <c:v>1.3468537598699548</c:v>
                </c:pt>
                <c:pt idx="34">
                  <c:v>-10.923823251528802</c:v>
                </c:pt>
                <c:pt idx="35">
                  <c:v>-8.4197103972562033</c:v>
                </c:pt>
                <c:pt idx="36">
                  <c:v>3.1028767844497338</c:v>
                </c:pt>
                <c:pt idx="37">
                  <c:v>19.750992671814231</c:v>
                </c:pt>
                <c:pt idx="38">
                  <c:v>31.076146317489759</c:v>
                </c:pt>
                <c:pt idx="39">
                  <c:v>-2.8726474094989101</c:v>
                </c:pt>
                <c:pt idx="40">
                  <c:v>1.2423975902822804</c:v>
                </c:pt>
                <c:pt idx="41">
                  <c:v>-10.521931857616977</c:v>
                </c:pt>
                <c:pt idx="42">
                  <c:v>10.871401809519853</c:v>
                </c:pt>
                <c:pt idx="43">
                  <c:v>3.3410346770990316</c:v>
                </c:pt>
                <c:pt idx="44">
                  <c:v>44.807281746275294</c:v>
                </c:pt>
                <c:pt idx="45">
                  <c:v>5.7861205312133279</c:v>
                </c:pt>
                <c:pt idx="46">
                  <c:v>4.0690936484263034</c:v>
                </c:pt>
                <c:pt idx="47">
                  <c:v>-4.1897077532596256</c:v>
                </c:pt>
                <c:pt idx="48">
                  <c:v>9.4114970298557807</c:v>
                </c:pt>
                <c:pt idx="49">
                  <c:v>2.8712115051480822</c:v>
                </c:pt>
                <c:pt idx="50">
                  <c:v>54.609333008188798</c:v>
                </c:pt>
                <c:pt idx="51">
                  <c:v>-14.111425806598106</c:v>
                </c:pt>
                <c:pt idx="52">
                  <c:v>1.2529708203724681</c:v>
                </c:pt>
                <c:pt idx="53">
                  <c:v>-18.726572958196897</c:v>
                </c:pt>
                <c:pt idx="54">
                  <c:v>19.071592410165493</c:v>
                </c:pt>
                <c:pt idx="55">
                  <c:v>-4.7139645193441027</c:v>
                </c:pt>
                <c:pt idx="56">
                  <c:v>13.988468270568688</c:v>
                </c:pt>
                <c:pt idx="57">
                  <c:v>-11.276153281959239</c:v>
                </c:pt>
                <c:pt idx="58">
                  <c:v>58.355956892954254</c:v>
                </c:pt>
                <c:pt idx="59">
                  <c:v>7.3522706078172178</c:v>
                </c:pt>
                <c:pt idx="60">
                  <c:v>50.570316021596852</c:v>
                </c:pt>
                <c:pt idx="61">
                  <c:v>8.9001745024497723</c:v>
                </c:pt>
                <c:pt idx="62">
                  <c:v>9.9917410986939785</c:v>
                </c:pt>
                <c:pt idx="63">
                  <c:v>3.8800062000667026</c:v>
                </c:pt>
                <c:pt idx="64">
                  <c:v>21.918955938270869</c:v>
                </c:pt>
                <c:pt idx="65">
                  <c:v>0.84196207275579127</c:v>
                </c:pt>
                <c:pt idx="66">
                  <c:v>1.7157223448092793</c:v>
                </c:pt>
                <c:pt idx="67">
                  <c:v>4.9953496882957609</c:v>
                </c:pt>
                <c:pt idx="68">
                  <c:v>-17.689773775185202</c:v>
                </c:pt>
                <c:pt idx="69">
                  <c:v>-68.716424271075311</c:v>
                </c:pt>
                <c:pt idx="70">
                  <c:v>-21.590092659070393</c:v>
                </c:pt>
                <c:pt idx="71">
                  <c:v>-9.7139066917200978</c:v>
                </c:pt>
                <c:pt idx="72">
                  <c:v>-7.4161117678183643</c:v>
                </c:pt>
                <c:pt idx="73">
                  <c:v>13.131528282887047</c:v>
                </c:pt>
                <c:pt idx="74">
                  <c:v>7.5481299787223435</c:v>
                </c:pt>
                <c:pt idx="75">
                  <c:v>-10.350326221716017</c:v>
                </c:pt>
                <c:pt idx="76">
                  <c:v>-4.5233616390039799</c:v>
                </c:pt>
                <c:pt idx="77">
                  <c:v>15.731288016142472</c:v>
                </c:pt>
                <c:pt idx="78">
                  <c:v>36.733425288521971</c:v>
                </c:pt>
                <c:pt idx="79">
                  <c:v>-4.3043895014379814</c:v>
                </c:pt>
                <c:pt idx="80">
                  <c:v>5.6527613333803117</c:v>
                </c:pt>
                <c:pt idx="81">
                  <c:v>-11.542845688235843</c:v>
                </c:pt>
                <c:pt idx="82">
                  <c:v>6.3749638729200342</c:v>
                </c:pt>
                <c:pt idx="83">
                  <c:v>20.031247292020311</c:v>
                </c:pt>
                <c:pt idx="84">
                  <c:v>-6.1559395768746867</c:v>
                </c:pt>
                <c:pt idx="85">
                  <c:v>27.062103526746</c:v>
                </c:pt>
                <c:pt idx="86">
                  <c:v>17.750803207519141</c:v>
                </c:pt>
                <c:pt idx="87">
                  <c:v>-23.275858390081623</c:v>
                </c:pt>
                <c:pt idx="88">
                  <c:v>-12.742796217352208</c:v>
                </c:pt>
                <c:pt idx="89">
                  <c:v>22.579590849538306</c:v>
                </c:pt>
                <c:pt idx="90">
                  <c:v>-7.5428254188505548</c:v>
                </c:pt>
                <c:pt idx="91">
                  <c:v>-15.166039613939176</c:v>
                </c:pt>
                <c:pt idx="92">
                  <c:v>0.31799530243594631</c:v>
                </c:pt>
                <c:pt idx="93">
                  <c:v>-2.1696660848590739</c:v>
                </c:pt>
                <c:pt idx="94">
                  <c:v>-5.2931104944973413</c:v>
                </c:pt>
                <c:pt idx="95">
                  <c:v>-19.663601028325644</c:v>
                </c:pt>
                <c:pt idx="96">
                  <c:v>-26.130597042768727</c:v>
                </c:pt>
                <c:pt idx="97">
                  <c:v>14.87241654969489</c:v>
                </c:pt>
                <c:pt idx="98">
                  <c:v>-27.247905271578873</c:v>
                </c:pt>
                <c:pt idx="99">
                  <c:v>23.276528659623807</c:v>
                </c:pt>
                <c:pt idx="100">
                  <c:v>-31.752826569602462</c:v>
                </c:pt>
                <c:pt idx="101">
                  <c:v>3.8739094980282403</c:v>
                </c:pt>
                <c:pt idx="102">
                  <c:v>-19.718745065523791</c:v>
                </c:pt>
                <c:pt idx="103">
                  <c:v>6.3317808986619752</c:v>
                </c:pt>
                <c:pt idx="104">
                  <c:v>7.7730923984615288</c:v>
                </c:pt>
                <c:pt idx="105">
                  <c:v>-2.2330655939337589</c:v>
                </c:pt>
                <c:pt idx="106">
                  <c:v>-18.435271970274115</c:v>
                </c:pt>
                <c:pt idx="107">
                  <c:v>2.1869262887722698</c:v>
                </c:pt>
                <c:pt idx="108">
                  <c:v>-29.527760588485108</c:v>
                </c:pt>
                <c:pt idx="109">
                  <c:v>1.8491369428351732</c:v>
                </c:pt>
                <c:pt idx="110">
                  <c:v>-16.316322944973678</c:v>
                </c:pt>
                <c:pt idx="111">
                  <c:v>-27.11586015422057</c:v>
                </c:pt>
                <c:pt idx="112">
                  <c:v>-7.5190790233281035</c:v>
                </c:pt>
                <c:pt idx="113">
                  <c:v>-3.9856067684990251</c:v>
                </c:pt>
                <c:pt idx="114">
                  <c:v>-14.446115776542769</c:v>
                </c:pt>
                <c:pt idx="115">
                  <c:v>-5.3382337527567643</c:v>
                </c:pt>
                <c:pt idx="116">
                  <c:v>-12.867667992357127</c:v>
                </c:pt>
                <c:pt idx="117">
                  <c:v>-0.3667043380553423</c:v>
                </c:pt>
                <c:pt idx="118">
                  <c:v>5.8942951856525383</c:v>
                </c:pt>
                <c:pt idx="119">
                  <c:v>-34.386685541964027</c:v>
                </c:pt>
                <c:pt idx="120">
                  <c:v>-32.018937804139568</c:v>
                </c:pt>
                <c:pt idx="121">
                  <c:v>-25.52127726412607</c:v>
                </c:pt>
                <c:pt idx="122">
                  <c:v>-30.597025393355239</c:v>
                </c:pt>
                <c:pt idx="123">
                  <c:v>-11.570793573785579</c:v>
                </c:pt>
                <c:pt idx="124">
                  <c:v>-12.709763702256765</c:v>
                </c:pt>
                <c:pt idx="125">
                  <c:v>27.289158423574918</c:v>
                </c:pt>
                <c:pt idx="126">
                  <c:v>-51.532980437315075</c:v>
                </c:pt>
                <c:pt idx="127">
                  <c:v>15.880598862882096</c:v>
                </c:pt>
                <c:pt idx="128">
                  <c:v>29.096791657538461</c:v>
                </c:pt>
                <c:pt idx="129">
                  <c:v>-32.335694104653754</c:v>
                </c:pt>
                <c:pt idx="130">
                  <c:v>38.785656821000259</c:v>
                </c:pt>
                <c:pt idx="131">
                  <c:v>6.1604648258441443</c:v>
                </c:pt>
                <c:pt idx="132">
                  <c:v>9.5013211241342219</c:v>
                </c:pt>
                <c:pt idx="133">
                  <c:v>-7.9102166421152447</c:v>
                </c:pt>
                <c:pt idx="134">
                  <c:v>15.766767393416046</c:v>
                </c:pt>
                <c:pt idx="135">
                  <c:v>-2.9983432924988165</c:v>
                </c:pt>
                <c:pt idx="136">
                  <c:v>-41.281216904079827</c:v>
                </c:pt>
                <c:pt idx="137">
                  <c:v>-8.0187469717066051</c:v>
                </c:pt>
                <c:pt idx="138">
                  <c:v>5.6281568917693221</c:v>
                </c:pt>
                <c:pt idx="139">
                  <c:v>-3.536591469974212</c:v>
                </c:pt>
                <c:pt idx="140">
                  <c:v>31.629251775519208</c:v>
                </c:pt>
                <c:pt idx="141">
                  <c:v>-8.750591708919103</c:v>
                </c:pt>
                <c:pt idx="142">
                  <c:v>61.413827447685264</c:v>
                </c:pt>
                <c:pt idx="143">
                  <c:v>2.4121638739523519</c:v>
                </c:pt>
                <c:pt idx="144">
                  <c:v>-20.22919180636444</c:v>
                </c:pt>
                <c:pt idx="145">
                  <c:v>-17.025076625214467</c:v>
                </c:pt>
                <c:pt idx="146">
                  <c:v>-30.232502675250146</c:v>
                </c:pt>
                <c:pt idx="147">
                  <c:v>5.8481394761998899</c:v>
                </c:pt>
                <c:pt idx="148">
                  <c:v>-13.461418917175138</c:v>
                </c:pt>
                <c:pt idx="149">
                  <c:v>-4.9157230655504236</c:v>
                </c:pt>
                <c:pt idx="150">
                  <c:v>36.776513333292598</c:v>
                </c:pt>
                <c:pt idx="151">
                  <c:v>10.748250028748373</c:v>
                </c:pt>
                <c:pt idx="152">
                  <c:v>34.557865494808311</c:v>
                </c:pt>
                <c:pt idx="153">
                  <c:v>39.66850445930686</c:v>
                </c:pt>
                <c:pt idx="154">
                  <c:v>-21.899260710637975</c:v>
                </c:pt>
                <c:pt idx="155">
                  <c:v>22.148503442478841</c:v>
                </c:pt>
                <c:pt idx="156">
                  <c:v>0.20607638834215436</c:v>
                </c:pt>
                <c:pt idx="157">
                  <c:v>7.1924509936645507</c:v>
                </c:pt>
                <c:pt idx="158">
                  <c:v>57.303212800630831</c:v>
                </c:pt>
                <c:pt idx="159">
                  <c:v>-32.097852739362452</c:v>
                </c:pt>
                <c:pt idx="160">
                  <c:v>21.261077450936256</c:v>
                </c:pt>
                <c:pt idx="161">
                  <c:v>-0.32520961070096632</c:v>
                </c:pt>
                <c:pt idx="162">
                  <c:v>35.16934318850538</c:v>
                </c:pt>
                <c:pt idx="163">
                  <c:v>-21.303677888862808</c:v>
                </c:pt>
                <c:pt idx="164">
                  <c:v>13.797538147757365</c:v>
                </c:pt>
                <c:pt idx="165">
                  <c:v>-24.702400913997565</c:v>
                </c:pt>
                <c:pt idx="166">
                  <c:v>25.892250062501105</c:v>
                </c:pt>
                <c:pt idx="167">
                  <c:v>12.211602236147087</c:v>
                </c:pt>
                <c:pt idx="168">
                  <c:v>-18.403739127348359</c:v>
                </c:pt>
                <c:pt idx="169">
                  <c:v>-35.393091129151685</c:v>
                </c:pt>
                <c:pt idx="170">
                  <c:v>23.593202815248105</c:v>
                </c:pt>
                <c:pt idx="171">
                  <c:v>14.717920438144461</c:v>
                </c:pt>
                <c:pt idx="172">
                  <c:v>14.956372771487736</c:v>
                </c:pt>
                <c:pt idx="173">
                  <c:v>27.032579203109151</c:v>
                </c:pt>
                <c:pt idx="174">
                  <c:v>5.8053221176597845</c:v>
                </c:pt>
                <c:pt idx="175">
                  <c:v>18.747284405228356</c:v>
                </c:pt>
                <c:pt idx="176">
                  <c:v>-28.847033634801221</c:v>
                </c:pt>
                <c:pt idx="177">
                  <c:v>8.421248932919724</c:v>
                </c:pt>
                <c:pt idx="178">
                  <c:v>-1.3810841061855399</c:v>
                </c:pt>
                <c:pt idx="179">
                  <c:v>-1.0779736118473693</c:v>
                </c:pt>
                <c:pt idx="180">
                  <c:v>0.76746846728053697</c:v>
                </c:pt>
                <c:pt idx="181">
                  <c:v>-9.8145465256924354</c:v>
                </c:pt>
                <c:pt idx="182">
                  <c:v>-0.80837396654976601</c:v>
                </c:pt>
                <c:pt idx="183">
                  <c:v>20.96436891263869</c:v>
                </c:pt>
                <c:pt idx="184">
                  <c:v>23.431760589386442</c:v>
                </c:pt>
                <c:pt idx="185">
                  <c:v>-14.329416099077434</c:v>
                </c:pt>
                <c:pt idx="186">
                  <c:v>-42.724496550592164</c:v>
                </c:pt>
                <c:pt idx="187">
                  <c:v>61.720055320366896</c:v>
                </c:pt>
                <c:pt idx="188">
                  <c:v>32.944296158556199</c:v>
                </c:pt>
                <c:pt idx="189">
                  <c:v>20.923634957708742</c:v>
                </c:pt>
                <c:pt idx="190">
                  <c:v>-3.5242580860293629</c:v>
                </c:pt>
                <c:pt idx="191">
                  <c:v>5.0988770535103072</c:v>
                </c:pt>
                <c:pt idx="192">
                  <c:v>-1.7209360979704798</c:v>
                </c:pt>
                <c:pt idx="193">
                  <c:v>-16.539400271075692</c:v>
                </c:pt>
                <c:pt idx="194">
                  <c:v>10.144457913325141</c:v>
                </c:pt>
                <c:pt idx="195">
                  <c:v>-3.104603673043755</c:v>
                </c:pt>
                <c:pt idx="196">
                  <c:v>-24.148806242324156</c:v>
                </c:pt>
                <c:pt idx="197">
                  <c:v>-21.276449003642824</c:v>
                </c:pt>
                <c:pt idx="198">
                  <c:v>11.5500597172136</c:v>
                </c:pt>
                <c:pt idx="199">
                  <c:v>7.1739149728707332</c:v>
                </c:pt>
                <c:pt idx="200">
                  <c:v>-28.980251329146824</c:v>
                </c:pt>
                <c:pt idx="201">
                  <c:v>-8.7896665236284548</c:v>
                </c:pt>
                <c:pt idx="202">
                  <c:v>-37.365190916613869</c:v>
                </c:pt>
                <c:pt idx="203">
                  <c:v>17.550831410896478</c:v>
                </c:pt>
                <c:pt idx="204">
                  <c:v>7.4290006803246911</c:v>
                </c:pt>
                <c:pt idx="205">
                  <c:v>-0.6498234653751922</c:v>
                </c:pt>
                <c:pt idx="206">
                  <c:v>-7.683404623222259</c:v>
                </c:pt>
                <c:pt idx="207">
                  <c:v>0.51945756245157781</c:v>
                </c:pt>
                <c:pt idx="208">
                  <c:v>-9.9405077760595759</c:v>
                </c:pt>
                <c:pt idx="209">
                  <c:v>-5.9518786238001553</c:v>
                </c:pt>
                <c:pt idx="210">
                  <c:v>-33.269922867436861</c:v>
                </c:pt>
                <c:pt idx="211">
                  <c:v>-5.392582816777491</c:v>
                </c:pt>
                <c:pt idx="212">
                  <c:v>13.410303771948918</c:v>
                </c:pt>
                <c:pt idx="213">
                  <c:v>24.925630114942066</c:v>
                </c:pt>
                <c:pt idx="214">
                  <c:v>44.773142447516022</c:v>
                </c:pt>
                <c:pt idx="215">
                  <c:v>6.5757054414809488</c:v>
                </c:pt>
                <c:pt idx="216">
                  <c:v>30.243716535788906</c:v>
                </c:pt>
                <c:pt idx="217">
                  <c:v>7.6203846814056817</c:v>
                </c:pt>
                <c:pt idx="218">
                  <c:v>7.4660631586744728</c:v>
                </c:pt>
                <c:pt idx="219">
                  <c:v>-35.784501116791546</c:v>
                </c:pt>
                <c:pt idx="220">
                  <c:v>-4.148035775422386</c:v>
                </c:pt>
                <c:pt idx="221">
                  <c:v>-1.7799550912484818</c:v>
                </c:pt>
                <c:pt idx="222">
                  <c:v>10.350814569505985</c:v>
                </c:pt>
                <c:pt idx="223">
                  <c:v>11.697908384788064</c:v>
                </c:pt>
                <c:pt idx="224">
                  <c:v>28.325030976249536</c:v>
                </c:pt>
                <c:pt idx="225">
                  <c:v>-9.0045117233712517</c:v>
                </c:pt>
                <c:pt idx="226">
                  <c:v>31.132752478043301</c:v>
                </c:pt>
                <c:pt idx="227">
                  <c:v>-5.9648426022301351</c:v>
                </c:pt>
                <c:pt idx="228">
                  <c:v>-10.404608522231115</c:v>
                </c:pt>
                <c:pt idx="229">
                  <c:v>-6.9828683084481611</c:v>
                </c:pt>
                <c:pt idx="230">
                  <c:v>-2.6483688485059815</c:v>
                </c:pt>
                <c:pt idx="231">
                  <c:v>28.910005082909208</c:v>
                </c:pt>
                <c:pt idx="232">
                  <c:v>-21.062708973681538</c:v>
                </c:pt>
                <c:pt idx="233">
                  <c:v>4.0019827052803407</c:v>
                </c:pt>
                <c:pt idx="234">
                  <c:v>-13.28924716318437</c:v>
                </c:pt>
                <c:pt idx="235">
                  <c:v>2.4638297976694901</c:v>
                </c:pt>
                <c:pt idx="236">
                  <c:v>20.764849095084287</c:v>
                </c:pt>
                <c:pt idx="237">
                  <c:v>-11.762022094921917</c:v>
                </c:pt>
                <c:pt idx="238">
                  <c:v>-7.229018880380039</c:v>
                </c:pt>
                <c:pt idx="239">
                  <c:v>0.55590931678580091</c:v>
                </c:pt>
                <c:pt idx="240">
                  <c:v>-31.551215481885862</c:v>
                </c:pt>
                <c:pt idx="241">
                  <c:v>-16.02031062129501</c:v>
                </c:pt>
                <c:pt idx="242">
                  <c:v>-5.6470661979333627</c:v>
                </c:pt>
                <c:pt idx="243">
                  <c:v>10.645423515054745</c:v>
                </c:pt>
                <c:pt idx="244">
                  <c:v>29.833938331257059</c:v>
                </c:pt>
                <c:pt idx="245">
                  <c:v>-6.7341147882646055</c:v>
                </c:pt>
                <c:pt idx="246">
                  <c:v>13.433931918171254</c:v>
                </c:pt>
                <c:pt idx="247">
                  <c:v>-4.0530731725060747</c:v>
                </c:pt>
                <c:pt idx="248">
                  <c:v>17.186306427493605</c:v>
                </c:pt>
                <c:pt idx="249">
                  <c:v>-9.6416699064050704</c:v>
                </c:pt>
                <c:pt idx="250">
                  <c:v>2.2063298268647031</c:v>
                </c:pt>
                <c:pt idx="251">
                  <c:v>-11.626423483105839</c:v>
                </c:pt>
                <c:pt idx="252">
                  <c:v>-0.48771110166423171</c:v>
                </c:pt>
                <c:pt idx="253">
                  <c:v>-2.2061595729399528</c:v>
                </c:pt>
                <c:pt idx="254">
                  <c:v>4.2326842306270152</c:v>
                </c:pt>
                <c:pt idx="255">
                  <c:v>-4.4100271682818004</c:v>
                </c:pt>
                <c:pt idx="256">
                  <c:v>-3.9706300755702841</c:v>
                </c:pt>
                <c:pt idx="257">
                  <c:v>-18.504308772577758</c:v>
                </c:pt>
                <c:pt idx="258">
                  <c:v>-32.489029326876448</c:v>
                </c:pt>
                <c:pt idx="259">
                  <c:v>-29.412232417668008</c:v>
                </c:pt>
                <c:pt idx="260">
                  <c:v>-46.192643187778856</c:v>
                </c:pt>
                <c:pt idx="261">
                  <c:v>17.513734778071139</c:v>
                </c:pt>
                <c:pt idx="262">
                  <c:v>18.682034464083415</c:v>
                </c:pt>
                <c:pt idx="263">
                  <c:v>9.4762166003563948</c:v>
                </c:pt>
                <c:pt idx="264">
                  <c:v>10.568153192008708</c:v>
                </c:pt>
                <c:pt idx="265">
                  <c:v>-28.866588590690355</c:v>
                </c:pt>
                <c:pt idx="266">
                  <c:v>-24.065529247181701</c:v>
                </c:pt>
                <c:pt idx="267">
                  <c:v>-24.476230960962368</c:v>
                </c:pt>
                <c:pt idx="268">
                  <c:v>-43.537342613596365</c:v>
                </c:pt>
                <c:pt idx="269">
                  <c:v>-4.7470355730189056</c:v>
                </c:pt>
                <c:pt idx="270">
                  <c:v>3.9835020630990243</c:v>
                </c:pt>
                <c:pt idx="271">
                  <c:v>7.765263517563227</c:v>
                </c:pt>
                <c:pt idx="272">
                  <c:v>10.84801943454022</c:v>
                </c:pt>
                <c:pt idx="273">
                  <c:v>-5.8255376949456661</c:v>
                </c:pt>
                <c:pt idx="274">
                  <c:v>2.4694078741021599</c:v>
                </c:pt>
                <c:pt idx="275">
                  <c:v>-8.9611527544219882</c:v>
                </c:pt>
                <c:pt idx="276">
                  <c:v>-31.652920674469073</c:v>
                </c:pt>
                <c:pt idx="277">
                  <c:v>23.901051808745706</c:v>
                </c:pt>
                <c:pt idx="278">
                  <c:v>-1.5054298791717429</c:v>
                </c:pt>
                <c:pt idx="279">
                  <c:v>3.6721931892354291</c:v>
                </c:pt>
                <c:pt idx="280">
                  <c:v>-20.071506346810736</c:v>
                </c:pt>
                <c:pt idx="281">
                  <c:v>-12.344217082691614</c:v>
                </c:pt>
                <c:pt idx="282">
                  <c:v>-13.756864021515867</c:v>
                </c:pt>
                <c:pt idx="283">
                  <c:v>-1.1233716333328658</c:v>
                </c:pt>
                <c:pt idx="284">
                  <c:v>5.0038620760638253</c:v>
                </c:pt>
                <c:pt idx="285">
                  <c:v>20.703844579157192</c:v>
                </c:pt>
                <c:pt idx="286">
                  <c:v>6.7786705021841982</c:v>
                </c:pt>
                <c:pt idx="287">
                  <c:v>-16.720284659863751</c:v>
                </c:pt>
                <c:pt idx="288">
                  <c:v>9.2713074352778051</c:v>
                </c:pt>
                <c:pt idx="289">
                  <c:v>-25.010135837248498</c:v>
                </c:pt>
                <c:pt idx="290">
                  <c:v>-27.056130997286118</c:v>
                </c:pt>
                <c:pt idx="291">
                  <c:v>1.0526438437629224</c:v>
                </c:pt>
                <c:pt idx="292">
                  <c:v>-25.204600249164258</c:v>
                </c:pt>
                <c:pt idx="293">
                  <c:v>-26.776474905750632</c:v>
                </c:pt>
                <c:pt idx="294">
                  <c:v>-27.073967494904934</c:v>
                </c:pt>
                <c:pt idx="295">
                  <c:v>9.5019964207138798</c:v>
                </c:pt>
                <c:pt idx="296">
                  <c:v>15.979322720934675</c:v>
                </c:pt>
                <c:pt idx="297">
                  <c:v>-28.889434217446109</c:v>
                </c:pt>
                <c:pt idx="298">
                  <c:v>11.729257003168165</c:v>
                </c:pt>
                <c:pt idx="299">
                  <c:v>2.5598620465598145</c:v>
                </c:pt>
                <c:pt idx="300">
                  <c:v>-7.9882748680646216</c:v>
                </c:pt>
                <c:pt idx="301">
                  <c:v>-1.4695615076531112</c:v>
                </c:pt>
                <c:pt idx="302">
                  <c:v>-32.683795004603496</c:v>
                </c:pt>
                <c:pt idx="303">
                  <c:v>-41.748060808802279</c:v>
                </c:pt>
                <c:pt idx="304">
                  <c:v>-3.3776030899964553</c:v>
                </c:pt>
                <c:pt idx="305">
                  <c:v>-16.875740964028537</c:v>
                </c:pt>
                <c:pt idx="306">
                  <c:v>-4.846181130944899</c:v>
                </c:pt>
                <c:pt idx="307">
                  <c:v>-21.182623855881502</c:v>
                </c:pt>
                <c:pt idx="308">
                  <c:v>-7.1072539690835583</c:v>
                </c:pt>
                <c:pt idx="309">
                  <c:v>-15.820437810435919</c:v>
                </c:pt>
                <c:pt idx="310">
                  <c:v>-1.7957223979632317</c:v>
                </c:pt>
                <c:pt idx="311">
                  <c:v>25.981888821274538</c:v>
                </c:pt>
                <c:pt idx="312">
                  <c:v>-4.7944280862730011</c:v>
                </c:pt>
                <c:pt idx="313">
                  <c:v>-2.7619002434274194</c:v>
                </c:pt>
                <c:pt idx="314">
                  <c:v>0.43137918048415713</c:v>
                </c:pt>
                <c:pt idx="315">
                  <c:v>-21.801074680187867</c:v>
                </c:pt>
                <c:pt idx="316">
                  <c:v>10.537704366533546</c:v>
                </c:pt>
                <c:pt idx="317">
                  <c:v>12.074706239738447</c:v>
                </c:pt>
                <c:pt idx="318">
                  <c:v>-12.656009518039014</c:v>
                </c:pt>
                <c:pt idx="319">
                  <c:v>12.871031413286687</c:v>
                </c:pt>
                <c:pt idx="320">
                  <c:v>34.557953805297529</c:v>
                </c:pt>
                <c:pt idx="321">
                  <c:v>16.264470092745853</c:v>
                </c:pt>
                <c:pt idx="322">
                  <c:v>19.586534804599268</c:v>
                </c:pt>
                <c:pt idx="323">
                  <c:v>19.194650109265723</c:v>
                </c:pt>
                <c:pt idx="324">
                  <c:v>-10.579439164453504</c:v>
                </c:pt>
                <c:pt idx="325">
                  <c:v>1.759645240555983</c:v>
                </c:pt>
                <c:pt idx="326">
                  <c:v>-6.6124537843717235</c:v>
                </c:pt>
                <c:pt idx="327">
                  <c:v>25.931484663383799</c:v>
                </c:pt>
                <c:pt idx="328">
                  <c:v>-13.711171755348033</c:v>
                </c:pt>
                <c:pt idx="329">
                  <c:v>10.886618363010029</c:v>
                </c:pt>
                <c:pt idx="330">
                  <c:v>13.956485003327032</c:v>
                </c:pt>
                <c:pt idx="331">
                  <c:v>61.692775108347917</c:v>
                </c:pt>
                <c:pt idx="332">
                  <c:v>17.241219420298791</c:v>
                </c:pt>
                <c:pt idx="333">
                  <c:v>9.9197776762824219</c:v>
                </c:pt>
                <c:pt idx="334">
                  <c:v>27.19578935600191</c:v>
                </c:pt>
                <c:pt idx="335">
                  <c:v>74.963919967892437</c:v>
                </c:pt>
                <c:pt idx="336">
                  <c:v>23.405801155734906</c:v>
                </c:pt>
                <c:pt idx="337">
                  <c:v>15.197603215181886</c:v>
                </c:pt>
                <c:pt idx="338">
                  <c:v>5.7286321569535232</c:v>
                </c:pt>
                <c:pt idx="339">
                  <c:v>20.442477296818296</c:v>
                </c:pt>
                <c:pt idx="340">
                  <c:v>23.141837874178975</c:v>
                </c:pt>
                <c:pt idx="341">
                  <c:v>22.385217775780916</c:v>
                </c:pt>
                <c:pt idx="342">
                  <c:v>24.309206969203956</c:v>
                </c:pt>
                <c:pt idx="343">
                  <c:v>18.836120421863313</c:v>
                </c:pt>
                <c:pt idx="344">
                  <c:v>-10.341434789044285</c:v>
                </c:pt>
                <c:pt idx="345">
                  <c:v>22.978564047572263</c:v>
                </c:pt>
                <c:pt idx="346">
                  <c:v>3.4955921747702803</c:v>
                </c:pt>
                <c:pt idx="347">
                  <c:v>2.9814870109761742</c:v>
                </c:pt>
                <c:pt idx="348">
                  <c:v>-10.449763508615121</c:v>
                </c:pt>
                <c:pt idx="349">
                  <c:v>-24.86646954892484</c:v>
                </c:pt>
                <c:pt idx="350">
                  <c:v>-0.65982369028427001</c:v>
                </c:pt>
                <c:pt idx="351">
                  <c:v>6.3810858103009025</c:v>
                </c:pt>
                <c:pt idx="352">
                  <c:v>-8.163673826424656</c:v>
                </c:pt>
                <c:pt idx="353">
                  <c:v>-9.2991368775340106</c:v>
                </c:pt>
                <c:pt idx="354">
                  <c:v>-36.098993387597261</c:v>
                </c:pt>
                <c:pt idx="355">
                  <c:v>4.8363070614493608</c:v>
                </c:pt>
                <c:pt idx="356">
                  <c:v>-31.608259183434825</c:v>
                </c:pt>
                <c:pt idx="357">
                  <c:v>-0.10731119978368753</c:v>
                </c:pt>
                <c:pt idx="358">
                  <c:v>6.5423681113109922</c:v>
                </c:pt>
                <c:pt idx="359">
                  <c:v>-22.435603716416324</c:v>
                </c:pt>
                <c:pt idx="360">
                  <c:v>-53.567078293085899</c:v>
                </c:pt>
                <c:pt idx="361">
                  <c:v>15.291277147057428</c:v>
                </c:pt>
                <c:pt idx="362">
                  <c:v>-5.7891117302106352</c:v>
                </c:pt>
                <c:pt idx="363">
                  <c:v>-6.6199424450167186</c:v>
                </c:pt>
                <c:pt idx="364">
                  <c:v>-10.633502050340084</c:v>
                </c:pt>
                <c:pt idx="365">
                  <c:v>-10.7262505884338</c:v>
                </c:pt>
                <c:pt idx="366">
                  <c:v>-24.211998092745489</c:v>
                </c:pt>
                <c:pt idx="367">
                  <c:v>-26.202955047706894</c:v>
                </c:pt>
                <c:pt idx="368">
                  <c:v>-3.3738976418295863</c:v>
                </c:pt>
                <c:pt idx="369">
                  <c:v>-0.9182108980139958</c:v>
                </c:pt>
                <c:pt idx="370">
                  <c:v>-14.588277361965396</c:v>
                </c:pt>
                <c:pt idx="371">
                  <c:v>3.3699972766827671</c:v>
                </c:pt>
                <c:pt idx="372">
                  <c:v>45.142962979700883</c:v>
                </c:pt>
                <c:pt idx="373">
                  <c:v>-21.609724338240426</c:v>
                </c:pt>
                <c:pt idx="374">
                  <c:v>-9.2191971640687029</c:v>
                </c:pt>
                <c:pt idx="375">
                  <c:v>-22.714542828656121</c:v>
                </c:pt>
                <c:pt idx="376">
                  <c:v>-14.796756417718314</c:v>
                </c:pt>
                <c:pt idx="377">
                  <c:v>-12.010427105977442</c:v>
                </c:pt>
                <c:pt idx="378">
                  <c:v>-12.987633552359341</c:v>
                </c:pt>
                <c:pt idx="379">
                  <c:v>-18.772740394494406</c:v>
                </c:pt>
                <c:pt idx="380">
                  <c:v>-24.557102737025872</c:v>
                </c:pt>
                <c:pt idx="381">
                  <c:v>-20.580542257999696</c:v>
                </c:pt>
                <c:pt idx="382">
                  <c:v>-6.5552822096368573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6A-458B-ADA9-F0707EA4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99408"/>
        <c:axId val="819193504"/>
      </c:scatterChart>
      <c:valAx>
        <c:axId val="81919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Dislikes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193504"/>
        <c:crosses val="autoZero"/>
        <c:crossBetween val="midCat"/>
      </c:valAx>
      <c:valAx>
        <c:axId val="81919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19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'Heteroscedasticity Test Plot'!$D$28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'Heteroscedasticity Test Plot'!$C$29:$C$411</c:f>
              <c:numCache>
                <c:formatCode>General</c:formatCode>
                <c:ptCount val="383"/>
                <c:pt idx="0">
                  <c:v>317.86934463320938</c:v>
                </c:pt>
                <c:pt idx="1">
                  <c:v>299.4161264252989</c:v>
                </c:pt>
                <c:pt idx="2">
                  <c:v>319.77448034054356</c:v>
                </c:pt>
                <c:pt idx="3">
                  <c:v>252.40586543657753</c:v>
                </c:pt>
                <c:pt idx="4">
                  <c:v>309.66359762408825</c:v>
                </c:pt>
                <c:pt idx="5">
                  <c:v>302.67831139184375</c:v>
                </c:pt>
                <c:pt idx="6">
                  <c:v>249.20868491355174</c:v>
                </c:pt>
                <c:pt idx="7">
                  <c:v>148.01894556343149</c:v>
                </c:pt>
                <c:pt idx="8">
                  <c:v>107.93491218618209</c:v>
                </c:pt>
                <c:pt idx="9">
                  <c:v>103.70071800778888</c:v>
                </c:pt>
                <c:pt idx="10">
                  <c:v>62.796968373957043</c:v>
                </c:pt>
                <c:pt idx="11">
                  <c:v>93.797987775764341</c:v>
                </c:pt>
                <c:pt idx="12">
                  <c:v>53.10357847971347</c:v>
                </c:pt>
                <c:pt idx="13">
                  <c:v>159.55090702623406</c:v>
                </c:pt>
                <c:pt idx="14">
                  <c:v>126.35375624914211</c:v>
                </c:pt>
                <c:pt idx="15">
                  <c:v>179.66990773362076</c:v>
                </c:pt>
                <c:pt idx="16">
                  <c:v>126.47257723429166</c:v>
                </c:pt>
                <c:pt idx="17">
                  <c:v>66.183855125517411</c:v>
                </c:pt>
                <c:pt idx="18">
                  <c:v>141.8000431056989</c:v>
                </c:pt>
                <c:pt idx="19">
                  <c:v>49.845858565763194</c:v>
                </c:pt>
                <c:pt idx="20">
                  <c:v>61.162804924302748</c:v>
                </c:pt>
                <c:pt idx="21">
                  <c:v>97.409013536722128</c:v>
                </c:pt>
                <c:pt idx="22">
                  <c:v>80.387770335352613</c:v>
                </c:pt>
                <c:pt idx="23">
                  <c:v>54.728111049964077</c:v>
                </c:pt>
                <c:pt idx="24">
                  <c:v>103.13803224660487</c:v>
                </c:pt>
                <c:pt idx="25">
                  <c:v>97.614001017815937</c:v>
                </c:pt>
                <c:pt idx="26">
                  <c:v>102.90320674085072</c:v>
                </c:pt>
                <c:pt idx="27">
                  <c:v>108.19517481281721</c:v>
                </c:pt>
                <c:pt idx="28">
                  <c:v>31.873574064161357</c:v>
                </c:pt>
                <c:pt idx="29">
                  <c:v>184.81107381522435</c:v>
                </c:pt>
                <c:pt idx="30">
                  <c:v>43.466165928691112</c:v>
                </c:pt>
                <c:pt idx="31">
                  <c:v>74.694649397981109</c:v>
                </c:pt>
                <c:pt idx="32">
                  <c:v>50.98998544199199</c:v>
                </c:pt>
                <c:pt idx="33">
                  <c:v>23.653146240130045</c:v>
                </c:pt>
                <c:pt idx="34">
                  <c:v>30.923823251528802</c:v>
                </c:pt>
                <c:pt idx="35">
                  <c:v>23.419710397256203</c:v>
                </c:pt>
                <c:pt idx="36">
                  <c:v>98.897123215550266</c:v>
                </c:pt>
                <c:pt idx="37">
                  <c:v>238.24900732818577</c:v>
                </c:pt>
                <c:pt idx="38">
                  <c:v>211.92385368251024</c:v>
                </c:pt>
                <c:pt idx="39">
                  <c:v>143.87264740949891</c:v>
                </c:pt>
                <c:pt idx="40">
                  <c:v>404.75760240971772</c:v>
                </c:pt>
                <c:pt idx="41">
                  <c:v>127.52193185761698</c:v>
                </c:pt>
                <c:pt idx="42">
                  <c:v>221.12859819048015</c:v>
                </c:pt>
                <c:pt idx="43">
                  <c:v>211.65896532290097</c:v>
                </c:pt>
                <c:pt idx="44">
                  <c:v>247.19271825372471</c:v>
                </c:pt>
                <c:pt idx="45">
                  <c:v>155.21387946878667</c:v>
                </c:pt>
                <c:pt idx="46">
                  <c:v>150.9309063515737</c:v>
                </c:pt>
                <c:pt idx="47">
                  <c:v>114.18970775325963</c:v>
                </c:pt>
                <c:pt idx="48">
                  <c:v>168.58850297014422</c:v>
                </c:pt>
                <c:pt idx="49">
                  <c:v>127.12878849485192</c:v>
                </c:pt>
                <c:pt idx="50">
                  <c:v>264.3906669918112</c:v>
                </c:pt>
                <c:pt idx="51">
                  <c:v>272.11142580659811</c:v>
                </c:pt>
                <c:pt idx="52">
                  <c:v>273.74702917962753</c:v>
                </c:pt>
                <c:pt idx="53">
                  <c:v>151.7265729581969</c:v>
                </c:pt>
                <c:pt idx="54">
                  <c:v>190.92840758983451</c:v>
                </c:pt>
                <c:pt idx="55">
                  <c:v>186.7139645193441</c:v>
                </c:pt>
                <c:pt idx="56">
                  <c:v>145.01153172943131</c:v>
                </c:pt>
                <c:pt idx="57">
                  <c:v>91.276153281959239</c:v>
                </c:pt>
                <c:pt idx="58">
                  <c:v>155.64404310704575</c:v>
                </c:pt>
                <c:pt idx="59">
                  <c:v>190.64772939218278</c:v>
                </c:pt>
                <c:pt idx="60">
                  <c:v>206.42968397840315</c:v>
                </c:pt>
                <c:pt idx="61">
                  <c:v>185.09982549755023</c:v>
                </c:pt>
                <c:pt idx="62">
                  <c:v>146.00825890130602</c:v>
                </c:pt>
                <c:pt idx="63">
                  <c:v>183.1199937999333</c:v>
                </c:pt>
                <c:pt idx="64">
                  <c:v>128.08104406172913</c:v>
                </c:pt>
                <c:pt idx="65">
                  <c:v>101.15803792724421</c:v>
                </c:pt>
                <c:pt idx="66">
                  <c:v>231.28427765519072</c:v>
                </c:pt>
                <c:pt idx="67">
                  <c:v>157.00465031170424</c:v>
                </c:pt>
                <c:pt idx="68">
                  <c:v>112.6897737751852</c:v>
                </c:pt>
                <c:pt idx="69">
                  <c:v>134.71642427107531</c:v>
                </c:pt>
                <c:pt idx="70">
                  <c:v>169.59009265907039</c:v>
                </c:pt>
                <c:pt idx="71">
                  <c:v>142.7139066917201</c:v>
                </c:pt>
                <c:pt idx="72">
                  <c:v>139.41611176781836</c:v>
                </c:pt>
                <c:pt idx="73">
                  <c:v>111.86847171711295</c:v>
                </c:pt>
                <c:pt idx="74">
                  <c:v>83.451870021277657</c:v>
                </c:pt>
                <c:pt idx="75">
                  <c:v>171.35032622171602</c:v>
                </c:pt>
                <c:pt idx="76">
                  <c:v>133.52336163900398</c:v>
                </c:pt>
                <c:pt idx="77">
                  <c:v>96.268711983857528</c:v>
                </c:pt>
                <c:pt idx="78">
                  <c:v>177.26657471147803</c:v>
                </c:pt>
                <c:pt idx="79">
                  <c:v>173.30438950143798</c:v>
                </c:pt>
                <c:pt idx="80">
                  <c:v>154.34723866661969</c:v>
                </c:pt>
                <c:pt idx="81">
                  <c:v>92.542845688235843</c:v>
                </c:pt>
                <c:pt idx="82">
                  <c:v>238.62503612707997</c:v>
                </c:pt>
                <c:pt idx="83">
                  <c:v>190.96875270797969</c:v>
                </c:pt>
                <c:pt idx="84">
                  <c:v>193.15593957687469</c:v>
                </c:pt>
                <c:pt idx="85">
                  <c:v>255.937896473254</c:v>
                </c:pt>
                <c:pt idx="86">
                  <c:v>206.24919679248086</c:v>
                </c:pt>
                <c:pt idx="87">
                  <c:v>193.27585839008162</c:v>
                </c:pt>
                <c:pt idx="88">
                  <c:v>152.74279621735221</c:v>
                </c:pt>
                <c:pt idx="89">
                  <c:v>340.42040915046169</c:v>
                </c:pt>
                <c:pt idx="90">
                  <c:v>285.54282541885055</c:v>
                </c:pt>
                <c:pt idx="91">
                  <c:v>207.16603961393918</c:v>
                </c:pt>
                <c:pt idx="92">
                  <c:v>97.682004697564054</c:v>
                </c:pt>
                <c:pt idx="93">
                  <c:v>146.16966608485907</c:v>
                </c:pt>
                <c:pt idx="94">
                  <c:v>140.29311049449734</c:v>
                </c:pt>
                <c:pt idx="95">
                  <c:v>148.66360102832564</c:v>
                </c:pt>
                <c:pt idx="96">
                  <c:v>269.13059704276873</c:v>
                </c:pt>
                <c:pt idx="97">
                  <c:v>139.12758345030511</c:v>
                </c:pt>
                <c:pt idx="98">
                  <c:v>314.24790527157887</c:v>
                </c:pt>
                <c:pt idx="99">
                  <c:v>227.72347134037619</c:v>
                </c:pt>
                <c:pt idx="100">
                  <c:v>350.75282656960246</c:v>
                </c:pt>
                <c:pt idx="101">
                  <c:v>284.12609050197176</c:v>
                </c:pt>
                <c:pt idx="102">
                  <c:v>246.71874506552379</c:v>
                </c:pt>
                <c:pt idx="103">
                  <c:v>382.66821910133802</c:v>
                </c:pt>
                <c:pt idx="104">
                  <c:v>99.226907601538471</c:v>
                </c:pt>
                <c:pt idx="105">
                  <c:v>142.23306559393376</c:v>
                </c:pt>
                <c:pt idx="106">
                  <c:v>126.43527197027412</c:v>
                </c:pt>
                <c:pt idx="107">
                  <c:v>66.81307371122773</c:v>
                </c:pt>
                <c:pt idx="108">
                  <c:v>196.52776058848511</c:v>
                </c:pt>
                <c:pt idx="109">
                  <c:v>150.15086305716483</c:v>
                </c:pt>
                <c:pt idx="110">
                  <c:v>187.31632294497368</c:v>
                </c:pt>
                <c:pt idx="111">
                  <c:v>137.11586015422057</c:v>
                </c:pt>
                <c:pt idx="112">
                  <c:v>91.519079023328104</c:v>
                </c:pt>
                <c:pt idx="113">
                  <c:v>232.98560676849903</c:v>
                </c:pt>
                <c:pt idx="114">
                  <c:v>155.44611577654277</c:v>
                </c:pt>
                <c:pt idx="115">
                  <c:v>244.33823375275676</c:v>
                </c:pt>
                <c:pt idx="116">
                  <c:v>195.86766799235713</c:v>
                </c:pt>
                <c:pt idx="117">
                  <c:v>148.36670433805534</c:v>
                </c:pt>
                <c:pt idx="118">
                  <c:v>140.10570481434746</c:v>
                </c:pt>
                <c:pt idx="119">
                  <c:v>500.38668554196403</c:v>
                </c:pt>
                <c:pt idx="120">
                  <c:v>367.01893780413957</c:v>
                </c:pt>
                <c:pt idx="121">
                  <c:v>399.52127726412607</c:v>
                </c:pt>
                <c:pt idx="122">
                  <c:v>385.59702539335524</c:v>
                </c:pt>
                <c:pt idx="123">
                  <c:v>267.57079357378558</c:v>
                </c:pt>
                <c:pt idx="124">
                  <c:v>191.70976370225677</c:v>
                </c:pt>
                <c:pt idx="125">
                  <c:v>263.71084157642508</c:v>
                </c:pt>
                <c:pt idx="126">
                  <c:v>286.53298043731508</c:v>
                </c:pt>
                <c:pt idx="127">
                  <c:v>419.1194011371179</c:v>
                </c:pt>
                <c:pt idx="128">
                  <c:v>272.90320834246154</c:v>
                </c:pt>
                <c:pt idx="129">
                  <c:v>227.33569410465375</c:v>
                </c:pt>
                <c:pt idx="130">
                  <c:v>379.21434317899974</c:v>
                </c:pt>
                <c:pt idx="131">
                  <c:v>284.83953517415586</c:v>
                </c:pt>
                <c:pt idx="132">
                  <c:v>249.49867887586578</c:v>
                </c:pt>
                <c:pt idx="133">
                  <c:v>265.91021664211524</c:v>
                </c:pt>
                <c:pt idx="134">
                  <c:v>280.23323260658395</c:v>
                </c:pt>
                <c:pt idx="135">
                  <c:v>214.99834329249882</c:v>
                </c:pt>
                <c:pt idx="136">
                  <c:v>335.28121690407983</c:v>
                </c:pt>
                <c:pt idx="137">
                  <c:v>279.01874697170661</c:v>
                </c:pt>
                <c:pt idx="138">
                  <c:v>206.37184310823068</c:v>
                </c:pt>
                <c:pt idx="139">
                  <c:v>301.53659146997421</c:v>
                </c:pt>
                <c:pt idx="140">
                  <c:v>152.37074822448079</c:v>
                </c:pt>
                <c:pt idx="141">
                  <c:v>178.7505917089191</c:v>
                </c:pt>
                <c:pt idx="142">
                  <c:v>477.58617255231474</c:v>
                </c:pt>
                <c:pt idx="143">
                  <c:v>298.58783612604765</c:v>
                </c:pt>
                <c:pt idx="144">
                  <c:v>158.22919180636444</c:v>
                </c:pt>
                <c:pt idx="145">
                  <c:v>297.02507662521447</c:v>
                </c:pt>
                <c:pt idx="146">
                  <c:v>208.23250267525015</c:v>
                </c:pt>
                <c:pt idx="147">
                  <c:v>243.15186052380011</c:v>
                </c:pt>
                <c:pt idx="148">
                  <c:v>207.46141891717514</c:v>
                </c:pt>
                <c:pt idx="149">
                  <c:v>274.91572306555042</c:v>
                </c:pt>
                <c:pt idx="150">
                  <c:v>326.2234866667074</c:v>
                </c:pt>
                <c:pt idx="151">
                  <c:v>344.25174997125163</c:v>
                </c:pt>
                <c:pt idx="152">
                  <c:v>533.44213450519169</c:v>
                </c:pt>
                <c:pt idx="153">
                  <c:v>489.33149554069314</c:v>
                </c:pt>
                <c:pt idx="154">
                  <c:v>351.89926071063798</c:v>
                </c:pt>
                <c:pt idx="155">
                  <c:v>673.85149655752116</c:v>
                </c:pt>
                <c:pt idx="156">
                  <c:v>194.79392361165785</c:v>
                </c:pt>
                <c:pt idx="157">
                  <c:v>169.80754900633545</c:v>
                </c:pt>
                <c:pt idx="158">
                  <c:v>560.69678719936917</c:v>
                </c:pt>
                <c:pt idx="159">
                  <c:v>266.09785273936245</c:v>
                </c:pt>
                <c:pt idx="160">
                  <c:v>244.73892254906374</c:v>
                </c:pt>
                <c:pt idx="161">
                  <c:v>197.32520961070097</c:v>
                </c:pt>
                <c:pt idx="162">
                  <c:v>109.83065681149462</c:v>
                </c:pt>
                <c:pt idx="163">
                  <c:v>632.30367788886281</c:v>
                </c:pt>
                <c:pt idx="164">
                  <c:v>133.20246185224264</c:v>
                </c:pt>
                <c:pt idx="165">
                  <c:v>171.70240091399756</c:v>
                </c:pt>
                <c:pt idx="166">
                  <c:v>100.10774993749889</c:v>
                </c:pt>
                <c:pt idx="167">
                  <c:v>348.78839776385291</c:v>
                </c:pt>
                <c:pt idx="168">
                  <c:v>200.40373912734836</c:v>
                </c:pt>
                <c:pt idx="169">
                  <c:v>379.39309112915168</c:v>
                </c:pt>
                <c:pt idx="170">
                  <c:v>183.40679718475189</c:v>
                </c:pt>
                <c:pt idx="171">
                  <c:v>115.28207956185554</c:v>
                </c:pt>
                <c:pt idx="172">
                  <c:v>501.04362722851226</c:v>
                </c:pt>
                <c:pt idx="173">
                  <c:v>228.96742079689085</c:v>
                </c:pt>
                <c:pt idx="174">
                  <c:v>235.19467788234022</c:v>
                </c:pt>
                <c:pt idx="175">
                  <c:v>415.25271559477164</c:v>
                </c:pt>
                <c:pt idx="176">
                  <c:v>287.84703363480122</c:v>
                </c:pt>
                <c:pt idx="177">
                  <c:v>217.57875106708028</c:v>
                </c:pt>
                <c:pt idx="178">
                  <c:v>181.38108410618554</c:v>
                </c:pt>
                <c:pt idx="179">
                  <c:v>405.07797361184737</c:v>
                </c:pt>
                <c:pt idx="180">
                  <c:v>223.23253153271946</c:v>
                </c:pt>
                <c:pt idx="181">
                  <c:v>235.81454652569244</c:v>
                </c:pt>
                <c:pt idx="182">
                  <c:v>225.80837396654977</c:v>
                </c:pt>
                <c:pt idx="183">
                  <c:v>508.03563108736131</c:v>
                </c:pt>
                <c:pt idx="184">
                  <c:v>382.56823941061356</c:v>
                </c:pt>
                <c:pt idx="185">
                  <c:v>294.32941609907743</c:v>
                </c:pt>
                <c:pt idx="186">
                  <c:v>273.72449655059216</c:v>
                </c:pt>
                <c:pt idx="187">
                  <c:v>487.2799446796331</c:v>
                </c:pt>
                <c:pt idx="188">
                  <c:v>214.0557038414438</c:v>
                </c:pt>
                <c:pt idx="189">
                  <c:v>167.07636504229126</c:v>
                </c:pt>
                <c:pt idx="190">
                  <c:v>384.52425808602936</c:v>
                </c:pt>
                <c:pt idx="191">
                  <c:v>197.90112294648969</c:v>
                </c:pt>
                <c:pt idx="192">
                  <c:v>186.72093609797048</c:v>
                </c:pt>
                <c:pt idx="193">
                  <c:v>248.53940027107569</c:v>
                </c:pt>
                <c:pt idx="194">
                  <c:v>403.85554208667486</c:v>
                </c:pt>
                <c:pt idx="195">
                  <c:v>295.10460367304375</c:v>
                </c:pt>
                <c:pt idx="196">
                  <c:v>358.14880624232416</c:v>
                </c:pt>
                <c:pt idx="197">
                  <c:v>317.27644900364282</c:v>
                </c:pt>
                <c:pt idx="198">
                  <c:v>252.4499402827864</c:v>
                </c:pt>
                <c:pt idx="199">
                  <c:v>191.82608502712927</c:v>
                </c:pt>
                <c:pt idx="200">
                  <c:v>418.98025132914682</c:v>
                </c:pt>
                <c:pt idx="201">
                  <c:v>186.78966652362845</c:v>
                </c:pt>
                <c:pt idx="202">
                  <c:v>391.36519091661387</c:v>
                </c:pt>
                <c:pt idx="203">
                  <c:v>375.44916858910352</c:v>
                </c:pt>
                <c:pt idx="204">
                  <c:v>181.57099931967531</c:v>
                </c:pt>
                <c:pt idx="205">
                  <c:v>144.64982346537519</c:v>
                </c:pt>
                <c:pt idx="206">
                  <c:v>261.68340462322226</c:v>
                </c:pt>
                <c:pt idx="207">
                  <c:v>393.48054243754842</c:v>
                </c:pt>
                <c:pt idx="208">
                  <c:v>144.94050777605958</c:v>
                </c:pt>
                <c:pt idx="209">
                  <c:v>239.95187862380016</c:v>
                </c:pt>
                <c:pt idx="210">
                  <c:v>245.26992286743686</c:v>
                </c:pt>
                <c:pt idx="211">
                  <c:v>176.39258281677749</c:v>
                </c:pt>
                <c:pt idx="212">
                  <c:v>139.58969622805108</c:v>
                </c:pt>
                <c:pt idx="213">
                  <c:v>212.07436988505793</c:v>
                </c:pt>
                <c:pt idx="214">
                  <c:v>330.22685755248398</c:v>
                </c:pt>
                <c:pt idx="215">
                  <c:v>223.42429455851905</c:v>
                </c:pt>
                <c:pt idx="216">
                  <c:v>182.75628346421109</c:v>
                </c:pt>
                <c:pt idx="217">
                  <c:v>169.37961531859432</c:v>
                </c:pt>
                <c:pt idx="218">
                  <c:v>162.53393684132553</c:v>
                </c:pt>
                <c:pt idx="219">
                  <c:v>185.78450111679155</c:v>
                </c:pt>
                <c:pt idx="220">
                  <c:v>107.14803577542239</c:v>
                </c:pt>
                <c:pt idx="221">
                  <c:v>81.779955091248482</c:v>
                </c:pt>
                <c:pt idx="222">
                  <c:v>260.64918543049401</c:v>
                </c:pt>
                <c:pt idx="223">
                  <c:v>222.30209161521194</c:v>
                </c:pt>
                <c:pt idx="224">
                  <c:v>205.67496902375046</c:v>
                </c:pt>
                <c:pt idx="225">
                  <c:v>173.00451172337125</c:v>
                </c:pt>
                <c:pt idx="226">
                  <c:v>218.8672475219567</c:v>
                </c:pt>
                <c:pt idx="227">
                  <c:v>224.96484260223014</c:v>
                </c:pt>
                <c:pt idx="228">
                  <c:v>271.40460852223111</c:v>
                </c:pt>
                <c:pt idx="229">
                  <c:v>154.98286830844816</c:v>
                </c:pt>
                <c:pt idx="230">
                  <c:v>134.64836884850598</c:v>
                </c:pt>
                <c:pt idx="231">
                  <c:v>318.08999491709079</c:v>
                </c:pt>
                <c:pt idx="232">
                  <c:v>280.06270897368154</c:v>
                </c:pt>
                <c:pt idx="233">
                  <c:v>307.99801729471966</c:v>
                </c:pt>
                <c:pt idx="234">
                  <c:v>303.28924716318437</c:v>
                </c:pt>
                <c:pt idx="235">
                  <c:v>146.53617020233051</c:v>
                </c:pt>
                <c:pt idx="236">
                  <c:v>103.23515090491571</c:v>
                </c:pt>
                <c:pt idx="237">
                  <c:v>257.76202209492192</c:v>
                </c:pt>
                <c:pt idx="238">
                  <c:v>215.22901888038004</c:v>
                </c:pt>
                <c:pt idx="239">
                  <c:v>116.4440906832142</c:v>
                </c:pt>
                <c:pt idx="240">
                  <c:v>129.55121548188586</c:v>
                </c:pt>
                <c:pt idx="241">
                  <c:v>151.02031062129501</c:v>
                </c:pt>
                <c:pt idx="242">
                  <c:v>52.647066197933363</c:v>
                </c:pt>
                <c:pt idx="243">
                  <c:v>253.35457648494526</c:v>
                </c:pt>
                <c:pt idx="244">
                  <c:v>221.16606166874294</c:v>
                </c:pt>
                <c:pt idx="245">
                  <c:v>172.73411478826461</c:v>
                </c:pt>
                <c:pt idx="246">
                  <c:v>211.56606808182875</c:v>
                </c:pt>
                <c:pt idx="247">
                  <c:v>120.05307317250607</c:v>
                </c:pt>
                <c:pt idx="248">
                  <c:v>244.81369357250639</c:v>
                </c:pt>
                <c:pt idx="249">
                  <c:v>258.64166990640507</c:v>
                </c:pt>
                <c:pt idx="250">
                  <c:v>291.7936701731353</c:v>
                </c:pt>
                <c:pt idx="251">
                  <c:v>216.62642348310584</c:v>
                </c:pt>
                <c:pt idx="252">
                  <c:v>104.48771110166423</c:v>
                </c:pt>
                <c:pt idx="253">
                  <c:v>211.20615957293995</c:v>
                </c:pt>
                <c:pt idx="254">
                  <c:v>111.76731576937298</c:v>
                </c:pt>
                <c:pt idx="255">
                  <c:v>82.4100271682818</c:v>
                </c:pt>
                <c:pt idx="256">
                  <c:v>154.97063007557028</c:v>
                </c:pt>
                <c:pt idx="257">
                  <c:v>153.50430877257776</c:v>
                </c:pt>
                <c:pt idx="258">
                  <c:v>152.48902932687645</c:v>
                </c:pt>
                <c:pt idx="259">
                  <c:v>404.41223241766801</c:v>
                </c:pt>
                <c:pt idx="260">
                  <c:v>266.19264318777886</c:v>
                </c:pt>
                <c:pt idx="261">
                  <c:v>106.48626522192886</c:v>
                </c:pt>
                <c:pt idx="262">
                  <c:v>279.31796553591658</c:v>
                </c:pt>
                <c:pt idx="263">
                  <c:v>180.52378339964361</c:v>
                </c:pt>
                <c:pt idx="264">
                  <c:v>378.43184680799129</c:v>
                </c:pt>
                <c:pt idx="265">
                  <c:v>196.86658859069036</c:v>
                </c:pt>
                <c:pt idx="266">
                  <c:v>144.0655292471817</c:v>
                </c:pt>
                <c:pt idx="267">
                  <c:v>113.47623096096237</c:v>
                </c:pt>
                <c:pt idx="268">
                  <c:v>502.53734261359637</c:v>
                </c:pt>
                <c:pt idx="269">
                  <c:v>178.74703557301891</c:v>
                </c:pt>
                <c:pt idx="270">
                  <c:v>164.01649793690098</c:v>
                </c:pt>
                <c:pt idx="271">
                  <c:v>104.23473648243677</c:v>
                </c:pt>
                <c:pt idx="272">
                  <c:v>155.15198056545978</c:v>
                </c:pt>
                <c:pt idx="273">
                  <c:v>169.82553769494567</c:v>
                </c:pt>
                <c:pt idx="274">
                  <c:v>117.53059212589784</c:v>
                </c:pt>
                <c:pt idx="275">
                  <c:v>231.96115275442199</c:v>
                </c:pt>
                <c:pt idx="276">
                  <c:v>185.65292067446907</c:v>
                </c:pt>
                <c:pt idx="277">
                  <c:v>97.098948191254294</c:v>
                </c:pt>
                <c:pt idx="278">
                  <c:v>348.50542987917174</c:v>
                </c:pt>
                <c:pt idx="279">
                  <c:v>157.32780681076457</c:v>
                </c:pt>
                <c:pt idx="280">
                  <c:v>292.07150634681074</c:v>
                </c:pt>
                <c:pt idx="281">
                  <c:v>242.34421708269161</c:v>
                </c:pt>
                <c:pt idx="282">
                  <c:v>195.75686402151587</c:v>
                </c:pt>
                <c:pt idx="283">
                  <c:v>79.123371633332866</c:v>
                </c:pt>
                <c:pt idx="284">
                  <c:v>250.99613792393617</c:v>
                </c:pt>
                <c:pt idx="285">
                  <c:v>165.29615542084281</c:v>
                </c:pt>
                <c:pt idx="286">
                  <c:v>66.221329497815802</c:v>
                </c:pt>
                <c:pt idx="287">
                  <c:v>234.72028465986375</c:v>
                </c:pt>
                <c:pt idx="288">
                  <c:v>163.72869256472219</c:v>
                </c:pt>
                <c:pt idx="289">
                  <c:v>153.0101358372485</c:v>
                </c:pt>
                <c:pt idx="290">
                  <c:v>210.05613099728612</c:v>
                </c:pt>
                <c:pt idx="291">
                  <c:v>147.94735615623708</c:v>
                </c:pt>
                <c:pt idx="292">
                  <c:v>144.20460024916426</c:v>
                </c:pt>
                <c:pt idx="293">
                  <c:v>187.77647490575063</c:v>
                </c:pt>
                <c:pt idx="294">
                  <c:v>177.07396749490493</c:v>
                </c:pt>
                <c:pt idx="295">
                  <c:v>144.49800357928612</c:v>
                </c:pt>
                <c:pt idx="296">
                  <c:v>140.02067727906532</c:v>
                </c:pt>
                <c:pt idx="297">
                  <c:v>104.88943421744611</c:v>
                </c:pt>
                <c:pt idx="298">
                  <c:v>44.270742996831835</c:v>
                </c:pt>
                <c:pt idx="299">
                  <c:v>109.44013795344019</c:v>
                </c:pt>
                <c:pt idx="300">
                  <c:v>215.98827486806462</c:v>
                </c:pt>
                <c:pt idx="301">
                  <c:v>473.46956150765311</c:v>
                </c:pt>
                <c:pt idx="302">
                  <c:v>213.6837950046035</c:v>
                </c:pt>
                <c:pt idx="303">
                  <c:v>242.74806080880228</c:v>
                </c:pt>
                <c:pt idx="304">
                  <c:v>154.37760308999646</c:v>
                </c:pt>
                <c:pt idx="305">
                  <c:v>125.87574096402854</c:v>
                </c:pt>
                <c:pt idx="306">
                  <c:v>89.846181130944899</c:v>
                </c:pt>
                <c:pt idx="307">
                  <c:v>160.1826238558815</c:v>
                </c:pt>
                <c:pt idx="308">
                  <c:v>214.10725396908356</c:v>
                </c:pt>
                <c:pt idx="309">
                  <c:v>165.82043781043592</c:v>
                </c:pt>
                <c:pt idx="310">
                  <c:v>76.795722397963232</c:v>
                </c:pt>
                <c:pt idx="311">
                  <c:v>130.01811117872546</c:v>
                </c:pt>
                <c:pt idx="312">
                  <c:v>51.794428086273001</c:v>
                </c:pt>
                <c:pt idx="313">
                  <c:v>294.76190024342742</c:v>
                </c:pt>
                <c:pt idx="314">
                  <c:v>232.56862081951584</c:v>
                </c:pt>
                <c:pt idx="315">
                  <c:v>381.80107468018787</c:v>
                </c:pt>
                <c:pt idx="316">
                  <c:v>183.46229563346645</c:v>
                </c:pt>
                <c:pt idx="317">
                  <c:v>183.92529376026155</c:v>
                </c:pt>
                <c:pt idx="318">
                  <c:v>375.65600951803901</c:v>
                </c:pt>
                <c:pt idx="319">
                  <c:v>139.12896858671331</c:v>
                </c:pt>
                <c:pt idx="320">
                  <c:v>290.44204619470247</c:v>
                </c:pt>
                <c:pt idx="321">
                  <c:v>267.73552990725415</c:v>
                </c:pt>
                <c:pt idx="322">
                  <c:v>70.413465195400732</c:v>
                </c:pt>
                <c:pt idx="323">
                  <c:v>157.80534989073428</c:v>
                </c:pt>
                <c:pt idx="324">
                  <c:v>177.5794391644535</c:v>
                </c:pt>
                <c:pt idx="325">
                  <c:v>240.24035475944402</c:v>
                </c:pt>
                <c:pt idx="326">
                  <c:v>128.61245378437172</c:v>
                </c:pt>
                <c:pt idx="327">
                  <c:v>351.0685153366162</c:v>
                </c:pt>
                <c:pt idx="328">
                  <c:v>237.71117175534803</c:v>
                </c:pt>
                <c:pt idx="329">
                  <c:v>274.11338163698997</c:v>
                </c:pt>
                <c:pt idx="330">
                  <c:v>217.04351499667297</c:v>
                </c:pt>
                <c:pt idx="331">
                  <c:v>401.30722489165208</c:v>
                </c:pt>
                <c:pt idx="332">
                  <c:v>221.75878057970121</c:v>
                </c:pt>
                <c:pt idx="333">
                  <c:v>73.080222323717578</c:v>
                </c:pt>
                <c:pt idx="334">
                  <c:v>263.80421064399809</c:v>
                </c:pt>
                <c:pt idx="335">
                  <c:v>116.03608003210756</c:v>
                </c:pt>
                <c:pt idx="336">
                  <c:v>255.59419884426509</c:v>
                </c:pt>
                <c:pt idx="337">
                  <c:v>143.80239678481811</c:v>
                </c:pt>
                <c:pt idx="338">
                  <c:v>235.27136784304648</c:v>
                </c:pt>
                <c:pt idx="339">
                  <c:v>91.557522703181704</c:v>
                </c:pt>
                <c:pt idx="340">
                  <c:v>295.85816212582102</c:v>
                </c:pt>
                <c:pt idx="341">
                  <c:v>265.61478222421908</c:v>
                </c:pt>
                <c:pt idx="342">
                  <c:v>411.69079303079604</c:v>
                </c:pt>
                <c:pt idx="343">
                  <c:v>207.16387957813669</c:v>
                </c:pt>
                <c:pt idx="344">
                  <c:v>252.34143478904429</c:v>
                </c:pt>
                <c:pt idx="345">
                  <c:v>174.02143595242774</c:v>
                </c:pt>
                <c:pt idx="346">
                  <c:v>225.50440782522972</c:v>
                </c:pt>
                <c:pt idx="347">
                  <c:v>63.018512989023826</c:v>
                </c:pt>
                <c:pt idx="348">
                  <c:v>56.449763508615121</c:v>
                </c:pt>
                <c:pt idx="349">
                  <c:v>283.86646954892484</c:v>
                </c:pt>
                <c:pt idx="350">
                  <c:v>346.65982369028427</c:v>
                </c:pt>
                <c:pt idx="351">
                  <c:v>169.6189141896991</c:v>
                </c:pt>
                <c:pt idx="352">
                  <c:v>457.16367382642466</c:v>
                </c:pt>
                <c:pt idx="353">
                  <c:v>372.29913687753401</c:v>
                </c:pt>
                <c:pt idx="354">
                  <c:v>407.09899338759726</c:v>
                </c:pt>
                <c:pt idx="355">
                  <c:v>286.16369293855064</c:v>
                </c:pt>
                <c:pt idx="356">
                  <c:v>287.60825918343482</c:v>
                </c:pt>
                <c:pt idx="357">
                  <c:v>42.107311199783688</c:v>
                </c:pt>
                <c:pt idx="358">
                  <c:v>180.45763188868901</c:v>
                </c:pt>
                <c:pt idx="359">
                  <c:v>278.43560371641632</c:v>
                </c:pt>
                <c:pt idx="360">
                  <c:v>344.5670782930859</c:v>
                </c:pt>
                <c:pt idx="361">
                  <c:v>294.70872285294257</c:v>
                </c:pt>
                <c:pt idx="362">
                  <c:v>183.78911173021064</c:v>
                </c:pt>
                <c:pt idx="363">
                  <c:v>118.61994244501672</c:v>
                </c:pt>
                <c:pt idx="364">
                  <c:v>113.63350205034008</c:v>
                </c:pt>
                <c:pt idx="365">
                  <c:v>238.7262505884338</c:v>
                </c:pt>
                <c:pt idx="366">
                  <c:v>237.21199809274549</c:v>
                </c:pt>
                <c:pt idx="367">
                  <c:v>333.20295504770689</c:v>
                </c:pt>
                <c:pt idx="368">
                  <c:v>119.37389764182959</c:v>
                </c:pt>
                <c:pt idx="369">
                  <c:v>194.918210898014</c:v>
                </c:pt>
                <c:pt idx="370">
                  <c:v>239.5882773619654</c:v>
                </c:pt>
                <c:pt idx="371">
                  <c:v>215.63000272331723</c:v>
                </c:pt>
                <c:pt idx="372">
                  <c:v>343.85703702029912</c:v>
                </c:pt>
                <c:pt idx="373">
                  <c:v>224.60972433824043</c:v>
                </c:pt>
                <c:pt idx="374">
                  <c:v>180.2191971640687</c:v>
                </c:pt>
                <c:pt idx="375">
                  <c:v>120.71454282865612</c:v>
                </c:pt>
                <c:pt idx="376">
                  <c:v>185.79675641771831</c:v>
                </c:pt>
                <c:pt idx="377">
                  <c:v>161.01042710597744</c:v>
                </c:pt>
                <c:pt idx="378">
                  <c:v>192.98763355235934</c:v>
                </c:pt>
                <c:pt idx="379">
                  <c:v>224.77274039449441</c:v>
                </c:pt>
                <c:pt idx="380">
                  <c:v>187.55710273702587</c:v>
                </c:pt>
                <c:pt idx="381">
                  <c:v>243.5805422579997</c:v>
                </c:pt>
                <c:pt idx="382">
                  <c:v>272.55528220963686</c:v>
                </c:pt>
              </c:numCache>
            </c:numRef>
          </c:xVal>
          <c:yVal>
            <c:numRef>
              <c:f>'Heteroscedasticity Test Plot'!$D$29:$D$411</c:f>
              <c:numCache>
                <c:formatCode>General</c:formatCode>
                <c:ptCount val="383"/>
                <c:pt idx="0">
                  <c:v>-14.86934463320938</c:v>
                </c:pt>
                <c:pt idx="1">
                  <c:v>-11.416126425298899</c:v>
                </c:pt>
                <c:pt idx="2">
                  <c:v>-23.774480340543562</c:v>
                </c:pt>
                <c:pt idx="3">
                  <c:v>-31.405865436577528</c:v>
                </c:pt>
                <c:pt idx="4">
                  <c:v>-23.663597624088254</c:v>
                </c:pt>
                <c:pt idx="5">
                  <c:v>19.321688608156251</c:v>
                </c:pt>
                <c:pt idx="6">
                  <c:v>-7.2086849135517355</c:v>
                </c:pt>
                <c:pt idx="7">
                  <c:v>0.98105443656851321</c:v>
                </c:pt>
                <c:pt idx="8">
                  <c:v>2.065087813817911</c:v>
                </c:pt>
                <c:pt idx="9">
                  <c:v>7.299281992211121</c:v>
                </c:pt>
                <c:pt idx="10">
                  <c:v>5.2030316260429572</c:v>
                </c:pt>
                <c:pt idx="11">
                  <c:v>17.202012224235659</c:v>
                </c:pt>
                <c:pt idx="12">
                  <c:v>21.89642152028653</c:v>
                </c:pt>
                <c:pt idx="13">
                  <c:v>-7.5509070262340572</c:v>
                </c:pt>
                <c:pt idx="14">
                  <c:v>3.6462437508578915</c:v>
                </c:pt>
                <c:pt idx="15">
                  <c:v>2.3300922663792392</c:v>
                </c:pt>
                <c:pt idx="16">
                  <c:v>26.527422765708337</c:v>
                </c:pt>
                <c:pt idx="17">
                  <c:v>-1.183855125517411</c:v>
                </c:pt>
                <c:pt idx="18">
                  <c:v>20.199956894301096</c:v>
                </c:pt>
                <c:pt idx="19">
                  <c:v>14.154141434236806</c:v>
                </c:pt>
                <c:pt idx="20">
                  <c:v>-14.162804924302748</c:v>
                </c:pt>
                <c:pt idx="21">
                  <c:v>-3.4090135367221279</c:v>
                </c:pt>
                <c:pt idx="22">
                  <c:v>4.612229664647387</c:v>
                </c:pt>
                <c:pt idx="23">
                  <c:v>-0.72811104996407749</c:v>
                </c:pt>
                <c:pt idx="24">
                  <c:v>13.861967753395135</c:v>
                </c:pt>
                <c:pt idx="25">
                  <c:v>16.385998982184063</c:v>
                </c:pt>
                <c:pt idx="26">
                  <c:v>24.09679325914928</c:v>
                </c:pt>
                <c:pt idx="27">
                  <c:v>6.8048251871827858</c:v>
                </c:pt>
                <c:pt idx="28">
                  <c:v>18.126425935838643</c:v>
                </c:pt>
                <c:pt idx="29">
                  <c:v>31.188926184775653</c:v>
                </c:pt>
                <c:pt idx="30">
                  <c:v>37.533834071308888</c:v>
                </c:pt>
                <c:pt idx="31">
                  <c:v>1.3053506020188905</c:v>
                </c:pt>
                <c:pt idx="32">
                  <c:v>-10.98998544199199</c:v>
                </c:pt>
                <c:pt idx="33">
                  <c:v>1.3468537598699548</c:v>
                </c:pt>
                <c:pt idx="34">
                  <c:v>-10.923823251528802</c:v>
                </c:pt>
                <c:pt idx="35">
                  <c:v>-8.4197103972562033</c:v>
                </c:pt>
                <c:pt idx="36">
                  <c:v>3.1028767844497338</c:v>
                </c:pt>
                <c:pt idx="37">
                  <c:v>19.750992671814231</c:v>
                </c:pt>
                <c:pt idx="38">
                  <c:v>31.076146317489759</c:v>
                </c:pt>
                <c:pt idx="39">
                  <c:v>-2.8726474094989101</c:v>
                </c:pt>
                <c:pt idx="40">
                  <c:v>1.2423975902822804</c:v>
                </c:pt>
                <c:pt idx="41">
                  <c:v>-10.521931857616977</c:v>
                </c:pt>
                <c:pt idx="42">
                  <c:v>10.871401809519853</c:v>
                </c:pt>
                <c:pt idx="43">
                  <c:v>3.3410346770990316</c:v>
                </c:pt>
                <c:pt idx="44">
                  <c:v>44.807281746275294</c:v>
                </c:pt>
                <c:pt idx="45">
                  <c:v>5.7861205312133279</c:v>
                </c:pt>
                <c:pt idx="46">
                  <c:v>4.0690936484263034</c:v>
                </c:pt>
                <c:pt idx="47">
                  <c:v>-4.1897077532596256</c:v>
                </c:pt>
                <c:pt idx="48">
                  <c:v>9.4114970298557807</c:v>
                </c:pt>
                <c:pt idx="49">
                  <c:v>2.8712115051480822</c:v>
                </c:pt>
                <c:pt idx="50">
                  <c:v>54.609333008188798</c:v>
                </c:pt>
                <c:pt idx="51">
                  <c:v>-14.111425806598106</c:v>
                </c:pt>
                <c:pt idx="52">
                  <c:v>1.2529708203724681</c:v>
                </c:pt>
                <c:pt idx="53">
                  <c:v>-18.726572958196897</c:v>
                </c:pt>
                <c:pt idx="54">
                  <c:v>19.071592410165493</c:v>
                </c:pt>
                <c:pt idx="55">
                  <c:v>-4.7139645193441027</c:v>
                </c:pt>
                <c:pt idx="56">
                  <c:v>13.988468270568688</c:v>
                </c:pt>
                <c:pt idx="57">
                  <c:v>-11.276153281959239</c:v>
                </c:pt>
                <c:pt idx="58">
                  <c:v>58.355956892954254</c:v>
                </c:pt>
                <c:pt idx="59">
                  <c:v>7.3522706078172178</c:v>
                </c:pt>
                <c:pt idx="60">
                  <c:v>50.570316021596852</c:v>
                </c:pt>
                <c:pt idx="61">
                  <c:v>8.9001745024497723</c:v>
                </c:pt>
                <c:pt idx="62">
                  <c:v>9.9917410986939785</c:v>
                </c:pt>
                <c:pt idx="63">
                  <c:v>3.8800062000667026</c:v>
                </c:pt>
                <c:pt idx="64">
                  <c:v>21.918955938270869</c:v>
                </c:pt>
                <c:pt idx="65">
                  <c:v>0.84196207275579127</c:v>
                </c:pt>
                <c:pt idx="66">
                  <c:v>1.7157223448092793</c:v>
                </c:pt>
                <c:pt idx="67">
                  <c:v>4.9953496882957609</c:v>
                </c:pt>
                <c:pt idx="68">
                  <c:v>-17.689773775185202</c:v>
                </c:pt>
                <c:pt idx="69">
                  <c:v>-68.716424271075311</c:v>
                </c:pt>
                <c:pt idx="70">
                  <c:v>-21.590092659070393</c:v>
                </c:pt>
                <c:pt idx="71">
                  <c:v>-9.7139066917200978</c:v>
                </c:pt>
                <c:pt idx="72">
                  <c:v>-7.4161117678183643</c:v>
                </c:pt>
                <c:pt idx="73">
                  <c:v>13.131528282887047</c:v>
                </c:pt>
                <c:pt idx="74">
                  <c:v>7.5481299787223435</c:v>
                </c:pt>
                <c:pt idx="75">
                  <c:v>-10.350326221716017</c:v>
                </c:pt>
                <c:pt idx="76">
                  <c:v>-4.5233616390039799</c:v>
                </c:pt>
                <c:pt idx="77">
                  <c:v>15.731288016142472</c:v>
                </c:pt>
                <c:pt idx="78">
                  <c:v>36.733425288521971</c:v>
                </c:pt>
                <c:pt idx="79">
                  <c:v>-4.3043895014379814</c:v>
                </c:pt>
                <c:pt idx="80">
                  <c:v>5.6527613333803117</c:v>
                </c:pt>
                <c:pt idx="81">
                  <c:v>-11.542845688235843</c:v>
                </c:pt>
                <c:pt idx="82">
                  <c:v>6.3749638729200342</c:v>
                </c:pt>
                <c:pt idx="83">
                  <c:v>20.031247292020311</c:v>
                </c:pt>
                <c:pt idx="84">
                  <c:v>-6.1559395768746867</c:v>
                </c:pt>
                <c:pt idx="85">
                  <c:v>27.062103526746</c:v>
                </c:pt>
                <c:pt idx="86">
                  <c:v>17.750803207519141</c:v>
                </c:pt>
                <c:pt idx="87">
                  <c:v>-23.275858390081623</c:v>
                </c:pt>
                <c:pt idx="88">
                  <c:v>-12.742796217352208</c:v>
                </c:pt>
                <c:pt idx="89">
                  <c:v>22.579590849538306</c:v>
                </c:pt>
                <c:pt idx="90">
                  <c:v>-7.5428254188505548</c:v>
                </c:pt>
                <c:pt idx="91">
                  <c:v>-15.166039613939176</c:v>
                </c:pt>
                <c:pt idx="92">
                  <c:v>0.31799530243594631</c:v>
                </c:pt>
                <c:pt idx="93">
                  <c:v>-2.1696660848590739</c:v>
                </c:pt>
                <c:pt idx="94">
                  <c:v>-5.2931104944973413</c:v>
                </c:pt>
                <c:pt idx="95">
                  <c:v>-19.663601028325644</c:v>
                </c:pt>
                <c:pt idx="96">
                  <c:v>-26.130597042768727</c:v>
                </c:pt>
                <c:pt idx="97">
                  <c:v>14.87241654969489</c:v>
                </c:pt>
                <c:pt idx="98">
                  <c:v>-27.247905271578873</c:v>
                </c:pt>
                <c:pt idx="99">
                  <c:v>23.276528659623807</c:v>
                </c:pt>
                <c:pt idx="100">
                  <c:v>-31.752826569602462</c:v>
                </c:pt>
                <c:pt idx="101">
                  <c:v>3.8739094980282403</c:v>
                </c:pt>
                <c:pt idx="102">
                  <c:v>-19.718745065523791</c:v>
                </c:pt>
                <c:pt idx="103">
                  <c:v>6.3317808986619752</c:v>
                </c:pt>
                <c:pt idx="104">
                  <c:v>7.7730923984615288</c:v>
                </c:pt>
                <c:pt idx="105">
                  <c:v>-2.2330655939337589</c:v>
                </c:pt>
                <c:pt idx="106">
                  <c:v>-18.435271970274115</c:v>
                </c:pt>
                <c:pt idx="107">
                  <c:v>2.1869262887722698</c:v>
                </c:pt>
                <c:pt idx="108">
                  <c:v>-29.527760588485108</c:v>
                </c:pt>
                <c:pt idx="109">
                  <c:v>1.8491369428351732</c:v>
                </c:pt>
                <c:pt idx="110">
                  <c:v>-16.316322944973678</c:v>
                </c:pt>
                <c:pt idx="111">
                  <c:v>-27.11586015422057</c:v>
                </c:pt>
                <c:pt idx="112">
                  <c:v>-7.5190790233281035</c:v>
                </c:pt>
                <c:pt idx="113">
                  <c:v>-3.9856067684990251</c:v>
                </c:pt>
                <c:pt idx="114">
                  <c:v>-14.446115776542769</c:v>
                </c:pt>
                <c:pt idx="115">
                  <c:v>-5.3382337527567643</c:v>
                </c:pt>
                <c:pt idx="116">
                  <c:v>-12.867667992357127</c:v>
                </c:pt>
                <c:pt idx="117">
                  <c:v>-0.3667043380553423</c:v>
                </c:pt>
                <c:pt idx="118">
                  <c:v>5.8942951856525383</c:v>
                </c:pt>
                <c:pt idx="119">
                  <c:v>-34.386685541964027</c:v>
                </c:pt>
                <c:pt idx="120">
                  <c:v>-32.018937804139568</c:v>
                </c:pt>
                <c:pt idx="121">
                  <c:v>-25.52127726412607</c:v>
                </c:pt>
                <c:pt idx="122">
                  <c:v>-30.597025393355239</c:v>
                </c:pt>
                <c:pt idx="123">
                  <c:v>-11.570793573785579</c:v>
                </c:pt>
                <c:pt idx="124">
                  <c:v>-12.709763702256765</c:v>
                </c:pt>
                <c:pt idx="125">
                  <c:v>27.289158423574918</c:v>
                </c:pt>
                <c:pt idx="126">
                  <c:v>-51.532980437315075</c:v>
                </c:pt>
                <c:pt idx="127">
                  <c:v>15.880598862882096</c:v>
                </c:pt>
                <c:pt idx="128">
                  <c:v>29.096791657538461</c:v>
                </c:pt>
                <c:pt idx="129">
                  <c:v>-32.335694104653754</c:v>
                </c:pt>
                <c:pt idx="130">
                  <c:v>38.785656821000259</c:v>
                </c:pt>
                <c:pt idx="131">
                  <c:v>6.1604648258441443</c:v>
                </c:pt>
                <c:pt idx="132">
                  <c:v>9.5013211241342219</c:v>
                </c:pt>
                <c:pt idx="133">
                  <c:v>-7.9102166421152447</c:v>
                </c:pt>
                <c:pt idx="134">
                  <c:v>15.766767393416046</c:v>
                </c:pt>
                <c:pt idx="135">
                  <c:v>-2.9983432924988165</c:v>
                </c:pt>
                <c:pt idx="136">
                  <c:v>-41.281216904079827</c:v>
                </c:pt>
                <c:pt idx="137">
                  <c:v>-8.0187469717066051</c:v>
                </c:pt>
                <c:pt idx="138">
                  <c:v>5.6281568917693221</c:v>
                </c:pt>
                <c:pt idx="139">
                  <c:v>-3.536591469974212</c:v>
                </c:pt>
                <c:pt idx="140">
                  <c:v>31.629251775519208</c:v>
                </c:pt>
                <c:pt idx="141">
                  <c:v>-8.750591708919103</c:v>
                </c:pt>
                <c:pt idx="142">
                  <c:v>61.413827447685264</c:v>
                </c:pt>
                <c:pt idx="143">
                  <c:v>2.4121638739523519</c:v>
                </c:pt>
                <c:pt idx="144">
                  <c:v>-20.22919180636444</c:v>
                </c:pt>
                <c:pt idx="145">
                  <c:v>-17.025076625214467</c:v>
                </c:pt>
                <c:pt idx="146">
                  <c:v>-30.232502675250146</c:v>
                </c:pt>
                <c:pt idx="147">
                  <c:v>5.8481394761998899</c:v>
                </c:pt>
                <c:pt idx="148">
                  <c:v>-13.461418917175138</c:v>
                </c:pt>
                <c:pt idx="149">
                  <c:v>-4.9157230655504236</c:v>
                </c:pt>
                <c:pt idx="150">
                  <c:v>36.776513333292598</c:v>
                </c:pt>
                <c:pt idx="151">
                  <c:v>10.748250028748373</c:v>
                </c:pt>
                <c:pt idx="152">
                  <c:v>34.557865494808311</c:v>
                </c:pt>
                <c:pt idx="153">
                  <c:v>39.66850445930686</c:v>
                </c:pt>
                <c:pt idx="154">
                  <c:v>-21.899260710637975</c:v>
                </c:pt>
                <c:pt idx="155">
                  <c:v>22.148503442478841</c:v>
                </c:pt>
                <c:pt idx="156">
                  <c:v>0.20607638834215436</c:v>
                </c:pt>
                <c:pt idx="157">
                  <c:v>7.1924509936645507</c:v>
                </c:pt>
                <c:pt idx="158">
                  <c:v>57.303212800630831</c:v>
                </c:pt>
                <c:pt idx="159">
                  <c:v>-32.097852739362452</c:v>
                </c:pt>
                <c:pt idx="160">
                  <c:v>21.261077450936256</c:v>
                </c:pt>
                <c:pt idx="161">
                  <c:v>-0.32520961070096632</c:v>
                </c:pt>
                <c:pt idx="162">
                  <c:v>35.16934318850538</c:v>
                </c:pt>
                <c:pt idx="163">
                  <c:v>-21.303677888862808</c:v>
                </c:pt>
                <c:pt idx="164">
                  <c:v>13.797538147757365</c:v>
                </c:pt>
                <c:pt idx="165">
                  <c:v>-24.702400913997565</c:v>
                </c:pt>
                <c:pt idx="166">
                  <c:v>25.892250062501105</c:v>
                </c:pt>
                <c:pt idx="167">
                  <c:v>12.211602236147087</c:v>
                </c:pt>
                <c:pt idx="168">
                  <c:v>-18.403739127348359</c:v>
                </c:pt>
                <c:pt idx="169">
                  <c:v>-35.393091129151685</c:v>
                </c:pt>
                <c:pt idx="170">
                  <c:v>23.593202815248105</c:v>
                </c:pt>
                <c:pt idx="171">
                  <c:v>14.717920438144461</c:v>
                </c:pt>
                <c:pt idx="172">
                  <c:v>14.956372771487736</c:v>
                </c:pt>
                <c:pt idx="173">
                  <c:v>27.032579203109151</c:v>
                </c:pt>
                <c:pt idx="174">
                  <c:v>5.8053221176597845</c:v>
                </c:pt>
                <c:pt idx="175">
                  <c:v>18.747284405228356</c:v>
                </c:pt>
                <c:pt idx="176">
                  <c:v>-28.847033634801221</c:v>
                </c:pt>
                <c:pt idx="177">
                  <c:v>8.421248932919724</c:v>
                </c:pt>
                <c:pt idx="178">
                  <c:v>-1.3810841061855399</c:v>
                </c:pt>
                <c:pt idx="179">
                  <c:v>-1.0779736118473693</c:v>
                </c:pt>
                <c:pt idx="180">
                  <c:v>0.76746846728053697</c:v>
                </c:pt>
                <c:pt idx="181">
                  <c:v>-9.8145465256924354</c:v>
                </c:pt>
                <c:pt idx="182">
                  <c:v>-0.80837396654976601</c:v>
                </c:pt>
                <c:pt idx="183">
                  <c:v>20.96436891263869</c:v>
                </c:pt>
                <c:pt idx="184">
                  <c:v>23.431760589386442</c:v>
                </c:pt>
                <c:pt idx="185">
                  <c:v>-14.329416099077434</c:v>
                </c:pt>
                <c:pt idx="186">
                  <c:v>-42.724496550592164</c:v>
                </c:pt>
                <c:pt idx="187">
                  <c:v>61.720055320366896</c:v>
                </c:pt>
                <c:pt idx="188">
                  <c:v>32.944296158556199</c:v>
                </c:pt>
                <c:pt idx="189">
                  <c:v>20.923634957708742</c:v>
                </c:pt>
                <c:pt idx="190">
                  <c:v>-3.5242580860293629</c:v>
                </c:pt>
                <c:pt idx="191">
                  <c:v>5.0988770535103072</c:v>
                </c:pt>
                <c:pt idx="192">
                  <c:v>-1.7209360979704798</c:v>
                </c:pt>
                <c:pt idx="193">
                  <c:v>-16.539400271075692</c:v>
                </c:pt>
                <c:pt idx="194">
                  <c:v>10.144457913325141</c:v>
                </c:pt>
                <c:pt idx="195">
                  <c:v>-3.104603673043755</c:v>
                </c:pt>
                <c:pt idx="196">
                  <c:v>-24.148806242324156</c:v>
                </c:pt>
                <c:pt idx="197">
                  <c:v>-21.276449003642824</c:v>
                </c:pt>
                <c:pt idx="198">
                  <c:v>11.5500597172136</c:v>
                </c:pt>
                <c:pt idx="199">
                  <c:v>7.1739149728707332</c:v>
                </c:pt>
                <c:pt idx="200">
                  <c:v>-28.980251329146824</c:v>
                </c:pt>
                <c:pt idx="201">
                  <c:v>-8.7896665236284548</c:v>
                </c:pt>
                <c:pt idx="202">
                  <c:v>-37.365190916613869</c:v>
                </c:pt>
                <c:pt idx="203">
                  <c:v>17.550831410896478</c:v>
                </c:pt>
                <c:pt idx="204">
                  <c:v>7.4290006803246911</c:v>
                </c:pt>
                <c:pt idx="205">
                  <c:v>-0.6498234653751922</c:v>
                </c:pt>
                <c:pt idx="206">
                  <c:v>-7.683404623222259</c:v>
                </c:pt>
                <c:pt idx="207">
                  <c:v>0.51945756245157781</c:v>
                </c:pt>
                <c:pt idx="208">
                  <c:v>-9.9405077760595759</c:v>
                </c:pt>
                <c:pt idx="209">
                  <c:v>-5.9518786238001553</c:v>
                </c:pt>
                <c:pt idx="210">
                  <c:v>-33.269922867436861</c:v>
                </c:pt>
                <c:pt idx="211">
                  <c:v>-5.392582816777491</c:v>
                </c:pt>
                <c:pt idx="212">
                  <c:v>13.410303771948918</c:v>
                </c:pt>
                <c:pt idx="213">
                  <c:v>24.925630114942066</c:v>
                </c:pt>
                <c:pt idx="214">
                  <c:v>44.773142447516022</c:v>
                </c:pt>
                <c:pt idx="215">
                  <c:v>6.5757054414809488</c:v>
                </c:pt>
                <c:pt idx="216">
                  <c:v>30.243716535788906</c:v>
                </c:pt>
                <c:pt idx="217">
                  <c:v>7.6203846814056817</c:v>
                </c:pt>
                <c:pt idx="218">
                  <c:v>7.4660631586744728</c:v>
                </c:pt>
                <c:pt idx="219">
                  <c:v>-35.784501116791546</c:v>
                </c:pt>
                <c:pt idx="220">
                  <c:v>-4.148035775422386</c:v>
                </c:pt>
                <c:pt idx="221">
                  <c:v>-1.7799550912484818</c:v>
                </c:pt>
                <c:pt idx="222">
                  <c:v>10.350814569505985</c:v>
                </c:pt>
                <c:pt idx="223">
                  <c:v>11.697908384788064</c:v>
                </c:pt>
                <c:pt idx="224">
                  <c:v>28.325030976249536</c:v>
                </c:pt>
                <c:pt idx="225">
                  <c:v>-9.0045117233712517</c:v>
                </c:pt>
                <c:pt idx="226">
                  <c:v>31.132752478043301</c:v>
                </c:pt>
                <c:pt idx="227">
                  <c:v>-5.9648426022301351</c:v>
                </c:pt>
                <c:pt idx="228">
                  <c:v>-10.404608522231115</c:v>
                </c:pt>
                <c:pt idx="229">
                  <c:v>-6.9828683084481611</c:v>
                </c:pt>
                <c:pt idx="230">
                  <c:v>-2.6483688485059815</c:v>
                </c:pt>
                <c:pt idx="231">
                  <c:v>28.910005082909208</c:v>
                </c:pt>
                <c:pt idx="232">
                  <c:v>-21.062708973681538</c:v>
                </c:pt>
                <c:pt idx="233">
                  <c:v>4.0019827052803407</c:v>
                </c:pt>
                <c:pt idx="234">
                  <c:v>-13.28924716318437</c:v>
                </c:pt>
                <c:pt idx="235">
                  <c:v>2.4638297976694901</c:v>
                </c:pt>
                <c:pt idx="236">
                  <c:v>20.764849095084287</c:v>
                </c:pt>
                <c:pt idx="237">
                  <c:v>-11.762022094921917</c:v>
                </c:pt>
                <c:pt idx="238">
                  <c:v>-7.229018880380039</c:v>
                </c:pt>
                <c:pt idx="239">
                  <c:v>0.55590931678580091</c:v>
                </c:pt>
                <c:pt idx="240">
                  <c:v>-31.551215481885862</c:v>
                </c:pt>
                <c:pt idx="241">
                  <c:v>-16.02031062129501</c:v>
                </c:pt>
                <c:pt idx="242">
                  <c:v>-5.6470661979333627</c:v>
                </c:pt>
                <c:pt idx="243">
                  <c:v>10.645423515054745</c:v>
                </c:pt>
                <c:pt idx="244">
                  <c:v>29.833938331257059</c:v>
                </c:pt>
                <c:pt idx="245">
                  <c:v>-6.7341147882646055</c:v>
                </c:pt>
                <c:pt idx="246">
                  <c:v>13.433931918171254</c:v>
                </c:pt>
                <c:pt idx="247">
                  <c:v>-4.0530731725060747</c:v>
                </c:pt>
                <c:pt idx="248">
                  <c:v>17.186306427493605</c:v>
                </c:pt>
                <c:pt idx="249">
                  <c:v>-9.6416699064050704</c:v>
                </c:pt>
                <c:pt idx="250">
                  <c:v>2.2063298268647031</c:v>
                </c:pt>
                <c:pt idx="251">
                  <c:v>-11.626423483105839</c:v>
                </c:pt>
                <c:pt idx="252">
                  <c:v>-0.48771110166423171</c:v>
                </c:pt>
                <c:pt idx="253">
                  <c:v>-2.2061595729399528</c:v>
                </c:pt>
                <c:pt idx="254">
                  <c:v>4.2326842306270152</c:v>
                </c:pt>
                <c:pt idx="255">
                  <c:v>-4.4100271682818004</c:v>
                </c:pt>
                <c:pt idx="256">
                  <c:v>-3.9706300755702841</c:v>
                </c:pt>
                <c:pt idx="257">
                  <c:v>-18.504308772577758</c:v>
                </c:pt>
                <c:pt idx="258">
                  <c:v>-32.489029326876448</c:v>
                </c:pt>
                <c:pt idx="259">
                  <c:v>-29.412232417668008</c:v>
                </c:pt>
                <c:pt idx="260">
                  <c:v>-46.192643187778856</c:v>
                </c:pt>
                <c:pt idx="261">
                  <c:v>17.513734778071139</c:v>
                </c:pt>
                <c:pt idx="262">
                  <c:v>18.682034464083415</c:v>
                </c:pt>
                <c:pt idx="263">
                  <c:v>9.4762166003563948</c:v>
                </c:pt>
                <c:pt idx="264">
                  <c:v>10.568153192008708</c:v>
                </c:pt>
                <c:pt idx="265">
                  <c:v>-28.866588590690355</c:v>
                </c:pt>
                <c:pt idx="266">
                  <c:v>-24.065529247181701</c:v>
                </c:pt>
                <c:pt idx="267">
                  <c:v>-24.476230960962368</c:v>
                </c:pt>
                <c:pt idx="268">
                  <c:v>-43.537342613596365</c:v>
                </c:pt>
                <c:pt idx="269">
                  <c:v>-4.7470355730189056</c:v>
                </c:pt>
                <c:pt idx="270">
                  <c:v>3.9835020630990243</c:v>
                </c:pt>
                <c:pt idx="271">
                  <c:v>7.765263517563227</c:v>
                </c:pt>
                <c:pt idx="272">
                  <c:v>10.84801943454022</c:v>
                </c:pt>
                <c:pt idx="273">
                  <c:v>-5.8255376949456661</c:v>
                </c:pt>
                <c:pt idx="274">
                  <c:v>2.4694078741021599</c:v>
                </c:pt>
                <c:pt idx="275">
                  <c:v>-8.9611527544219882</c:v>
                </c:pt>
                <c:pt idx="276">
                  <c:v>-31.652920674469073</c:v>
                </c:pt>
                <c:pt idx="277">
                  <c:v>23.901051808745706</c:v>
                </c:pt>
                <c:pt idx="278">
                  <c:v>-1.5054298791717429</c:v>
                </c:pt>
                <c:pt idx="279">
                  <c:v>3.6721931892354291</c:v>
                </c:pt>
                <c:pt idx="280">
                  <c:v>-20.071506346810736</c:v>
                </c:pt>
                <c:pt idx="281">
                  <c:v>-12.344217082691614</c:v>
                </c:pt>
                <c:pt idx="282">
                  <c:v>-13.756864021515867</c:v>
                </c:pt>
                <c:pt idx="283">
                  <c:v>-1.1233716333328658</c:v>
                </c:pt>
                <c:pt idx="284">
                  <c:v>5.0038620760638253</c:v>
                </c:pt>
                <c:pt idx="285">
                  <c:v>20.703844579157192</c:v>
                </c:pt>
                <c:pt idx="286">
                  <c:v>6.7786705021841982</c:v>
                </c:pt>
                <c:pt idx="287">
                  <c:v>-16.720284659863751</c:v>
                </c:pt>
                <c:pt idx="288">
                  <c:v>9.2713074352778051</c:v>
                </c:pt>
                <c:pt idx="289">
                  <c:v>-25.010135837248498</c:v>
                </c:pt>
                <c:pt idx="290">
                  <c:v>-27.056130997286118</c:v>
                </c:pt>
                <c:pt idx="291">
                  <c:v>1.0526438437629224</c:v>
                </c:pt>
                <c:pt idx="292">
                  <c:v>-25.204600249164258</c:v>
                </c:pt>
                <c:pt idx="293">
                  <c:v>-26.776474905750632</c:v>
                </c:pt>
                <c:pt idx="294">
                  <c:v>-27.073967494904934</c:v>
                </c:pt>
                <c:pt idx="295">
                  <c:v>9.5019964207138798</c:v>
                </c:pt>
                <c:pt idx="296">
                  <c:v>15.979322720934675</c:v>
                </c:pt>
                <c:pt idx="297">
                  <c:v>-28.889434217446109</c:v>
                </c:pt>
                <c:pt idx="298">
                  <c:v>11.729257003168165</c:v>
                </c:pt>
                <c:pt idx="299">
                  <c:v>2.5598620465598145</c:v>
                </c:pt>
                <c:pt idx="300">
                  <c:v>-7.9882748680646216</c:v>
                </c:pt>
                <c:pt idx="301">
                  <c:v>-1.4695615076531112</c:v>
                </c:pt>
                <c:pt idx="302">
                  <c:v>-32.683795004603496</c:v>
                </c:pt>
                <c:pt idx="303">
                  <c:v>-41.748060808802279</c:v>
                </c:pt>
                <c:pt idx="304">
                  <c:v>-3.3776030899964553</c:v>
                </c:pt>
                <c:pt idx="305">
                  <c:v>-16.875740964028537</c:v>
                </c:pt>
                <c:pt idx="306">
                  <c:v>-4.846181130944899</c:v>
                </c:pt>
                <c:pt idx="307">
                  <c:v>-21.182623855881502</c:v>
                </c:pt>
                <c:pt idx="308">
                  <c:v>-7.1072539690835583</c:v>
                </c:pt>
                <c:pt idx="309">
                  <c:v>-15.820437810435919</c:v>
                </c:pt>
                <c:pt idx="310">
                  <c:v>-1.7957223979632317</c:v>
                </c:pt>
                <c:pt idx="311">
                  <c:v>25.981888821274538</c:v>
                </c:pt>
                <c:pt idx="312">
                  <c:v>-4.7944280862730011</c:v>
                </c:pt>
                <c:pt idx="313">
                  <c:v>-2.7619002434274194</c:v>
                </c:pt>
                <c:pt idx="314">
                  <c:v>0.43137918048415713</c:v>
                </c:pt>
                <c:pt idx="315">
                  <c:v>-21.801074680187867</c:v>
                </c:pt>
                <c:pt idx="316">
                  <c:v>10.537704366533546</c:v>
                </c:pt>
                <c:pt idx="317">
                  <c:v>12.074706239738447</c:v>
                </c:pt>
                <c:pt idx="318">
                  <c:v>-12.656009518039014</c:v>
                </c:pt>
                <c:pt idx="319">
                  <c:v>12.871031413286687</c:v>
                </c:pt>
                <c:pt idx="320">
                  <c:v>34.557953805297529</c:v>
                </c:pt>
                <c:pt idx="321">
                  <c:v>16.264470092745853</c:v>
                </c:pt>
                <c:pt idx="322">
                  <c:v>19.586534804599268</c:v>
                </c:pt>
                <c:pt idx="323">
                  <c:v>19.194650109265723</c:v>
                </c:pt>
                <c:pt idx="324">
                  <c:v>-10.579439164453504</c:v>
                </c:pt>
                <c:pt idx="325">
                  <c:v>1.759645240555983</c:v>
                </c:pt>
                <c:pt idx="326">
                  <c:v>-6.6124537843717235</c:v>
                </c:pt>
                <c:pt idx="327">
                  <c:v>25.931484663383799</c:v>
                </c:pt>
                <c:pt idx="328">
                  <c:v>-13.711171755348033</c:v>
                </c:pt>
                <c:pt idx="329">
                  <c:v>10.886618363010029</c:v>
                </c:pt>
                <c:pt idx="330">
                  <c:v>13.956485003327032</c:v>
                </c:pt>
                <c:pt idx="331">
                  <c:v>61.692775108347917</c:v>
                </c:pt>
                <c:pt idx="332">
                  <c:v>17.241219420298791</c:v>
                </c:pt>
                <c:pt idx="333">
                  <c:v>9.9197776762824219</c:v>
                </c:pt>
                <c:pt idx="334">
                  <c:v>27.19578935600191</c:v>
                </c:pt>
                <c:pt idx="335">
                  <c:v>74.963919967892437</c:v>
                </c:pt>
                <c:pt idx="336">
                  <c:v>23.405801155734906</c:v>
                </c:pt>
                <c:pt idx="337">
                  <c:v>15.197603215181886</c:v>
                </c:pt>
                <c:pt idx="338">
                  <c:v>5.7286321569535232</c:v>
                </c:pt>
                <c:pt idx="339">
                  <c:v>20.442477296818296</c:v>
                </c:pt>
                <c:pt idx="340">
                  <c:v>23.141837874178975</c:v>
                </c:pt>
                <c:pt idx="341">
                  <c:v>22.385217775780916</c:v>
                </c:pt>
                <c:pt idx="342">
                  <c:v>24.309206969203956</c:v>
                </c:pt>
                <c:pt idx="343">
                  <c:v>18.836120421863313</c:v>
                </c:pt>
                <c:pt idx="344">
                  <c:v>-10.341434789044285</c:v>
                </c:pt>
                <c:pt idx="345">
                  <c:v>22.978564047572263</c:v>
                </c:pt>
                <c:pt idx="346">
                  <c:v>3.4955921747702803</c:v>
                </c:pt>
                <c:pt idx="347">
                  <c:v>2.9814870109761742</c:v>
                </c:pt>
                <c:pt idx="348">
                  <c:v>-10.449763508615121</c:v>
                </c:pt>
                <c:pt idx="349">
                  <c:v>-24.86646954892484</c:v>
                </c:pt>
                <c:pt idx="350">
                  <c:v>-0.65982369028427001</c:v>
                </c:pt>
                <c:pt idx="351">
                  <c:v>6.3810858103009025</c:v>
                </c:pt>
                <c:pt idx="352">
                  <c:v>-8.163673826424656</c:v>
                </c:pt>
                <c:pt idx="353">
                  <c:v>-9.2991368775340106</c:v>
                </c:pt>
                <c:pt idx="354">
                  <c:v>-36.098993387597261</c:v>
                </c:pt>
                <c:pt idx="355">
                  <c:v>4.8363070614493608</c:v>
                </c:pt>
                <c:pt idx="356">
                  <c:v>-31.608259183434825</c:v>
                </c:pt>
                <c:pt idx="357">
                  <c:v>-0.10731119978368753</c:v>
                </c:pt>
                <c:pt idx="358">
                  <c:v>6.5423681113109922</c:v>
                </c:pt>
                <c:pt idx="359">
                  <c:v>-22.435603716416324</c:v>
                </c:pt>
                <c:pt idx="360">
                  <c:v>-53.567078293085899</c:v>
                </c:pt>
                <c:pt idx="361">
                  <c:v>15.291277147057428</c:v>
                </c:pt>
                <c:pt idx="362">
                  <c:v>-5.7891117302106352</c:v>
                </c:pt>
                <c:pt idx="363">
                  <c:v>-6.6199424450167186</c:v>
                </c:pt>
                <c:pt idx="364">
                  <c:v>-10.633502050340084</c:v>
                </c:pt>
                <c:pt idx="365">
                  <c:v>-10.7262505884338</c:v>
                </c:pt>
                <c:pt idx="366">
                  <c:v>-24.211998092745489</c:v>
                </c:pt>
                <c:pt idx="367">
                  <c:v>-26.202955047706894</c:v>
                </c:pt>
                <c:pt idx="368">
                  <c:v>-3.3738976418295863</c:v>
                </c:pt>
                <c:pt idx="369">
                  <c:v>-0.9182108980139958</c:v>
                </c:pt>
                <c:pt idx="370">
                  <c:v>-14.588277361965396</c:v>
                </c:pt>
                <c:pt idx="371">
                  <c:v>3.3699972766827671</c:v>
                </c:pt>
                <c:pt idx="372">
                  <c:v>45.142962979700883</c:v>
                </c:pt>
                <c:pt idx="373">
                  <c:v>-21.609724338240426</c:v>
                </c:pt>
                <c:pt idx="374">
                  <c:v>-9.2191971640687029</c:v>
                </c:pt>
                <c:pt idx="375">
                  <c:v>-22.714542828656121</c:v>
                </c:pt>
                <c:pt idx="376">
                  <c:v>-14.796756417718314</c:v>
                </c:pt>
                <c:pt idx="377">
                  <c:v>-12.010427105977442</c:v>
                </c:pt>
                <c:pt idx="378">
                  <c:v>-12.987633552359341</c:v>
                </c:pt>
                <c:pt idx="379">
                  <c:v>-18.772740394494406</c:v>
                </c:pt>
                <c:pt idx="380">
                  <c:v>-24.557102737025872</c:v>
                </c:pt>
                <c:pt idx="381">
                  <c:v>-20.580542257999696</c:v>
                </c:pt>
                <c:pt idx="382">
                  <c:v>-6.5552822096368573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7-497C-A702-3F511647D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26824"/>
        <c:axId val="707443624"/>
      </c:scatterChart>
      <c:valAx>
        <c:axId val="70302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43624"/>
        <c:crossesAt val="-80"/>
        <c:crossBetween val="midCat"/>
      </c:valAx>
      <c:valAx>
        <c:axId val="7074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2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 Test'!$C$1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111893852386247E-2"/>
                  <c:y val="-0.3888519889839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'Linearity Test'!$B$2:$B$384</c:f>
              <c:numCache>
                <c:formatCode>General</c:formatCode>
                <c:ptCount val="383"/>
                <c:pt idx="0">
                  <c:v>317.86934463320938</c:v>
                </c:pt>
                <c:pt idx="1">
                  <c:v>299.4161264252989</c:v>
                </c:pt>
                <c:pt idx="2">
                  <c:v>319.77448034054356</c:v>
                </c:pt>
                <c:pt idx="3">
                  <c:v>252.40586543657753</c:v>
                </c:pt>
                <c:pt idx="4">
                  <c:v>309.66359762408825</c:v>
                </c:pt>
                <c:pt idx="5">
                  <c:v>302.67831139184375</c:v>
                </c:pt>
                <c:pt idx="6">
                  <c:v>249.20868491355174</c:v>
                </c:pt>
                <c:pt idx="7">
                  <c:v>148.01894556343149</c:v>
                </c:pt>
                <c:pt idx="8">
                  <c:v>107.93491218618209</c:v>
                </c:pt>
                <c:pt idx="9">
                  <c:v>103.70071800778888</c:v>
                </c:pt>
                <c:pt idx="10">
                  <c:v>62.796968373957043</c:v>
                </c:pt>
                <c:pt idx="11">
                  <c:v>93.797987775764341</c:v>
                </c:pt>
                <c:pt idx="12">
                  <c:v>53.10357847971347</c:v>
                </c:pt>
                <c:pt idx="13">
                  <c:v>159.55090702623406</c:v>
                </c:pt>
                <c:pt idx="14">
                  <c:v>126.35375624914211</c:v>
                </c:pt>
                <c:pt idx="15">
                  <c:v>179.66990773362076</c:v>
                </c:pt>
                <c:pt idx="16">
                  <c:v>126.47257723429166</c:v>
                </c:pt>
                <c:pt idx="17">
                  <c:v>66.183855125517411</c:v>
                </c:pt>
                <c:pt idx="18">
                  <c:v>141.8000431056989</c:v>
                </c:pt>
                <c:pt idx="19">
                  <c:v>49.845858565763194</c:v>
                </c:pt>
                <c:pt idx="20">
                  <c:v>61.162804924302748</c:v>
                </c:pt>
                <c:pt idx="21">
                  <c:v>97.409013536722128</c:v>
                </c:pt>
                <c:pt idx="22">
                  <c:v>80.387770335352613</c:v>
                </c:pt>
                <c:pt idx="23">
                  <c:v>54.728111049964077</c:v>
                </c:pt>
                <c:pt idx="24">
                  <c:v>103.13803224660487</c:v>
                </c:pt>
                <c:pt idx="25">
                  <c:v>97.614001017815937</c:v>
                </c:pt>
                <c:pt idx="26">
                  <c:v>102.90320674085072</c:v>
                </c:pt>
                <c:pt idx="27">
                  <c:v>108.19517481281721</c:v>
                </c:pt>
                <c:pt idx="28">
                  <c:v>31.873574064161357</c:v>
                </c:pt>
                <c:pt idx="29">
                  <c:v>184.81107381522435</c:v>
                </c:pt>
                <c:pt idx="30">
                  <c:v>43.466165928691112</c:v>
                </c:pt>
                <c:pt idx="31">
                  <c:v>74.694649397981109</c:v>
                </c:pt>
                <c:pt idx="32">
                  <c:v>50.98998544199199</c:v>
                </c:pt>
                <c:pt idx="33">
                  <c:v>23.653146240130045</c:v>
                </c:pt>
                <c:pt idx="34">
                  <c:v>30.923823251528802</c:v>
                </c:pt>
                <c:pt idx="35">
                  <c:v>23.419710397256203</c:v>
                </c:pt>
                <c:pt idx="36">
                  <c:v>98.897123215550266</c:v>
                </c:pt>
                <c:pt idx="37">
                  <c:v>238.24900732818577</c:v>
                </c:pt>
                <c:pt idx="38">
                  <c:v>211.92385368251024</c:v>
                </c:pt>
                <c:pt idx="39">
                  <c:v>143.87264740949891</c:v>
                </c:pt>
                <c:pt idx="40">
                  <c:v>404.75760240971772</c:v>
                </c:pt>
                <c:pt idx="41">
                  <c:v>127.52193185761698</c:v>
                </c:pt>
                <c:pt idx="42">
                  <c:v>221.12859819048015</c:v>
                </c:pt>
                <c:pt idx="43">
                  <c:v>211.65896532290097</c:v>
                </c:pt>
                <c:pt idx="44">
                  <c:v>247.19271825372471</c:v>
                </c:pt>
                <c:pt idx="45">
                  <c:v>155.21387946878667</c:v>
                </c:pt>
                <c:pt idx="46">
                  <c:v>150.9309063515737</c:v>
                </c:pt>
                <c:pt idx="47">
                  <c:v>114.18970775325963</c:v>
                </c:pt>
                <c:pt idx="48">
                  <c:v>168.58850297014422</c:v>
                </c:pt>
                <c:pt idx="49">
                  <c:v>127.12878849485192</c:v>
                </c:pt>
                <c:pt idx="50">
                  <c:v>264.3906669918112</c:v>
                </c:pt>
                <c:pt idx="51">
                  <c:v>272.11142580659811</c:v>
                </c:pt>
                <c:pt idx="52">
                  <c:v>273.74702917962753</c:v>
                </c:pt>
                <c:pt idx="53">
                  <c:v>151.7265729581969</c:v>
                </c:pt>
                <c:pt idx="54">
                  <c:v>190.92840758983451</c:v>
                </c:pt>
                <c:pt idx="55">
                  <c:v>186.7139645193441</c:v>
                </c:pt>
                <c:pt idx="56">
                  <c:v>145.01153172943131</c:v>
                </c:pt>
                <c:pt idx="57">
                  <c:v>91.276153281959239</c:v>
                </c:pt>
                <c:pt idx="58">
                  <c:v>155.64404310704575</c:v>
                </c:pt>
                <c:pt idx="59">
                  <c:v>190.64772939218278</c:v>
                </c:pt>
                <c:pt idx="60">
                  <c:v>206.42968397840315</c:v>
                </c:pt>
                <c:pt idx="61">
                  <c:v>185.09982549755023</c:v>
                </c:pt>
                <c:pt idx="62">
                  <c:v>146.00825890130602</c:v>
                </c:pt>
                <c:pt idx="63">
                  <c:v>183.1199937999333</c:v>
                </c:pt>
                <c:pt idx="64">
                  <c:v>128.08104406172913</c:v>
                </c:pt>
                <c:pt idx="65">
                  <c:v>101.15803792724421</c:v>
                </c:pt>
                <c:pt idx="66">
                  <c:v>231.28427765519072</c:v>
                </c:pt>
                <c:pt idx="67">
                  <c:v>157.00465031170424</c:v>
                </c:pt>
                <c:pt idx="68">
                  <c:v>112.6897737751852</c:v>
                </c:pt>
                <c:pt idx="69">
                  <c:v>134.71642427107531</c:v>
                </c:pt>
                <c:pt idx="70">
                  <c:v>169.59009265907039</c:v>
                </c:pt>
                <c:pt idx="71">
                  <c:v>142.7139066917201</c:v>
                </c:pt>
                <c:pt idx="72">
                  <c:v>139.41611176781836</c:v>
                </c:pt>
                <c:pt idx="73">
                  <c:v>111.86847171711295</c:v>
                </c:pt>
                <c:pt idx="74">
                  <c:v>83.451870021277657</c:v>
                </c:pt>
                <c:pt idx="75">
                  <c:v>171.35032622171602</c:v>
                </c:pt>
                <c:pt idx="76">
                  <c:v>133.52336163900398</c:v>
                </c:pt>
                <c:pt idx="77">
                  <c:v>96.268711983857528</c:v>
                </c:pt>
                <c:pt idx="78">
                  <c:v>177.26657471147803</c:v>
                </c:pt>
                <c:pt idx="79">
                  <c:v>173.30438950143798</c:v>
                </c:pt>
                <c:pt idx="80">
                  <c:v>154.34723866661969</c:v>
                </c:pt>
                <c:pt idx="81">
                  <c:v>92.542845688235843</c:v>
                </c:pt>
                <c:pt idx="82">
                  <c:v>238.62503612707997</c:v>
                </c:pt>
                <c:pt idx="83">
                  <c:v>190.96875270797969</c:v>
                </c:pt>
                <c:pt idx="84">
                  <c:v>193.15593957687469</c:v>
                </c:pt>
                <c:pt idx="85">
                  <c:v>255.937896473254</c:v>
                </c:pt>
                <c:pt idx="86">
                  <c:v>206.24919679248086</c:v>
                </c:pt>
                <c:pt idx="87">
                  <c:v>193.27585839008162</c:v>
                </c:pt>
                <c:pt idx="88">
                  <c:v>152.74279621735221</c:v>
                </c:pt>
                <c:pt idx="89">
                  <c:v>340.42040915046169</c:v>
                </c:pt>
                <c:pt idx="90">
                  <c:v>285.54282541885055</c:v>
                </c:pt>
                <c:pt idx="91">
                  <c:v>207.16603961393918</c:v>
                </c:pt>
                <c:pt idx="92">
                  <c:v>97.682004697564054</c:v>
                </c:pt>
                <c:pt idx="93">
                  <c:v>146.16966608485907</c:v>
                </c:pt>
                <c:pt idx="94">
                  <c:v>140.29311049449734</c:v>
                </c:pt>
                <c:pt idx="95">
                  <c:v>148.66360102832564</c:v>
                </c:pt>
                <c:pt idx="96">
                  <c:v>269.13059704276873</c:v>
                </c:pt>
                <c:pt idx="97">
                  <c:v>139.12758345030511</c:v>
                </c:pt>
                <c:pt idx="98">
                  <c:v>314.24790527157887</c:v>
                </c:pt>
                <c:pt idx="99">
                  <c:v>227.72347134037619</c:v>
                </c:pt>
                <c:pt idx="100">
                  <c:v>350.75282656960246</c:v>
                </c:pt>
                <c:pt idx="101">
                  <c:v>284.12609050197176</c:v>
                </c:pt>
                <c:pt idx="102">
                  <c:v>246.71874506552379</c:v>
                </c:pt>
                <c:pt idx="103">
                  <c:v>382.66821910133802</c:v>
                </c:pt>
                <c:pt idx="104">
                  <c:v>99.226907601538471</c:v>
                </c:pt>
                <c:pt idx="105">
                  <c:v>142.23306559393376</c:v>
                </c:pt>
                <c:pt idx="106">
                  <c:v>126.43527197027412</c:v>
                </c:pt>
                <c:pt idx="107">
                  <c:v>66.81307371122773</c:v>
                </c:pt>
                <c:pt idx="108">
                  <c:v>196.52776058848511</c:v>
                </c:pt>
                <c:pt idx="109">
                  <c:v>150.15086305716483</c:v>
                </c:pt>
                <c:pt idx="110">
                  <c:v>187.31632294497368</c:v>
                </c:pt>
                <c:pt idx="111">
                  <c:v>137.11586015422057</c:v>
                </c:pt>
                <c:pt idx="112">
                  <c:v>91.519079023328104</c:v>
                </c:pt>
                <c:pt idx="113">
                  <c:v>232.98560676849903</c:v>
                </c:pt>
                <c:pt idx="114">
                  <c:v>155.44611577654277</c:v>
                </c:pt>
                <c:pt idx="115">
                  <c:v>244.33823375275676</c:v>
                </c:pt>
                <c:pt idx="116">
                  <c:v>195.86766799235713</c:v>
                </c:pt>
                <c:pt idx="117">
                  <c:v>148.36670433805534</c:v>
                </c:pt>
                <c:pt idx="118">
                  <c:v>140.10570481434746</c:v>
                </c:pt>
                <c:pt idx="119">
                  <c:v>500.38668554196403</c:v>
                </c:pt>
                <c:pt idx="120">
                  <c:v>367.01893780413957</c:v>
                </c:pt>
                <c:pt idx="121">
                  <c:v>399.52127726412607</c:v>
                </c:pt>
                <c:pt idx="122">
                  <c:v>385.59702539335524</c:v>
                </c:pt>
                <c:pt idx="123">
                  <c:v>267.57079357378558</c:v>
                </c:pt>
                <c:pt idx="124">
                  <c:v>191.70976370225677</c:v>
                </c:pt>
                <c:pt idx="125">
                  <c:v>263.71084157642508</c:v>
                </c:pt>
                <c:pt idx="126">
                  <c:v>286.53298043731508</c:v>
                </c:pt>
                <c:pt idx="127">
                  <c:v>419.1194011371179</c:v>
                </c:pt>
                <c:pt idx="128">
                  <c:v>272.90320834246154</c:v>
                </c:pt>
                <c:pt idx="129">
                  <c:v>227.33569410465375</c:v>
                </c:pt>
                <c:pt idx="130">
                  <c:v>379.21434317899974</c:v>
                </c:pt>
                <c:pt idx="131">
                  <c:v>284.83953517415586</c:v>
                </c:pt>
                <c:pt idx="132">
                  <c:v>249.49867887586578</c:v>
                </c:pt>
                <c:pt idx="133">
                  <c:v>265.91021664211524</c:v>
                </c:pt>
                <c:pt idx="134">
                  <c:v>280.23323260658395</c:v>
                </c:pt>
                <c:pt idx="135">
                  <c:v>214.99834329249882</c:v>
                </c:pt>
                <c:pt idx="136">
                  <c:v>335.28121690407983</c:v>
                </c:pt>
                <c:pt idx="137">
                  <c:v>279.01874697170661</c:v>
                </c:pt>
                <c:pt idx="138">
                  <c:v>206.37184310823068</c:v>
                </c:pt>
                <c:pt idx="139">
                  <c:v>301.53659146997421</c:v>
                </c:pt>
                <c:pt idx="140">
                  <c:v>152.37074822448079</c:v>
                </c:pt>
                <c:pt idx="141">
                  <c:v>178.7505917089191</c:v>
                </c:pt>
                <c:pt idx="142">
                  <c:v>477.58617255231474</c:v>
                </c:pt>
                <c:pt idx="143">
                  <c:v>298.58783612604765</c:v>
                </c:pt>
                <c:pt idx="144">
                  <c:v>158.22919180636444</c:v>
                </c:pt>
                <c:pt idx="145">
                  <c:v>297.02507662521447</c:v>
                </c:pt>
                <c:pt idx="146">
                  <c:v>208.23250267525015</c:v>
                </c:pt>
                <c:pt idx="147">
                  <c:v>243.15186052380011</c:v>
                </c:pt>
                <c:pt idx="148">
                  <c:v>207.46141891717514</c:v>
                </c:pt>
                <c:pt idx="149">
                  <c:v>274.91572306555042</c:v>
                </c:pt>
                <c:pt idx="150">
                  <c:v>326.2234866667074</c:v>
                </c:pt>
                <c:pt idx="151">
                  <c:v>344.25174997125163</c:v>
                </c:pt>
                <c:pt idx="152">
                  <c:v>533.44213450519169</c:v>
                </c:pt>
                <c:pt idx="153">
                  <c:v>489.33149554069314</c:v>
                </c:pt>
                <c:pt idx="154">
                  <c:v>351.89926071063798</c:v>
                </c:pt>
                <c:pt idx="155">
                  <c:v>673.85149655752116</c:v>
                </c:pt>
                <c:pt idx="156">
                  <c:v>194.79392361165785</c:v>
                </c:pt>
                <c:pt idx="157">
                  <c:v>169.80754900633545</c:v>
                </c:pt>
                <c:pt idx="158">
                  <c:v>560.69678719936917</c:v>
                </c:pt>
                <c:pt idx="159">
                  <c:v>266.09785273936245</c:v>
                </c:pt>
                <c:pt idx="160">
                  <c:v>244.73892254906374</c:v>
                </c:pt>
                <c:pt idx="161">
                  <c:v>197.32520961070097</c:v>
                </c:pt>
                <c:pt idx="162">
                  <c:v>109.83065681149462</c:v>
                </c:pt>
                <c:pt idx="163">
                  <c:v>632.30367788886281</c:v>
                </c:pt>
                <c:pt idx="164">
                  <c:v>133.20246185224264</c:v>
                </c:pt>
                <c:pt idx="165">
                  <c:v>171.70240091399756</c:v>
                </c:pt>
                <c:pt idx="166">
                  <c:v>100.10774993749889</c:v>
                </c:pt>
                <c:pt idx="167">
                  <c:v>348.78839776385291</c:v>
                </c:pt>
                <c:pt idx="168">
                  <c:v>200.40373912734836</c:v>
                </c:pt>
                <c:pt idx="169">
                  <c:v>379.39309112915168</c:v>
                </c:pt>
                <c:pt idx="170">
                  <c:v>183.40679718475189</c:v>
                </c:pt>
                <c:pt idx="171">
                  <c:v>115.28207956185554</c:v>
                </c:pt>
                <c:pt idx="172">
                  <c:v>501.04362722851226</c:v>
                </c:pt>
                <c:pt idx="173">
                  <c:v>228.96742079689085</c:v>
                </c:pt>
                <c:pt idx="174">
                  <c:v>235.19467788234022</c:v>
                </c:pt>
                <c:pt idx="175">
                  <c:v>415.25271559477164</c:v>
                </c:pt>
                <c:pt idx="176">
                  <c:v>287.84703363480122</c:v>
                </c:pt>
                <c:pt idx="177">
                  <c:v>217.57875106708028</c:v>
                </c:pt>
                <c:pt idx="178">
                  <c:v>181.38108410618554</c:v>
                </c:pt>
                <c:pt idx="179">
                  <c:v>405.07797361184737</c:v>
                </c:pt>
                <c:pt idx="180">
                  <c:v>223.23253153271946</c:v>
                </c:pt>
                <c:pt idx="181">
                  <c:v>235.81454652569244</c:v>
                </c:pt>
                <c:pt idx="182">
                  <c:v>225.80837396654977</c:v>
                </c:pt>
                <c:pt idx="183">
                  <c:v>508.03563108736131</c:v>
                </c:pt>
                <c:pt idx="184">
                  <c:v>382.56823941061356</c:v>
                </c:pt>
                <c:pt idx="185">
                  <c:v>294.32941609907743</c:v>
                </c:pt>
                <c:pt idx="186">
                  <c:v>273.72449655059216</c:v>
                </c:pt>
                <c:pt idx="187">
                  <c:v>487.2799446796331</c:v>
                </c:pt>
                <c:pt idx="188">
                  <c:v>214.0557038414438</c:v>
                </c:pt>
                <c:pt idx="189">
                  <c:v>167.07636504229126</c:v>
                </c:pt>
                <c:pt idx="190">
                  <c:v>384.52425808602936</c:v>
                </c:pt>
                <c:pt idx="191">
                  <c:v>197.90112294648969</c:v>
                </c:pt>
                <c:pt idx="192">
                  <c:v>186.72093609797048</c:v>
                </c:pt>
                <c:pt idx="193">
                  <c:v>248.53940027107569</c:v>
                </c:pt>
                <c:pt idx="194">
                  <c:v>403.85554208667486</c:v>
                </c:pt>
                <c:pt idx="195">
                  <c:v>295.10460367304375</c:v>
                </c:pt>
                <c:pt idx="196">
                  <c:v>358.14880624232416</c:v>
                </c:pt>
                <c:pt idx="197">
                  <c:v>317.27644900364282</c:v>
                </c:pt>
                <c:pt idx="198">
                  <c:v>252.4499402827864</c:v>
                </c:pt>
                <c:pt idx="199">
                  <c:v>191.82608502712927</c:v>
                </c:pt>
                <c:pt idx="200">
                  <c:v>418.98025132914682</c:v>
                </c:pt>
                <c:pt idx="201">
                  <c:v>186.78966652362845</c:v>
                </c:pt>
                <c:pt idx="202">
                  <c:v>391.36519091661387</c:v>
                </c:pt>
                <c:pt idx="203">
                  <c:v>375.44916858910352</c:v>
                </c:pt>
                <c:pt idx="204">
                  <c:v>181.57099931967531</c:v>
                </c:pt>
                <c:pt idx="205">
                  <c:v>144.64982346537519</c:v>
                </c:pt>
                <c:pt idx="206">
                  <c:v>261.68340462322226</c:v>
                </c:pt>
                <c:pt idx="207">
                  <c:v>393.48054243754842</c:v>
                </c:pt>
                <c:pt idx="208">
                  <c:v>144.94050777605958</c:v>
                </c:pt>
                <c:pt idx="209">
                  <c:v>239.95187862380016</c:v>
                </c:pt>
                <c:pt idx="210">
                  <c:v>245.26992286743686</c:v>
                </c:pt>
                <c:pt idx="211">
                  <c:v>176.39258281677749</c:v>
                </c:pt>
                <c:pt idx="212">
                  <c:v>139.58969622805108</c:v>
                </c:pt>
                <c:pt idx="213">
                  <c:v>212.07436988505793</c:v>
                </c:pt>
                <c:pt idx="214">
                  <c:v>330.22685755248398</c:v>
                </c:pt>
                <c:pt idx="215">
                  <c:v>223.42429455851905</c:v>
                </c:pt>
                <c:pt idx="216">
                  <c:v>182.75628346421109</c:v>
                </c:pt>
                <c:pt idx="217">
                  <c:v>169.37961531859432</c:v>
                </c:pt>
                <c:pt idx="218">
                  <c:v>162.53393684132553</c:v>
                </c:pt>
                <c:pt idx="219">
                  <c:v>185.78450111679155</c:v>
                </c:pt>
                <c:pt idx="220">
                  <c:v>107.14803577542239</c:v>
                </c:pt>
                <c:pt idx="221">
                  <c:v>81.779955091248482</c:v>
                </c:pt>
                <c:pt idx="222">
                  <c:v>260.64918543049401</c:v>
                </c:pt>
                <c:pt idx="223">
                  <c:v>222.30209161521194</c:v>
                </c:pt>
                <c:pt idx="224">
                  <c:v>205.67496902375046</c:v>
                </c:pt>
                <c:pt idx="225">
                  <c:v>173.00451172337125</c:v>
                </c:pt>
                <c:pt idx="226">
                  <c:v>218.8672475219567</c:v>
                </c:pt>
                <c:pt idx="227">
                  <c:v>224.96484260223014</c:v>
                </c:pt>
                <c:pt idx="228">
                  <c:v>271.40460852223111</c:v>
                </c:pt>
                <c:pt idx="229">
                  <c:v>154.98286830844816</c:v>
                </c:pt>
                <c:pt idx="230">
                  <c:v>134.64836884850598</c:v>
                </c:pt>
                <c:pt idx="231">
                  <c:v>318.08999491709079</c:v>
                </c:pt>
                <c:pt idx="232">
                  <c:v>280.06270897368154</c:v>
                </c:pt>
                <c:pt idx="233">
                  <c:v>307.99801729471966</c:v>
                </c:pt>
                <c:pt idx="234">
                  <c:v>303.28924716318437</c:v>
                </c:pt>
                <c:pt idx="235">
                  <c:v>146.53617020233051</c:v>
                </c:pt>
                <c:pt idx="236">
                  <c:v>103.23515090491571</c:v>
                </c:pt>
                <c:pt idx="237">
                  <c:v>257.76202209492192</c:v>
                </c:pt>
                <c:pt idx="238">
                  <c:v>215.22901888038004</c:v>
                </c:pt>
                <c:pt idx="239">
                  <c:v>116.4440906832142</c:v>
                </c:pt>
                <c:pt idx="240">
                  <c:v>129.55121548188586</c:v>
                </c:pt>
                <c:pt idx="241">
                  <c:v>151.02031062129501</c:v>
                </c:pt>
                <c:pt idx="242">
                  <c:v>52.647066197933363</c:v>
                </c:pt>
                <c:pt idx="243">
                  <c:v>253.35457648494526</c:v>
                </c:pt>
                <c:pt idx="244">
                  <c:v>221.16606166874294</c:v>
                </c:pt>
                <c:pt idx="245">
                  <c:v>172.73411478826461</c:v>
                </c:pt>
                <c:pt idx="246">
                  <c:v>211.56606808182875</c:v>
                </c:pt>
                <c:pt idx="247">
                  <c:v>120.05307317250607</c:v>
                </c:pt>
                <c:pt idx="248">
                  <c:v>244.81369357250639</c:v>
                </c:pt>
                <c:pt idx="249">
                  <c:v>258.64166990640507</c:v>
                </c:pt>
                <c:pt idx="250">
                  <c:v>291.7936701731353</c:v>
                </c:pt>
                <c:pt idx="251">
                  <c:v>216.62642348310584</c:v>
                </c:pt>
                <c:pt idx="252">
                  <c:v>104.48771110166423</c:v>
                </c:pt>
                <c:pt idx="253">
                  <c:v>211.20615957293995</c:v>
                </c:pt>
                <c:pt idx="254">
                  <c:v>111.76731576937298</c:v>
                </c:pt>
                <c:pt idx="255">
                  <c:v>82.4100271682818</c:v>
                </c:pt>
                <c:pt idx="256">
                  <c:v>154.97063007557028</c:v>
                </c:pt>
                <c:pt idx="257">
                  <c:v>153.50430877257776</c:v>
                </c:pt>
                <c:pt idx="258">
                  <c:v>152.48902932687645</c:v>
                </c:pt>
                <c:pt idx="259">
                  <c:v>404.41223241766801</c:v>
                </c:pt>
                <c:pt idx="260">
                  <c:v>266.19264318777886</c:v>
                </c:pt>
                <c:pt idx="261">
                  <c:v>106.48626522192886</c:v>
                </c:pt>
                <c:pt idx="262">
                  <c:v>279.31796553591658</c:v>
                </c:pt>
                <c:pt idx="263">
                  <c:v>180.52378339964361</c:v>
                </c:pt>
                <c:pt idx="264">
                  <c:v>378.43184680799129</c:v>
                </c:pt>
                <c:pt idx="265">
                  <c:v>196.86658859069036</c:v>
                </c:pt>
                <c:pt idx="266">
                  <c:v>144.0655292471817</c:v>
                </c:pt>
                <c:pt idx="267">
                  <c:v>113.47623096096237</c:v>
                </c:pt>
                <c:pt idx="268">
                  <c:v>502.53734261359637</c:v>
                </c:pt>
                <c:pt idx="269">
                  <c:v>178.74703557301891</c:v>
                </c:pt>
                <c:pt idx="270">
                  <c:v>164.01649793690098</c:v>
                </c:pt>
                <c:pt idx="271">
                  <c:v>104.23473648243677</c:v>
                </c:pt>
                <c:pt idx="272">
                  <c:v>155.15198056545978</c:v>
                </c:pt>
                <c:pt idx="273">
                  <c:v>169.82553769494567</c:v>
                </c:pt>
                <c:pt idx="274">
                  <c:v>117.53059212589784</c:v>
                </c:pt>
                <c:pt idx="275">
                  <c:v>231.96115275442199</c:v>
                </c:pt>
                <c:pt idx="276">
                  <c:v>185.65292067446907</c:v>
                </c:pt>
                <c:pt idx="277">
                  <c:v>97.098948191254294</c:v>
                </c:pt>
                <c:pt idx="278">
                  <c:v>348.50542987917174</c:v>
                </c:pt>
                <c:pt idx="279">
                  <c:v>157.32780681076457</c:v>
                </c:pt>
                <c:pt idx="280">
                  <c:v>292.07150634681074</c:v>
                </c:pt>
                <c:pt idx="281">
                  <c:v>242.34421708269161</c:v>
                </c:pt>
                <c:pt idx="282">
                  <c:v>195.75686402151587</c:v>
                </c:pt>
                <c:pt idx="283">
                  <c:v>79.123371633332866</c:v>
                </c:pt>
                <c:pt idx="284">
                  <c:v>250.99613792393617</c:v>
                </c:pt>
                <c:pt idx="285">
                  <c:v>165.29615542084281</c:v>
                </c:pt>
                <c:pt idx="286">
                  <c:v>66.221329497815802</c:v>
                </c:pt>
                <c:pt idx="287">
                  <c:v>234.72028465986375</c:v>
                </c:pt>
                <c:pt idx="288">
                  <c:v>163.72869256472219</c:v>
                </c:pt>
                <c:pt idx="289">
                  <c:v>153.0101358372485</c:v>
                </c:pt>
                <c:pt idx="290">
                  <c:v>210.05613099728612</c:v>
                </c:pt>
                <c:pt idx="291">
                  <c:v>147.94735615623708</c:v>
                </c:pt>
                <c:pt idx="292">
                  <c:v>144.20460024916426</c:v>
                </c:pt>
                <c:pt idx="293">
                  <c:v>187.77647490575063</c:v>
                </c:pt>
                <c:pt idx="294">
                  <c:v>177.07396749490493</c:v>
                </c:pt>
                <c:pt idx="295">
                  <c:v>144.49800357928612</c:v>
                </c:pt>
                <c:pt idx="296">
                  <c:v>140.02067727906532</c:v>
                </c:pt>
                <c:pt idx="297">
                  <c:v>104.88943421744611</c:v>
                </c:pt>
                <c:pt idx="298">
                  <c:v>44.270742996831835</c:v>
                </c:pt>
                <c:pt idx="299">
                  <c:v>109.44013795344019</c:v>
                </c:pt>
                <c:pt idx="300">
                  <c:v>215.98827486806462</c:v>
                </c:pt>
                <c:pt idx="301">
                  <c:v>473.46956150765311</c:v>
                </c:pt>
                <c:pt idx="302">
                  <c:v>213.6837950046035</c:v>
                </c:pt>
                <c:pt idx="303">
                  <c:v>242.74806080880228</c:v>
                </c:pt>
                <c:pt idx="304">
                  <c:v>154.37760308999646</c:v>
                </c:pt>
                <c:pt idx="305">
                  <c:v>125.87574096402854</c:v>
                </c:pt>
                <c:pt idx="306">
                  <c:v>89.846181130944899</c:v>
                </c:pt>
                <c:pt idx="307">
                  <c:v>160.1826238558815</c:v>
                </c:pt>
                <c:pt idx="308">
                  <c:v>214.10725396908356</c:v>
                </c:pt>
                <c:pt idx="309">
                  <c:v>165.82043781043592</c:v>
                </c:pt>
                <c:pt idx="310">
                  <c:v>76.795722397963232</c:v>
                </c:pt>
                <c:pt idx="311">
                  <c:v>130.01811117872546</c:v>
                </c:pt>
                <c:pt idx="312">
                  <c:v>51.794428086273001</c:v>
                </c:pt>
                <c:pt idx="313">
                  <c:v>294.76190024342742</c:v>
                </c:pt>
                <c:pt idx="314">
                  <c:v>232.56862081951584</c:v>
                </c:pt>
                <c:pt idx="315">
                  <c:v>381.80107468018787</c:v>
                </c:pt>
                <c:pt idx="316">
                  <c:v>183.46229563346645</c:v>
                </c:pt>
                <c:pt idx="317">
                  <c:v>183.92529376026155</c:v>
                </c:pt>
                <c:pt idx="318">
                  <c:v>375.65600951803901</c:v>
                </c:pt>
                <c:pt idx="319">
                  <c:v>139.12896858671331</c:v>
                </c:pt>
                <c:pt idx="320">
                  <c:v>290.44204619470247</c:v>
                </c:pt>
                <c:pt idx="321">
                  <c:v>267.73552990725415</c:v>
                </c:pt>
                <c:pt idx="322">
                  <c:v>70.413465195400732</c:v>
                </c:pt>
                <c:pt idx="323">
                  <c:v>157.80534989073428</c:v>
                </c:pt>
                <c:pt idx="324">
                  <c:v>177.5794391644535</c:v>
                </c:pt>
                <c:pt idx="325">
                  <c:v>240.24035475944402</c:v>
                </c:pt>
                <c:pt idx="326">
                  <c:v>128.61245378437172</c:v>
                </c:pt>
                <c:pt idx="327">
                  <c:v>351.0685153366162</c:v>
                </c:pt>
                <c:pt idx="328">
                  <c:v>237.71117175534803</c:v>
                </c:pt>
                <c:pt idx="329">
                  <c:v>274.11338163698997</c:v>
                </c:pt>
                <c:pt idx="330">
                  <c:v>217.04351499667297</c:v>
                </c:pt>
                <c:pt idx="331">
                  <c:v>401.30722489165208</c:v>
                </c:pt>
                <c:pt idx="332">
                  <c:v>221.75878057970121</c:v>
                </c:pt>
                <c:pt idx="333">
                  <c:v>73.080222323717578</c:v>
                </c:pt>
                <c:pt idx="334">
                  <c:v>263.80421064399809</c:v>
                </c:pt>
                <c:pt idx="335">
                  <c:v>116.03608003210756</c:v>
                </c:pt>
                <c:pt idx="336">
                  <c:v>255.59419884426509</c:v>
                </c:pt>
                <c:pt idx="337">
                  <c:v>143.80239678481811</c:v>
                </c:pt>
                <c:pt idx="338">
                  <c:v>235.27136784304648</c:v>
                </c:pt>
                <c:pt idx="339">
                  <c:v>91.557522703181704</c:v>
                </c:pt>
                <c:pt idx="340">
                  <c:v>295.85816212582102</c:v>
                </c:pt>
                <c:pt idx="341">
                  <c:v>265.61478222421908</c:v>
                </c:pt>
                <c:pt idx="342">
                  <c:v>411.69079303079604</c:v>
                </c:pt>
                <c:pt idx="343">
                  <c:v>207.16387957813669</c:v>
                </c:pt>
                <c:pt idx="344">
                  <c:v>252.34143478904429</c:v>
                </c:pt>
                <c:pt idx="345">
                  <c:v>174.02143595242774</c:v>
                </c:pt>
                <c:pt idx="346">
                  <c:v>225.50440782522972</c:v>
                </c:pt>
                <c:pt idx="347">
                  <c:v>63.018512989023826</c:v>
                </c:pt>
                <c:pt idx="348">
                  <c:v>56.449763508615121</c:v>
                </c:pt>
                <c:pt idx="349">
                  <c:v>283.86646954892484</c:v>
                </c:pt>
                <c:pt idx="350">
                  <c:v>346.65982369028427</c:v>
                </c:pt>
                <c:pt idx="351">
                  <c:v>169.6189141896991</c:v>
                </c:pt>
                <c:pt idx="352">
                  <c:v>457.16367382642466</c:v>
                </c:pt>
                <c:pt idx="353">
                  <c:v>372.29913687753401</c:v>
                </c:pt>
                <c:pt idx="354">
                  <c:v>407.09899338759726</c:v>
                </c:pt>
                <c:pt idx="355">
                  <c:v>286.16369293855064</c:v>
                </c:pt>
                <c:pt idx="356">
                  <c:v>287.60825918343482</c:v>
                </c:pt>
                <c:pt idx="357">
                  <c:v>42.107311199783688</c:v>
                </c:pt>
                <c:pt idx="358">
                  <c:v>180.45763188868901</c:v>
                </c:pt>
                <c:pt idx="359">
                  <c:v>278.43560371641632</c:v>
                </c:pt>
                <c:pt idx="360">
                  <c:v>344.5670782930859</c:v>
                </c:pt>
                <c:pt idx="361">
                  <c:v>294.70872285294257</c:v>
                </c:pt>
                <c:pt idx="362">
                  <c:v>183.78911173021064</c:v>
                </c:pt>
                <c:pt idx="363">
                  <c:v>118.61994244501672</c:v>
                </c:pt>
                <c:pt idx="364">
                  <c:v>113.63350205034008</c:v>
                </c:pt>
                <c:pt idx="365">
                  <c:v>238.7262505884338</c:v>
                </c:pt>
                <c:pt idx="366">
                  <c:v>237.21199809274549</c:v>
                </c:pt>
                <c:pt idx="367">
                  <c:v>333.20295504770689</c:v>
                </c:pt>
                <c:pt idx="368">
                  <c:v>119.37389764182959</c:v>
                </c:pt>
                <c:pt idx="369">
                  <c:v>194.918210898014</c:v>
                </c:pt>
                <c:pt idx="370">
                  <c:v>239.5882773619654</c:v>
                </c:pt>
                <c:pt idx="371">
                  <c:v>215.63000272331723</c:v>
                </c:pt>
                <c:pt idx="372">
                  <c:v>343.85703702029912</c:v>
                </c:pt>
                <c:pt idx="373">
                  <c:v>224.60972433824043</c:v>
                </c:pt>
                <c:pt idx="374">
                  <c:v>180.2191971640687</c:v>
                </c:pt>
                <c:pt idx="375">
                  <c:v>120.71454282865612</c:v>
                </c:pt>
                <c:pt idx="376">
                  <c:v>185.79675641771831</c:v>
                </c:pt>
                <c:pt idx="377">
                  <c:v>161.01042710597744</c:v>
                </c:pt>
                <c:pt idx="378">
                  <c:v>192.98763355235934</c:v>
                </c:pt>
                <c:pt idx="379">
                  <c:v>224.77274039449441</c:v>
                </c:pt>
                <c:pt idx="380">
                  <c:v>187.55710273702587</c:v>
                </c:pt>
                <c:pt idx="381">
                  <c:v>243.5805422579997</c:v>
                </c:pt>
                <c:pt idx="382">
                  <c:v>272.55528220963686</c:v>
                </c:pt>
              </c:numCache>
            </c:numRef>
          </c:xVal>
          <c:yVal>
            <c:numRef>
              <c:f>'Linearity Test'!$C$2:$C$384</c:f>
              <c:numCache>
                <c:formatCode>General</c:formatCode>
                <c:ptCount val="383"/>
                <c:pt idx="0">
                  <c:v>-14.86934463320938</c:v>
                </c:pt>
                <c:pt idx="1">
                  <c:v>-11.416126425298899</c:v>
                </c:pt>
                <c:pt idx="2">
                  <c:v>-23.774480340543562</c:v>
                </c:pt>
                <c:pt idx="3">
                  <c:v>-31.405865436577528</c:v>
                </c:pt>
                <c:pt idx="4">
                  <c:v>-23.663597624088254</c:v>
                </c:pt>
                <c:pt idx="5">
                  <c:v>19.321688608156251</c:v>
                </c:pt>
                <c:pt idx="6">
                  <c:v>-7.2086849135517355</c:v>
                </c:pt>
                <c:pt idx="7">
                  <c:v>0.98105443656851321</c:v>
                </c:pt>
                <c:pt idx="8">
                  <c:v>2.065087813817911</c:v>
                </c:pt>
                <c:pt idx="9">
                  <c:v>7.299281992211121</c:v>
                </c:pt>
                <c:pt idx="10">
                  <c:v>5.2030316260429572</c:v>
                </c:pt>
                <c:pt idx="11">
                  <c:v>17.202012224235659</c:v>
                </c:pt>
                <c:pt idx="12">
                  <c:v>21.89642152028653</c:v>
                </c:pt>
                <c:pt idx="13">
                  <c:v>-7.5509070262340572</c:v>
                </c:pt>
                <c:pt idx="14">
                  <c:v>3.6462437508578915</c:v>
                </c:pt>
                <c:pt idx="15">
                  <c:v>2.3300922663792392</c:v>
                </c:pt>
                <c:pt idx="16">
                  <c:v>26.527422765708337</c:v>
                </c:pt>
                <c:pt idx="17">
                  <c:v>-1.183855125517411</c:v>
                </c:pt>
                <c:pt idx="18">
                  <c:v>20.199956894301096</c:v>
                </c:pt>
                <c:pt idx="19">
                  <c:v>14.154141434236806</c:v>
                </c:pt>
                <c:pt idx="20">
                  <c:v>-14.162804924302748</c:v>
                </c:pt>
                <c:pt idx="21">
                  <c:v>-3.4090135367221279</c:v>
                </c:pt>
                <c:pt idx="22">
                  <c:v>4.612229664647387</c:v>
                </c:pt>
                <c:pt idx="23">
                  <c:v>-0.72811104996407749</c:v>
                </c:pt>
                <c:pt idx="24">
                  <c:v>13.861967753395135</c:v>
                </c:pt>
                <c:pt idx="25">
                  <c:v>16.385998982184063</c:v>
                </c:pt>
                <c:pt idx="26">
                  <c:v>24.09679325914928</c:v>
                </c:pt>
                <c:pt idx="27">
                  <c:v>6.8048251871827858</c:v>
                </c:pt>
                <c:pt idx="28">
                  <c:v>18.126425935838643</c:v>
                </c:pt>
                <c:pt idx="29">
                  <c:v>31.188926184775653</c:v>
                </c:pt>
                <c:pt idx="30">
                  <c:v>37.533834071308888</c:v>
                </c:pt>
                <c:pt idx="31">
                  <c:v>1.3053506020188905</c:v>
                </c:pt>
                <c:pt idx="32">
                  <c:v>-10.98998544199199</c:v>
                </c:pt>
                <c:pt idx="33">
                  <c:v>1.3468537598699548</c:v>
                </c:pt>
                <c:pt idx="34">
                  <c:v>-10.923823251528802</c:v>
                </c:pt>
                <c:pt idx="35">
                  <c:v>-8.4197103972562033</c:v>
                </c:pt>
                <c:pt idx="36">
                  <c:v>3.1028767844497338</c:v>
                </c:pt>
                <c:pt idx="37">
                  <c:v>19.750992671814231</c:v>
                </c:pt>
                <c:pt idx="38">
                  <c:v>31.076146317489759</c:v>
                </c:pt>
                <c:pt idx="39">
                  <c:v>-2.8726474094989101</c:v>
                </c:pt>
                <c:pt idx="40">
                  <c:v>1.2423975902822804</c:v>
                </c:pt>
                <c:pt idx="41">
                  <c:v>-10.521931857616977</c:v>
                </c:pt>
                <c:pt idx="42">
                  <c:v>10.871401809519853</c:v>
                </c:pt>
                <c:pt idx="43">
                  <c:v>3.3410346770990316</c:v>
                </c:pt>
                <c:pt idx="44">
                  <c:v>44.807281746275294</c:v>
                </c:pt>
                <c:pt idx="45">
                  <c:v>5.7861205312133279</c:v>
                </c:pt>
                <c:pt idx="46">
                  <c:v>4.0690936484263034</c:v>
                </c:pt>
                <c:pt idx="47">
                  <c:v>-4.1897077532596256</c:v>
                </c:pt>
                <c:pt idx="48">
                  <c:v>9.4114970298557807</c:v>
                </c:pt>
                <c:pt idx="49">
                  <c:v>2.8712115051480822</c:v>
                </c:pt>
                <c:pt idx="50">
                  <c:v>54.609333008188798</c:v>
                </c:pt>
                <c:pt idx="51">
                  <c:v>-14.111425806598106</c:v>
                </c:pt>
                <c:pt idx="52">
                  <c:v>1.2529708203724681</c:v>
                </c:pt>
                <c:pt idx="53">
                  <c:v>-18.726572958196897</c:v>
                </c:pt>
                <c:pt idx="54">
                  <c:v>19.071592410165493</c:v>
                </c:pt>
                <c:pt idx="55">
                  <c:v>-4.7139645193441027</c:v>
                </c:pt>
                <c:pt idx="56">
                  <c:v>13.988468270568688</c:v>
                </c:pt>
                <c:pt idx="57">
                  <c:v>-11.276153281959239</c:v>
                </c:pt>
                <c:pt idx="58">
                  <c:v>58.355956892954254</c:v>
                </c:pt>
                <c:pt idx="59">
                  <c:v>7.3522706078172178</c:v>
                </c:pt>
                <c:pt idx="60">
                  <c:v>50.570316021596852</c:v>
                </c:pt>
                <c:pt idx="61">
                  <c:v>8.9001745024497723</c:v>
                </c:pt>
                <c:pt idx="62">
                  <c:v>9.9917410986939785</c:v>
                </c:pt>
                <c:pt idx="63">
                  <c:v>3.8800062000667026</c:v>
                </c:pt>
                <c:pt idx="64">
                  <c:v>21.918955938270869</c:v>
                </c:pt>
                <c:pt idx="65">
                  <c:v>0.84196207275579127</c:v>
                </c:pt>
                <c:pt idx="66">
                  <c:v>1.7157223448092793</c:v>
                </c:pt>
                <c:pt idx="67">
                  <c:v>4.9953496882957609</c:v>
                </c:pt>
                <c:pt idx="68">
                  <c:v>-17.689773775185202</c:v>
                </c:pt>
                <c:pt idx="69">
                  <c:v>-68.716424271075311</c:v>
                </c:pt>
                <c:pt idx="70">
                  <c:v>-21.590092659070393</c:v>
                </c:pt>
                <c:pt idx="71">
                  <c:v>-9.7139066917200978</c:v>
                </c:pt>
                <c:pt idx="72">
                  <c:v>-7.4161117678183643</c:v>
                </c:pt>
                <c:pt idx="73">
                  <c:v>13.131528282887047</c:v>
                </c:pt>
                <c:pt idx="74">
                  <c:v>7.5481299787223435</c:v>
                </c:pt>
                <c:pt idx="75">
                  <c:v>-10.350326221716017</c:v>
                </c:pt>
                <c:pt idx="76">
                  <c:v>-4.5233616390039799</c:v>
                </c:pt>
                <c:pt idx="77">
                  <c:v>15.731288016142472</c:v>
                </c:pt>
                <c:pt idx="78">
                  <c:v>36.733425288521971</c:v>
                </c:pt>
                <c:pt idx="79">
                  <c:v>-4.3043895014379814</c:v>
                </c:pt>
                <c:pt idx="80">
                  <c:v>5.6527613333803117</c:v>
                </c:pt>
                <c:pt idx="81">
                  <c:v>-11.542845688235843</c:v>
                </c:pt>
                <c:pt idx="82">
                  <c:v>6.3749638729200342</c:v>
                </c:pt>
                <c:pt idx="83">
                  <c:v>20.031247292020311</c:v>
                </c:pt>
                <c:pt idx="84">
                  <c:v>-6.1559395768746867</c:v>
                </c:pt>
                <c:pt idx="85">
                  <c:v>27.062103526746</c:v>
                </c:pt>
                <c:pt idx="86">
                  <c:v>17.750803207519141</c:v>
                </c:pt>
                <c:pt idx="87">
                  <c:v>-23.275858390081623</c:v>
                </c:pt>
                <c:pt idx="88">
                  <c:v>-12.742796217352208</c:v>
                </c:pt>
                <c:pt idx="89">
                  <c:v>22.579590849538306</c:v>
                </c:pt>
                <c:pt idx="90">
                  <c:v>-7.5428254188505548</c:v>
                </c:pt>
                <c:pt idx="91">
                  <c:v>-15.166039613939176</c:v>
                </c:pt>
                <c:pt idx="92">
                  <c:v>0.31799530243594631</c:v>
                </c:pt>
                <c:pt idx="93">
                  <c:v>-2.1696660848590739</c:v>
                </c:pt>
                <c:pt idx="94">
                  <c:v>-5.2931104944973413</c:v>
                </c:pt>
                <c:pt idx="95">
                  <c:v>-19.663601028325644</c:v>
                </c:pt>
                <c:pt idx="96">
                  <c:v>-26.130597042768727</c:v>
                </c:pt>
                <c:pt idx="97">
                  <c:v>14.87241654969489</c:v>
                </c:pt>
                <c:pt idx="98">
                  <c:v>-27.247905271578873</c:v>
                </c:pt>
                <c:pt idx="99">
                  <c:v>23.276528659623807</c:v>
                </c:pt>
                <c:pt idx="100">
                  <c:v>-31.752826569602462</c:v>
                </c:pt>
                <c:pt idx="101">
                  <c:v>3.8739094980282403</c:v>
                </c:pt>
                <c:pt idx="102">
                  <c:v>-19.718745065523791</c:v>
                </c:pt>
                <c:pt idx="103">
                  <c:v>6.3317808986619752</c:v>
                </c:pt>
                <c:pt idx="104">
                  <c:v>7.7730923984615288</c:v>
                </c:pt>
                <c:pt idx="105">
                  <c:v>-2.2330655939337589</c:v>
                </c:pt>
                <c:pt idx="106">
                  <c:v>-18.435271970274115</c:v>
                </c:pt>
                <c:pt idx="107">
                  <c:v>2.1869262887722698</c:v>
                </c:pt>
                <c:pt idx="108">
                  <c:v>-29.527760588485108</c:v>
                </c:pt>
                <c:pt idx="109">
                  <c:v>1.8491369428351732</c:v>
                </c:pt>
                <c:pt idx="110">
                  <c:v>-16.316322944973678</c:v>
                </c:pt>
                <c:pt idx="111">
                  <c:v>-27.11586015422057</c:v>
                </c:pt>
                <c:pt idx="112">
                  <c:v>-7.5190790233281035</c:v>
                </c:pt>
                <c:pt idx="113">
                  <c:v>-3.9856067684990251</c:v>
                </c:pt>
                <c:pt idx="114">
                  <c:v>-14.446115776542769</c:v>
                </c:pt>
                <c:pt idx="115">
                  <c:v>-5.3382337527567643</c:v>
                </c:pt>
                <c:pt idx="116">
                  <c:v>-12.867667992357127</c:v>
                </c:pt>
                <c:pt idx="117">
                  <c:v>-0.3667043380553423</c:v>
                </c:pt>
                <c:pt idx="118">
                  <c:v>5.8942951856525383</c:v>
                </c:pt>
                <c:pt idx="119">
                  <c:v>-34.386685541964027</c:v>
                </c:pt>
                <c:pt idx="120">
                  <c:v>-32.018937804139568</c:v>
                </c:pt>
                <c:pt idx="121">
                  <c:v>-25.52127726412607</c:v>
                </c:pt>
                <c:pt idx="122">
                  <c:v>-30.597025393355239</c:v>
                </c:pt>
                <c:pt idx="123">
                  <c:v>-11.570793573785579</c:v>
                </c:pt>
                <c:pt idx="124">
                  <c:v>-12.709763702256765</c:v>
                </c:pt>
                <c:pt idx="125">
                  <c:v>27.289158423574918</c:v>
                </c:pt>
                <c:pt idx="126">
                  <c:v>-51.532980437315075</c:v>
                </c:pt>
                <c:pt idx="127">
                  <c:v>15.880598862882096</c:v>
                </c:pt>
                <c:pt idx="128">
                  <c:v>29.096791657538461</c:v>
                </c:pt>
                <c:pt idx="129">
                  <c:v>-32.335694104653754</c:v>
                </c:pt>
                <c:pt idx="130">
                  <c:v>38.785656821000259</c:v>
                </c:pt>
                <c:pt idx="131">
                  <c:v>6.1604648258441443</c:v>
                </c:pt>
                <c:pt idx="132">
                  <c:v>9.5013211241342219</c:v>
                </c:pt>
                <c:pt idx="133">
                  <c:v>-7.9102166421152447</c:v>
                </c:pt>
                <c:pt idx="134">
                  <c:v>15.766767393416046</c:v>
                </c:pt>
                <c:pt idx="135">
                  <c:v>-2.9983432924988165</c:v>
                </c:pt>
                <c:pt idx="136">
                  <c:v>-41.281216904079827</c:v>
                </c:pt>
                <c:pt idx="137">
                  <c:v>-8.0187469717066051</c:v>
                </c:pt>
                <c:pt idx="138">
                  <c:v>5.6281568917693221</c:v>
                </c:pt>
                <c:pt idx="139">
                  <c:v>-3.536591469974212</c:v>
                </c:pt>
                <c:pt idx="140">
                  <c:v>31.629251775519208</c:v>
                </c:pt>
                <c:pt idx="141">
                  <c:v>-8.750591708919103</c:v>
                </c:pt>
                <c:pt idx="142">
                  <c:v>61.413827447685264</c:v>
                </c:pt>
                <c:pt idx="143">
                  <c:v>2.4121638739523519</c:v>
                </c:pt>
                <c:pt idx="144">
                  <c:v>-20.22919180636444</c:v>
                </c:pt>
                <c:pt idx="145">
                  <c:v>-17.025076625214467</c:v>
                </c:pt>
                <c:pt idx="146">
                  <c:v>-30.232502675250146</c:v>
                </c:pt>
                <c:pt idx="147">
                  <c:v>5.8481394761998899</c:v>
                </c:pt>
                <c:pt idx="148">
                  <c:v>-13.461418917175138</c:v>
                </c:pt>
                <c:pt idx="149">
                  <c:v>-4.9157230655504236</c:v>
                </c:pt>
                <c:pt idx="150">
                  <c:v>36.776513333292598</c:v>
                </c:pt>
                <c:pt idx="151">
                  <c:v>10.748250028748373</c:v>
                </c:pt>
                <c:pt idx="152">
                  <c:v>34.557865494808311</c:v>
                </c:pt>
                <c:pt idx="153">
                  <c:v>39.66850445930686</c:v>
                </c:pt>
                <c:pt idx="154">
                  <c:v>-21.899260710637975</c:v>
                </c:pt>
                <c:pt idx="155">
                  <c:v>22.148503442478841</c:v>
                </c:pt>
                <c:pt idx="156">
                  <c:v>0.20607638834215436</c:v>
                </c:pt>
                <c:pt idx="157">
                  <c:v>7.1924509936645507</c:v>
                </c:pt>
                <c:pt idx="158">
                  <c:v>57.303212800630831</c:v>
                </c:pt>
                <c:pt idx="159">
                  <c:v>-32.097852739362452</c:v>
                </c:pt>
                <c:pt idx="160">
                  <c:v>21.261077450936256</c:v>
                </c:pt>
                <c:pt idx="161">
                  <c:v>-0.32520961070096632</c:v>
                </c:pt>
                <c:pt idx="162">
                  <c:v>35.16934318850538</c:v>
                </c:pt>
                <c:pt idx="163">
                  <c:v>-21.303677888862808</c:v>
                </c:pt>
                <c:pt idx="164">
                  <c:v>13.797538147757365</c:v>
                </c:pt>
                <c:pt idx="165">
                  <c:v>-24.702400913997565</c:v>
                </c:pt>
                <c:pt idx="166">
                  <c:v>25.892250062501105</c:v>
                </c:pt>
                <c:pt idx="167">
                  <c:v>12.211602236147087</c:v>
                </c:pt>
                <c:pt idx="168">
                  <c:v>-18.403739127348359</c:v>
                </c:pt>
                <c:pt idx="169">
                  <c:v>-35.393091129151685</c:v>
                </c:pt>
                <c:pt idx="170">
                  <c:v>23.593202815248105</c:v>
                </c:pt>
                <c:pt idx="171">
                  <c:v>14.717920438144461</c:v>
                </c:pt>
                <c:pt idx="172">
                  <c:v>14.956372771487736</c:v>
                </c:pt>
                <c:pt idx="173">
                  <c:v>27.032579203109151</c:v>
                </c:pt>
                <c:pt idx="174">
                  <c:v>5.8053221176597845</c:v>
                </c:pt>
                <c:pt idx="175">
                  <c:v>18.747284405228356</c:v>
                </c:pt>
                <c:pt idx="176">
                  <c:v>-28.847033634801221</c:v>
                </c:pt>
                <c:pt idx="177">
                  <c:v>8.421248932919724</c:v>
                </c:pt>
                <c:pt idx="178">
                  <c:v>-1.3810841061855399</c:v>
                </c:pt>
                <c:pt idx="179">
                  <c:v>-1.0779736118473693</c:v>
                </c:pt>
                <c:pt idx="180">
                  <c:v>0.76746846728053697</c:v>
                </c:pt>
                <c:pt idx="181">
                  <c:v>-9.8145465256924354</c:v>
                </c:pt>
                <c:pt idx="182">
                  <c:v>-0.80837396654976601</c:v>
                </c:pt>
                <c:pt idx="183">
                  <c:v>20.96436891263869</c:v>
                </c:pt>
                <c:pt idx="184">
                  <c:v>23.431760589386442</c:v>
                </c:pt>
                <c:pt idx="185">
                  <c:v>-14.329416099077434</c:v>
                </c:pt>
                <c:pt idx="186">
                  <c:v>-42.724496550592164</c:v>
                </c:pt>
                <c:pt idx="187">
                  <c:v>61.720055320366896</c:v>
                </c:pt>
                <c:pt idx="188">
                  <c:v>32.944296158556199</c:v>
                </c:pt>
                <c:pt idx="189">
                  <c:v>20.923634957708742</c:v>
                </c:pt>
                <c:pt idx="190">
                  <c:v>-3.5242580860293629</c:v>
                </c:pt>
                <c:pt idx="191">
                  <c:v>5.0988770535103072</c:v>
                </c:pt>
                <c:pt idx="192">
                  <c:v>-1.7209360979704798</c:v>
                </c:pt>
                <c:pt idx="193">
                  <c:v>-16.539400271075692</c:v>
                </c:pt>
                <c:pt idx="194">
                  <c:v>10.144457913325141</c:v>
                </c:pt>
                <c:pt idx="195">
                  <c:v>-3.104603673043755</c:v>
                </c:pt>
                <c:pt idx="196">
                  <c:v>-24.148806242324156</c:v>
                </c:pt>
                <c:pt idx="197">
                  <c:v>-21.276449003642824</c:v>
                </c:pt>
                <c:pt idx="198">
                  <c:v>11.5500597172136</c:v>
                </c:pt>
                <c:pt idx="199">
                  <c:v>7.1739149728707332</c:v>
                </c:pt>
                <c:pt idx="200">
                  <c:v>-28.980251329146824</c:v>
                </c:pt>
                <c:pt idx="201">
                  <c:v>-8.7896665236284548</c:v>
                </c:pt>
                <c:pt idx="202">
                  <c:v>-37.365190916613869</c:v>
                </c:pt>
                <c:pt idx="203">
                  <c:v>17.550831410896478</c:v>
                </c:pt>
                <c:pt idx="204">
                  <c:v>7.4290006803246911</c:v>
                </c:pt>
                <c:pt idx="205">
                  <c:v>-0.6498234653751922</c:v>
                </c:pt>
                <c:pt idx="206">
                  <c:v>-7.683404623222259</c:v>
                </c:pt>
                <c:pt idx="207">
                  <c:v>0.51945756245157781</c:v>
                </c:pt>
                <c:pt idx="208">
                  <c:v>-9.9405077760595759</c:v>
                </c:pt>
                <c:pt idx="209">
                  <c:v>-5.9518786238001553</c:v>
                </c:pt>
                <c:pt idx="210">
                  <c:v>-33.269922867436861</c:v>
                </c:pt>
                <c:pt idx="211">
                  <c:v>-5.392582816777491</c:v>
                </c:pt>
                <c:pt idx="212">
                  <c:v>13.410303771948918</c:v>
                </c:pt>
                <c:pt idx="213">
                  <c:v>24.925630114942066</c:v>
                </c:pt>
                <c:pt idx="214">
                  <c:v>44.773142447516022</c:v>
                </c:pt>
                <c:pt idx="215">
                  <c:v>6.5757054414809488</c:v>
                </c:pt>
                <c:pt idx="216">
                  <c:v>30.243716535788906</c:v>
                </c:pt>
                <c:pt idx="217">
                  <c:v>7.6203846814056817</c:v>
                </c:pt>
                <c:pt idx="218">
                  <c:v>7.4660631586744728</c:v>
                </c:pt>
                <c:pt idx="219">
                  <c:v>-35.784501116791546</c:v>
                </c:pt>
                <c:pt idx="220">
                  <c:v>-4.148035775422386</c:v>
                </c:pt>
                <c:pt idx="221">
                  <c:v>-1.7799550912484818</c:v>
                </c:pt>
                <c:pt idx="222">
                  <c:v>10.350814569505985</c:v>
                </c:pt>
                <c:pt idx="223">
                  <c:v>11.697908384788064</c:v>
                </c:pt>
                <c:pt idx="224">
                  <c:v>28.325030976249536</c:v>
                </c:pt>
                <c:pt idx="225">
                  <c:v>-9.0045117233712517</c:v>
                </c:pt>
                <c:pt idx="226">
                  <c:v>31.132752478043301</c:v>
                </c:pt>
                <c:pt idx="227">
                  <c:v>-5.9648426022301351</c:v>
                </c:pt>
                <c:pt idx="228">
                  <c:v>-10.404608522231115</c:v>
                </c:pt>
                <c:pt idx="229">
                  <c:v>-6.9828683084481611</c:v>
                </c:pt>
                <c:pt idx="230">
                  <c:v>-2.6483688485059815</c:v>
                </c:pt>
                <c:pt idx="231">
                  <c:v>28.910005082909208</c:v>
                </c:pt>
                <c:pt idx="232">
                  <c:v>-21.062708973681538</c:v>
                </c:pt>
                <c:pt idx="233">
                  <c:v>4.0019827052803407</c:v>
                </c:pt>
                <c:pt idx="234">
                  <c:v>-13.28924716318437</c:v>
                </c:pt>
                <c:pt idx="235">
                  <c:v>2.4638297976694901</c:v>
                </c:pt>
                <c:pt idx="236">
                  <c:v>20.764849095084287</c:v>
                </c:pt>
                <c:pt idx="237">
                  <c:v>-11.762022094921917</c:v>
                </c:pt>
                <c:pt idx="238">
                  <c:v>-7.229018880380039</c:v>
                </c:pt>
                <c:pt idx="239">
                  <c:v>0.55590931678580091</c:v>
                </c:pt>
                <c:pt idx="240">
                  <c:v>-31.551215481885862</c:v>
                </c:pt>
                <c:pt idx="241">
                  <c:v>-16.02031062129501</c:v>
                </c:pt>
                <c:pt idx="242">
                  <c:v>-5.6470661979333627</c:v>
                </c:pt>
                <c:pt idx="243">
                  <c:v>10.645423515054745</c:v>
                </c:pt>
                <c:pt idx="244">
                  <c:v>29.833938331257059</c:v>
                </c:pt>
                <c:pt idx="245">
                  <c:v>-6.7341147882646055</c:v>
                </c:pt>
                <c:pt idx="246">
                  <c:v>13.433931918171254</c:v>
                </c:pt>
                <c:pt idx="247">
                  <c:v>-4.0530731725060747</c:v>
                </c:pt>
                <c:pt idx="248">
                  <c:v>17.186306427493605</c:v>
                </c:pt>
                <c:pt idx="249">
                  <c:v>-9.6416699064050704</c:v>
                </c:pt>
                <c:pt idx="250">
                  <c:v>2.2063298268647031</c:v>
                </c:pt>
                <c:pt idx="251">
                  <c:v>-11.626423483105839</c:v>
                </c:pt>
                <c:pt idx="252">
                  <c:v>-0.48771110166423171</c:v>
                </c:pt>
                <c:pt idx="253">
                  <c:v>-2.2061595729399528</c:v>
                </c:pt>
                <c:pt idx="254">
                  <c:v>4.2326842306270152</c:v>
                </c:pt>
                <c:pt idx="255">
                  <c:v>-4.4100271682818004</c:v>
                </c:pt>
                <c:pt idx="256">
                  <c:v>-3.9706300755702841</c:v>
                </c:pt>
                <c:pt idx="257">
                  <c:v>-18.504308772577758</c:v>
                </c:pt>
                <c:pt idx="258">
                  <c:v>-32.489029326876448</c:v>
                </c:pt>
                <c:pt idx="259">
                  <c:v>-29.412232417668008</c:v>
                </c:pt>
                <c:pt idx="260">
                  <c:v>-46.192643187778856</c:v>
                </c:pt>
                <c:pt idx="261">
                  <c:v>17.513734778071139</c:v>
                </c:pt>
                <c:pt idx="262">
                  <c:v>18.682034464083415</c:v>
                </c:pt>
                <c:pt idx="263">
                  <c:v>9.4762166003563948</c:v>
                </c:pt>
                <c:pt idx="264">
                  <c:v>10.568153192008708</c:v>
                </c:pt>
                <c:pt idx="265">
                  <c:v>-28.866588590690355</c:v>
                </c:pt>
                <c:pt idx="266">
                  <c:v>-24.065529247181701</c:v>
                </c:pt>
                <c:pt idx="267">
                  <c:v>-24.476230960962368</c:v>
                </c:pt>
                <c:pt idx="268">
                  <c:v>-43.537342613596365</c:v>
                </c:pt>
                <c:pt idx="269">
                  <c:v>-4.7470355730189056</c:v>
                </c:pt>
                <c:pt idx="270">
                  <c:v>3.9835020630990243</c:v>
                </c:pt>
                <c:pt idx="271">
                  <c:v>7.765263517563227</c:v>
                </c:pt>
                <c:pt idx="272">
                  <c:v>10.84801943454022</c:v>
                </c:pt>
                <c:pt idx="273">
                  <c:v>-5.8255376949456661</c:v>
                </c:pt>
                <c:pt idx="274">
                  <c:v>2.4694078741021599</c:v>
                </c:pt>
                <c:pt idx="275">
                  <c:v>-8.9611527544219882</c:v>
                </c:pt>
                <c:pt idx="276">
                  <c:v>-31.652920674469073</c:v>
                </c:pt>
                <c:pt idx="277">
                  <c:v>23.901051808745706</c:v>
                </c:pt>
                <c:pt idx="278">
                  <c:v>-1.5054298791717429</c:v>
                </c:pt>
                <c:pt idx="279">
                  <c:v>3.6721931892354291</c:v>
                </c:pt>
                <c:pt idx="280">
                  <c:v>-20.071506346810736</c:v>
                </c:pt>
                <c:pt idx="281">
                  <c:v>-12.344217082691614</c:v>
                </c:pt>
                <c:pt idx="282">
                  <c:v>-13.756864021515867</c:v>
                </c:pt>
                <c:pt idx="283">
                  <c:v>-1.1233716333328658</c:v>
                </c:pt>
                <c:pt idx="284">
                  <c:v>5.0038620760638253</c:v>
                </c:pt>
                <c:pt idx="285">
                  <c:v>20.703844579157192</c:v>
                </c:pt>
                <c:pt idx="286">
                  <c:v>6.7786705021841982</c:v>
                </c:pt>
                <c:pt idx="287">
                  <c:v>-16.720284659863751</c:v>
                </c:pt>
                <c:pt idx="288">
                  <c:v>9.2713074352778051</c:v>
                </c:pt>
                <c:pt idx="289">
                  <c:v>-25.010135837248498</c:v>
                </c:pt>
                <c:pt idx="290">
                  <c:v>-27.056130997286118</c:v>
                </c:pt>
                <c:pt idx="291">
                  <c:v>1.0526438437629224</c:v>
                </c:pt>
                <c:pt idx="292">
                  <c:v>-25.204600249164258</c:v>
                </c:pt>
                <c:pt idx="293">
                  <c:v>-26.776474905750632</c:v>
                </c:pt>
                <c:pt idx="294">
                  <c:v>-27.073967494904934</c:v>
                </c:pt>
                <c:pt idx="295">
                  <c:v>9.5019964207138798</c:v>
                </c:pt>
                <c:pt idx="296">
                  <c:v>15.979322720934675</c:v>
                </c:pt>
                <c:pt idx="297">
                  <c:v>-28.889434217446109</c:v>
                </c:pt>
                <c:pt idx="298">
                  <c:v>11.729257003168165</c:v>
                </c:pt>
                <c:pt idx="299">
                  <c:v>2.5598620465598145</c:v>
                </c:pt>
                <c:pt idx="300">
                  <c:v>-7.9882748680646216</c:v>
                </c:pt>
                <c:pt idx="301">
                  <c:v>-1.4695615076531112</c:v>
                </c:pt>
                <c:pt idx="302">
                  <c:v>-32.683795004603496</c:v>
                </c:pt>
                <c:pt idx="303">
                  <c:v>-41.748060808802279</c:v>
                </c:pt>
                <c:pt idx="304">
                  <c:v>-3.3776030899964553</c:v>
                </c:pt>
                <c:pt idx="305">
                  <c:v>-16.875740964028537</c:v>
                </c:pt>
                <c:pt idx="306">
                  <c:v>-4.846181130944899</c:v>
                </c:pt>
                <c:pt idx="307">
                  <c:v>-21.182623855881502</c:v>
                </c:pt>
                <c:pt idx="308">
                  <c:v>-7.1072539690835583</c:v>
                </c:pt>
                <c:pt idx="309">
                  <c:v>-15.820437810435919</c:v>
                </c:pt>
                <c:pt idx="310">
                  <c:v>-1.7957223979632317</c:v>
                </c:pt>
                <c:pt idx="311">
                  <c:v>25.981888821274538</c:v>
                </c:pt>
                <c:pt idx="312">
                  <c:v>-4.7944280862730011</c:v>
                </c:pt>
                <c:pt idx="313">
                  <c:v>-2.7619002434274194</c:v>
                </c:pt>
                <c:pt idx="314">
                  <c:v>0.43137918048415713</c:v>
                </c:pt>
                <c:pt idx="315">
                  <c:v>-21.801074680187867</c:v>
                </c:pt>
                <c:pt idx="316">
                  <c:v>10.537704366533546</c:v>
                </c:pt>
                <c:pt idx="317">
                  <c:v>12.074706239738447</c:v>
                </c:pt>
                <c:pt idx="318">
                  <c:v>-12.656009518039014</c:v>
                </c:pt>
                <c:pt idx="319">
                  <c:v>12.871031413286687</c:v>
                </c:pt>
                <c:pt idx="320">
                  <c:v>34.557953805297529</c:v>
                </c:pt>
                <c:pt idx="321">
                  <c:v>16.264470092745853</c:v>
                </c:pt>
                <c:pt idx="322">
                  <c:v>19.586534804599268</c:v>
                </c:pt>
                <c:pt idx="323">
                  <c:v>19.194650109265723</c:v>
                </c:pt>
                <c:pt idx="324">
                  <c:v>-10.579439164453504</c:v>
                </c:pt>
                <c:pt idx="325">
                  <c:v>1.759645240555983</c:v>
                </c:pt>
                <c:pt idx="326">
                  <c:v>-6.6124537843717235</c:v>
                </c:pt>
                <c:pt idx="327">
                  <c:v>25.931484663383799</c:v>
                </c:pt>
                <c:pt idx="328">
                  <c:v>-13.711171755348033</c:v>
                </c:pt>
                <c:pt idx="329">
                  <c:v>10.886618363010029</c:v>
                </c:pt>
                <c:pt idx="330">
                  <c:v>13.956485003327032</c:v>
                </c:pt>
                <c:pt idx="331">
                  <c:v>61.692775108347917</c:v>
                </c:pt>
                <c:pt idx="332">
                  <c:v>17.241219420298791</c:v>
                </c:pt>
                <c:pt idx="333">
                  <c:v>9.9197776762824219</c:v>
                </c:pt>
                <c:pt idx="334">
                  <c:v>27.19578935600191</c:v>
                </c:pt>
                <c:pt idx="335">
                  <c:v>74.963919967892437</c:v>
                </c:pt>
                <c:pt idx="336">
                  <c:v>23.405801155734906</c:v>
                </c:pt>
                <c:pt idx="337">
                  <c:v>15.197603215181886</c:v>
                </c:pt>
                <c:pt idx="338">
                  <c:v>5.7286321569535232</c:v>
                </c:pt>
                <c:pt idx="339">
                  <c:v>20.442477296818296</c:v>
                </c:pt>
                <c:pt idx="340">
                  <c:v>23.141837874178975</c:v>
                </c:pt>
                <c:pt idx="341">
                  <c:v>22.385217775780916</c:v>
                </c:pt>
                <c:pt idx="342">
                  <c:v>24.309206969203956</c:v>
                </c:pt>
                <c:pt idx="343">
                  <c:v>18.836120421863313</c:v>
                </c:pt>
                <c:pt idx="344">
                  <c:v>-10.341434789044285</c:v>
                </c:pt>
                <c:pt idx="345">
                  <c:v>22.978564047572263</c:v>
                </c:pt>
                <c:pt idx="346">
                  <c:v>3.4955921747702803</c:v>
                </c:pt>
                <c:pt idx="347">
                  <c:v>2.9814870109761742</c:v>
                </c:pt>
                <c:pt idx="348">
                  <c:v>-10.449763508615121</c:v>
                </c:pt>
                <c:pt idx="349">
                  <c:v>-24.86646954892484</c:v>
                </c:pt>
                <c:pt idx="350">
                  <c:v>-0.65982369028427001</c:v>
                </c:pt>
                <c:pt idx="351">
                  <c:v>6.3810858103009025</c:v>
                </c:pt>
                <c:pt idx="352">
                  <c:v>-8.163673826424656</c:v>
                </c:pt>
                <c:pt idx="353">
                  <c:v>-9.2991368775340106</c:v>
                </c:pt>
                <c:pt idx="354">
                  <c:v>-36.098993387597261</c:v>
                </c:pt>
                <c:pt idx="355">
                  <c:v>4.8363070614493608</c:v>
                </c:pt>
                <c:pt idx="356">
                  <c:v>-31.608259183434825</c:v>
                </c:pt>
                <c:pt idx="357">
                  <c:v>-0.10731119978368753</c:v>
                </c:pt>
                <c:pt idx="358">
                  <c:v>6.5423681113109922</c:v>
                </c:pt>
                <c:pt idx="359">
                  <c:v>-22.435603716416324</c:v>
                </c:pt>
                <c:pt idx="360">
                  <c:v>-53.567078293085899</c:v>
                </c:pt>
                <c:pt idx="361">
                  <c:v>15.291277147057428</c:v>
                </c:pt>
                <c:pt idx="362">
                  <c:v>-5.7891117302106352</c:v>
                </c:pt>
                <c:pt idx="363">
                  <c:v>-6.6199424450167186</c:v>
                </c:pt>
                <c:pt idx="364">
                  <c:v>-10.633502050340084</c:v>
                </c:pt>
                <c:pt idx="365">
                  <c:v>-10.7262505884338</c:v>
                </c:pt>
                <c:pt idx="366">
                  <c:v>-24.211998092745489</c:v>
                </c:pt>
                <c:pt idx="367">
                  <c:v>-26.202955047706894</c:v>
                </c:pt>
                <c:pt idx="368">
                  <c:v>-3.3738976418295863</c:v>
                </c:pt>
                <c:pt idx="369">
                  <c:v>-0.9182108980139958</c:v>
                </c:pt>
                <c:pt idx="370">
                  <c:v>-14.588277361965396</c:v>
                </c:pt>
                <c:pt idx="371">
                  <c:v>3.3699972766827671</c:v>
                </c:pt>
                <c:pt idx="372">
                  <c:v>45.142962979700883</c:v>
                </c:pt>
                <c:pt idx="373">
                  <c:v>-21.609724338240426</c:v>
                </c:pt>
                <c:pt idx="374">
                  <c:v>-9.2191971640687029</c:v>
                </c:pt>
                <c:pt idx="375">
                  <c:v>-22.714542828656121</c:v>
                </c:pt>
                <c:pt idx="376">
                  <c:v>-14.796756417718314</c:v>
                </c:pt>
                <c:pt idx="377">
                  <c:v>-12.010427105977442</c:v>
                </c:pt>
                <c:pt idx="378">
                  <c:v>-12.987633552359341</c:v>
                </c:pt>
                <c:pt idx="379">
                  <c:v>-18.772740394494406</c:v>
                </c:pt>
                <c:pt idx="380">
                  <c:v>-24.557102737025872</c:v>
                </c:pt>
                <c:pt idx="381">
                  <c:v>-20.580542257999696</c:v>
                </c:pt>
                <c:pt idx="382">
                  <c:v>-6.5552822096368573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9-4B01-B476-719274C94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85592"/>
        <c:axId val="703688216"/>
      </c:scatterChart>
      <c:valAx>
        <c:axId val="70368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88216"/>
        <c:crossesAt val="-80"/>
        <c:crossBetween val="midCat"/>
      </c:valAx>
      <c:valAx>
        <c:axId val="7036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8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38888888888889E-2"/>
          <c:y val="8.6242905534244116E-2"/>
          <c:w val="0.88227777777777783"/>
          <c:h val="0.825794243668259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'Normality Test(Sebelum Outlier)'!$D$3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714040552623227"/>
                  <c:y val="-0.11612154249949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99388537971214"/>
                  <c:y val="-0.11042353680148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'Normality Test(Sebelum Outlier)'!$C$4:$C$391</c:f>
              <c:numCache>
                <c:formatCode>_(* #,##0.00_);_(* \(#,##0.00\);_(* "-"??_);_(@_)</c:formatCode>
                <c:ptCount val="388"/>
                <c:pt idx="0">
                  <c:v>-2.9459566663438363</c:v>
                </c:pt>
                <c:pt idx="1">
                  <c:v>-2.636731945361158</c:v>
                </c:pt>
                <c:pt idx="2">
                  <c:v>-2.469711252934554</c:v>
                </c:pt>
                <c:pt idx="3">
                  <c:v>-2.3519848576725706</c:v>
                </c:pt>
                <c:pt idx="4">
                  <c:v>-2.2599419300496204</c:v>
                </c:pt>
                <c:pt idx="5">
                  <c:v>-2.1838105077940324</c:v>
                </c:pt>
                <c:pt idx="6">
                  <c:v>-2.1185620572571375</c:v>
                </c:pt>
                <c:pt idx="7">
                  <c:v>-2.0612539898041171</c:v>
                </c:pt>
                <c:pt idx="8">
                  <c:v>-2.0100099552402724</c:v>
                </c:pt>
                <c:pt idx="9">
                  <c:v>-1.9635572836500883</c:v>
                </c:pt>
                <c:pt idx="10">
                  <c:v>-1.9209915303435305</c:v>
                </c:pt>
                <c:pt idx="11">
                  <c:v>-1.8816460061597871</c:v>
                </c:pt>
                <c:pt idx="12">
                  <c:v>-1.845014596511888</c:v>
                </c:pt>
                <c:pt idx="13">
                  <c:v>-1.8107036642604395</c:v>
                </c:pt>
                <c:pt idx="14">
                  <c:v>-1.7784007757559124</c:v>
                </c:pt>
                <c:pt idx="15">
                  <c:v>-1.7478536333728463</c:v>
                </c:pt>
                <c:pt idx="16">
                  <c:v>-1.718855452266437</c:v>
                </c:pt>
                <c:pt idx="17">
                  <c:v>-1.691234546179281</c:v>
                </c:pt>
                <c:pt idx="18">
                  <c:v>-1.6648467437698775</c:v>
                </c:pt>
                <c:pt idx="19">
                  <c:v>-1.6395697573597805</c:v>
                </c:pt>
                <c:pt idx="20">
                  <c:v>-1.6152989287728876</c:v>
                </c:pt>
                <c:pt idx="21">
                  <c:v>-1.5919439658448891</c:v>
                </c:pt>
                <c:pt idx="22">
                  <c:v>-1.5694264042784329</c:v>
                </c:pt>
                <c:pt idx="23">
                  <c:v>-1.5476776090440527</c:v>
                </c:pt>
                <c:pt idx="24">
                  <c:v>-1.5266371828906566</c:v>
                </c:pt>
                <c:pt idx="25">
                  <c:v>-1.5062516860420212</c:v>
                </c:pt>
                <c:pt idx="26">
                  <c:v>-1.4864735965827958</c:v>
                </c:pt>
                <c:pt idx="27">
                  <c:v>-1.467260459031152</c:v>
                </c:pt>
                <c:pt idx="28">
                  <c:v>-1.4485741815167108</c:v>
                </c:pt>
                <c:pt idx="29">
                  <c:v>-1.4303804513872818</c:v>
                </c:pt>
                <c:pt idx="30">
                  <c:v>-1.4126482459987926</c:v>
                </c:pt>
                <c:pt idx="31">
                  <c:v>-1.3953494206092829</c:v>
                </c:pt>
                <c:pt idx="32">
                  <c:v>-1.3784583591902186</c:v>
                </c:pt>
                <c:pt idx="33">
                  <c:v>-1.3619516769301854</c:v>
                </c:pt>
                <c:pt idx="34">
                  <c:v>-1.3458079654802682</c:v>
                </c:pt>
                <c:pt idx="35">
                  <c:v>-1.3300075737521635</c:v>
                </c:pt>
                <c:pt idx="36">
                  <c:v>-1.3145324184556058</c:v>
                </c:pt>
                <c:pt idx="37">
                  <c:v>-1.2993658196439448</c:v>
                </c:pt>
                <c:pt idx="38">
                  <c:v>-1.2844923573942337</c:v>
                </c:pt>
                <c:pt idx="39">
                  <c:v>-1.2698977464323549</c:v>
                </c:pt>
                <c:pt idx="40">
                  <c:v>-1.2555687260628088</c:v>
                </c:pt>
                <c:pt idx="41">
                  <c:v>-1.2414929632063554</c:v>
                </c:pt>
                <c:pt idx="42">
                  <c:v>-1.2276589667088831</c:v>
                </c:pt>
                <c:pt idx="43">
                  <c:v>-1.2140560113790422</c:v>
                </c:pt>
                <c:pt idx="44">
                  <c:v>-1.2006740704535415</c:v>
                </c:pt>
                <c:pt idx="45">
                  <c:v>-1.1875037553881582</c:v>
                </c:pt>
                <c:pt idx="46">
                  <c:v>-1.1745362620374147</c:v>
                </c:pt>
                <c:pt idx="47">
                  <c:v>-1.1617633224231911</c:v>
                </c:pt>
                <c:pt idx="48">
                  <c:v>-1.1491771614072217</c:v>
                </c:pt>
                <c:pt idx="49">
                  <c:v>-1.1367704576787201</c:v>
                </c:pt>
                <c:pt idx="50">
                  <c:v>-1.1245363085494116</c:v>
                </c:pt>
                <c:pt idx="51">
                  <c:v>-1.1124681981168201</c:v>
                </c:pt>
                <c:pt idx="52">
                  <c:v>-1.1005599684147673</c:v>
                </c:pt>
                <c:pt idx="53">
                  <c:v>-1.088805793219572</c:v>
                </c:pt>
                <c:pt idx="54">
                  <c:v>-1.0772001542226517</c:v>
                </c:pt>
                <c:pt idx="55">
                  <c:v>-1.0657378193164866</c:v>
                </c:pt>
                <c:pt idx="56">
                  <c:v>-1.0544138227719739</c:v>
                </c:pt>
                <c:pt idx="57">
                  <c:v>-1.0432234471120134</c:v>
                </c:pt>
                <c:pt idx="58">
                  <c:v>-1.032162206509335</c:v>
                </c:pt>
                <c:pt idx="59">
                  <c:v>-1.0212258315566702</c:v>
                </c:pt>
                <c:pt idx="60">
                  <c:v>-1.0104102552746639</c:v>
                </c:pt>
                <c:pt idx="61">
                  <c:v>-0.99971160023833516</c:v>
                </c:pt>
                <c:pt idx="62">
                  <c:v>-0.9891261667159067</c:v>
                </c:pt>
                <c:pt idx="63">
                  <c:v>-0.97865042172553629</c:v>
                </c:pt>
                <c:pt idx="64">
                  <c:v>-0.96828098892564862</c:v>
                </c:pt>
                <c:pt idx="65">
                  <c:v>-0.95801463926340868</c:v>
                </c:pt>
                <c:pt idx="66">
                  <c:v>-0.94784828231385321</c:v>
                </c:pt>
                <c:pt idx="67">
                  <c:v>-0.93777895824900226</c:v>
                </c:pt>
                <c:pt idx="68">
                  <c:v>-0.92780383038258252</c:v>
                </c:pt>
                <c:pt idx="69">
                  <c:v>-0.91792017824120742</c:v>
                </c:pt>
                <c:pt idx="70">
                  <c:v>-0.90812539111787427</c:v>
                </c:pt>
                <c:pt idx="71">
                  <c:v>-0.89841696206780386</c:v>
                </c:pt>
                <c:pt idx="72">
                  <c:v>-0.8887924823105311</c:v>
                </c:pt>
                <c:pt idx="73">
                  <c:v>-0.87924963600550876</c:v>
                </c:pt>
                <c:pt idx="74">
                  <c:v>-0.86978619537155899</c:v>
                </c:pt>
                <c:pt idx="75">
                  <c:v>-0.86040001612322348</c:v>
                </c:pt>
                <c:pt idx="76">
                  <c:v>-0.85108903319950846</c:v>
                </c:pt>
                <c:pt idx="77">
                  <c:v>-0.84185125676267347</c:v>
                </c:pt>
                <c:pt idx="78">
                  <c:v>-0.83268476844675421</c:v>
                </c:pt>
                <c:pt idx="79">
                  <c:v>-0.82358771783719509</c:v>
                </c:pt>
                <c:pt idx="80">
                  <c:v>-0.81455831916463639</c:v>
                </c:pt>
                <c:pt idx="81">
                  <c:v>-0.80559484819730942</c:v>
                </c:pt>
                <c:pt idx="82">
                  <c:v>-0.79669563931778853</c:v>
                </c:pt>
                <c:pt idx="83">
                  <c:v>-0.78785908277105776</c:v>
                </c:pt>
                <c:pt idx="84">
                  <c:v>-0.77908362207189275</c:v>
                </c:pt>
                <c:pt idx="85">
                  <c:v>-0.7703677515605557</c:v>
                </c:pt>
                <c:pt idx="86">
                  <c:v>-0.76171001409663086</c:v>
                </c:pt>
                <c:pt idx="87">
                  <c:v>-0.75310899888170912</c:v>
                </c:pt>
                <c:pt idx="88">
                  <c:v>-0.7445633394022787</c:v>
                </c:pt>
                <c:pt idx="89">
                  <c:v>-0.73607171148489658</c:v>
                </c:pt>
                <c:pt idx="90">
                  <c:v>-0.72763283145630553</c:v>
                </c:pt>
                <c:pt idx="91">
                  <c:v>-0.71924545440170595</c:v>
                </c:pt>
                <c:pt idx="92">
                  <c:v>-0.71090837251492145</c:v>
                </c:pt>
                <c:pt idx="93">
                  <c:v>-0.70262041353463611</c:v>
                </c:pt>
                <c:pt idx="94">
                  <c:v>-0.69438043926132687</c:v>
                </c:pt>
                <c:pt idx="95">
                  <c:v>-0.68618734414988514</c:v>
                </c:pt>
                <c:pt idx="96">
                  <c:v>-0.67804005397330191</c:v>
                </c:pt>
                <c:pt idx="97">
                  <c:v>-0.66993752455309563</c:v>
                </c:pt>
                <c:pt idx="98">
                  <c:v>-0.66187874055248241</c:v>
                </c:pt>
                <c:pt idx="99">
                  <c:v>-0.65386271432855447</c:v>
                </c:pt>
                <c:pt idx="100">
                  <c:v>-0.64588848483999928</c:v>
                </c:pt>
                <c:pt idx="101">
                  <c:v>-0.63795511660711934</c:v>
                </c:pt>
                <c:pt idx="102">
                  <c:v>-0.63006169872113071</c:v>
                </c:pt>
                <c:pt idx="103">
                  <c:v>-0.62220734389993382</c:v>
                </c:pt>
                <c:pt idx="104">
                  <c:v>-0.6143911875877095</c:v>
                </c:pt>
                <c:pt idx="105">
                  <c:v>-0.60661238709589771</c:v>
                </c:pt>
                <c:pt idx="106">
                  <c:v>-0.59887012078324531</c:v>
                </c:pt>
                <c:pt idx="107">
                  <c:v>-0.59116358727277818</c:v>
                </c:pt>
                <c:pt idx="108">
                  <c:v>-0.58349200470368168</c:v>
                </c:pt>
                <c:pt idx="109">
                  <c:v>-0.57585461001619764</c:v>
                </c:pt>
                <c:pt idx="110">
                  <c:v>-0.5682506582677691</c:v>
                </c:pt>
                <c:pt idx="111">
                  <c:v>-0.56067942197877252</c:v>
                </c:pt>
                <c:pt idx="112">
                  <c:v>-0.55314019050627616</c:v>
                </c:pt>
                <c:pt idx="113">
                  <c:v>-0.5456322694443605</c:v>
                </c:pt>
                <c:pt idx="114">
                  <c:v>-0.53815498004962403</c:v>
                </c:pt>
                <c:pt idx="115">
                  <c:v>-0.53070765869057912</c:v>
                </c:pt>
                <c:pt idx="116">
                  <c:v>-0.52328965631972069</c:v>
                </c:pt>
                <c:pt idx="117">
                  <c:v>-0.51590033796712031</c:v>
                </c:pt>
                <c:pt idx="118">
                  <c:v>-0.50853908225446476</c:v>
                </c:pt>
                <c:pt idx="119">
                  <c:v>-0.50120528092852401</c:v>
                </c:pt>
                <c:pt idx="120">
                  <c:v>-0.49389833841308139</c:v>
                </c:pt>
                <c:pt idx="121">
                  <c:v>-0.48661767137843109</c:v>
                </c:pt>
                <c:pt idx="122">
                  <c:v>-0.47936270832757666</c:v>
                </c:pt>
                <c:pt idx="123">
                  <c:v>-0.47213288919833113</c:v>
                </c:pt>
                <c:pt idx="124">
                  <c:v>-0.46492766498055199</c:v>
                </c:pt>
                <c:pt idx="125">
                  <c:v>-0.45774649734779066</c:v>
                </c:pt>
                <c:pt idx="126">
                  <c:v>-0.45058885830267392</c:v>
                </c:pt>
                <c:pt idx="127">
                  <c:v>-0.44345422983537192</c:v>
                </c:pt>
                <c:pt idx="128">
                  <c:v>-0.43634210359454167</c:v>
                </c:pt>
                <c:pt idx="129">
                  <c:v>-0.42925198057016728</c:v>
                </c:pt>
                <c:pt idx="130">
                  <c:v>-0.42218337078774626</c:v>
                </c:pt>
                <c:pt idx="131">
                  <c:v>-0.41513579301330517</c:v>
                </c:pt>
                <c:pt idx="132">
                  <c:v>-0.40810877446874821</c:v>
                </c:pt>
                <c:pt idx="133">
                  <c:v>-0.40110185055707148</c:v>
                </c:pt>
                <c:pt idx="134">
                  <c:v>-0.39411456459699951</c:v>
                </c:pt>
                <c:pt idx="135">
                  <c:v>-0.38714646756661919</c:v>
                </c:pt>
                <c:pt idx="136">
                  <c:v>-0.38019711785561222</c:v>
                </c:pt>
                <c:pt idx="137">
                  <c:v>-0.37326608102570324</c:v>
                </c:pt>
                <c:pt idx="138">
                  <c:v>-0.36635292957896193</c:v>
                </c:pt>
                <c:pt idx="139">
                  <c:v>-0.3594572427336124</c:v>
                </c:pt>
                <c:pt idx="140">
                  <c:v>-0.35257860620702092</c:v>
                </c:pt>
                <c:pt idx="141">
                  <c:v>-0.34571661200555071</c:v>
                </c:pt>
                <c:pt idx="142">
                  <c:v>-0.33887085822098451</c:v>
                </c:pt>
                <c:pt idx="143">
                  <c:v>-0.33204094883322954</c:v>
                </c:pt>
                <c:pt idx="144">
                  <c:v>-0.3252264935190351</c:v>
                </c:pt>
                <c:pt idx="145">
                  <c:v>-0.31842710746646208</c:v>
                </c:pt>
                <c:pt idx="146">
                  <c:v>-0.31164241119485947</c:v>
                </c:pt>
                <c:pt idx="147">
                  <c:v>-0.30487203038011074</c:v>
                </c:pt>
                <c:pt idx="148">
                  <c:v>-0.29811559568492346</c:v>
                </c:pt>
                <c:pt idx="149">
                  <c:v>-0.29137274259394957</c:v>
                </c:pt>
                <c:pt idx="150">
                  <c:v>-0.28464311125352554</c:v>
                </c:pt>
                <c:pt idx="151">
                  <c:v>-0.27792634631584046</c:v>
                </c:pt>
                <c:pt idx="152">
                  <c:v>-0.27122209678733855</c:v>
                </c:pt>
                <c:pt idx="153">
                  <c:v>-0.26453001588117736</c:v>
                </c:pt>
                <c:pt idx="154">
                  <c:v>-0.25784976087356903</c:v>
                </c:pt>
                <c:pt idx="155">
                  <c:v>-0.25118099296383473</c:v>
                </c:pt>
                <c:pt idx="156">
                  <c:v>-0.24452337713801719</c:v>
                </c:pt>
                <c:pt idx="157">
                  <c:v>-0.2378765820358951</c:v>
                </c:pt>
                <c:pt idx="158">
                  <c:v>-0.23124027982125336</c:v>
                </c:pt>
                <c:pt idx="159">
                  <c:v>-0.22461414605526797</c:v>
                </c:pt>
                <c:pt idx="160">
                  <c:v>-0.21799785957286838</c:v>
                </c:pt>
                <c:pt idx="161">
                  <c:v>-0.21139110236194869</c:v>
                </c:pt>
                <c:pt idx="162">
                  <c:v>-0.20479355944529989</c:v>
                </c:pt>
                <c:pt idx="163">
                  <c:v>-0.19820491876514243</c:v>
                </c:pt>
                <c:pt idx="164">
                  <c:v>-0.19162487107014281</c:v>
                </c:pt>
                <c:pt idx="165">
                  <c:v>-0.1850531098047998</c:v>
                </c:pt>
                <c:pt idx="166">
                  <c:v>-0.17848933100109371</c:v>
                </c:pt>
                <c:pt idx="167">
                  <c:v>-0.17193323317229106</c:v>
                </c:pt>
                <c:pt idx="168">
                  <c:v>-0.16538451720880534</c:v>
                </c:pt>
                <c:pt idx="169">
                  <c:v>-0.15884288627601326</c:v>
                </c:pt>
                <c:pt idx="170">
                  <c:v>-0.15230804571393322</c:v>
                </c:pt>
                <c:pt idx="171">
                  <c:v>-0.14577970293867187</c:v>
                </c:pt>
                <c:pt idx="172">
                  <c:v>-0.13925756734555098</c:v>
                </c:pt>
                <c:pt idx="173">
                  <c:v>-0.13274135021382644</c:v>
                </c:pt>
                <c:pt idx="174">
                  <c:v>-0.12623076461291594</c:v>
                </c:pt>
                <c:pt idx="175">
                  <c:v>-0.11972552531005271</c:v>
                </c:pt>
                <c:pt idx="176">
                  <c:v>-0.11322534867928495</c:v>
                </c:pt>
                <c:pt idx="177">
                  <c:v>-0.10672995261174453</c:v>
                </c:pt>
                <c:pt idx="178">
                  <c:v>-0.10023905642710781</c:v>
                </c:pt>
                <c:pt idx="179">
                  <c:v>-9.3752380786174927E-2</c:v>
                </c:pt>
                <c:pt idx="180">
                  <c:v>-8.726964760449557E-2</c:v>
                </c:pt>
                <c:pt idx="181">
                  <c:v>-8.0790579966968729E-2</c:v>
                </c:pt>
                <c:pt idx="182">
                  <c:v>-7.431490204334934E-2</c:v>
                </c:pt>
                <c:pt idx="183">
                  <c:v>-6.7842339004592134E-2</c:v>
                </c:pt>
                <c:pt idx="184">
                  <c:v>-6.1372616939965867E-2</c:v>
                </c:pt>
                <c:pt idx="185">
                  <c:v>-5.4905462774873744E-2</c:v>
                </c:pt>
                <c:pt idx="186">
                  <c:v>-4.8440604189312557E-2</c:v>
                </c:pt>
                <c:pt idx="187">
                  <c:v>-4.1977769536909917E-2</c:v>
                </c:pt>
                <c:pt idx="188">
                  <c:v>-3.5516687764474551E-2</c:v>
                </c:pt>
                <c:pt idx="189">
                  <c:v>-2.9057088331998115E-2</c:v>
                </c:pt>
                <c:pt idx="190">
                  <c:v>-2.2598701133047738E-2</c:v>
                </c:pt>
                <c:pt idx="191">
                  <c:v>-1.6141256415486253E-2</c:v>
                </c:pt>
                <c:pt idx="192">
                  <c:v>-9.6844847024625102E-3</c:v>
                </c:pt>
                <c:pt idx="193">
                  <c:v>-3.2281167136093804E-3</c:v>
                </c:pt>
                <c:pt idx="194">
                  <c:v>3.2281167136093804E-3</c:v>
                </c:pt>
                <c:pt idx="195">
                  <c:v>9.6844847024623714E-3</c:v>
                </c:pt>
                <c:pt idx="196">
                  <c:v>1.6141256415486253E-2</c:v>
                </c:pt>
                <c:pt idx="197">
                  <c:v>2.2598701133047874E-2</c:v>
                </c:pt>
                <c:pt idx="198">
                  <c:v>2.9057088331998115E-2</c:v>
                </c:pt>
                <c:pt idx="199">
                  <c:v>3.5516687764474551E-2</c:v>
                </c:pt>
                <c:pt idx="200">
                  <c:v>4.1977769536909772E-2</c:v>
                </c:pt>
                <c:pt idx="201">
                  <c:v>4.8440604189312557E-2</c:v>
                </c:pt>
                <c:pt idx="202">
                  <c:v>5.4905462774873875E-2</c:v>
                </c:pt>
                <c:pt idx="203">
                  <c:v>6.1372616939965867E-2</c:v>
                </c:pt>
                <c:pt idx="204">
                  <c:v>6.7842339004592134E-2</c:v>
                </c:pt>
                <c:pt idx="205">
                  <c:v>7.4314902043349215E-2</c:v>
                </c:pt>
                <c:pt idx="206">
                  <c:v>8.0790579966968729E-2</c:v>
                </c:pt>
                <c:pt idx="207">
                  <c:v>8.7269647604495709E-2</c:v>
                </c:pt>
                <c:pt idx="208">
                  <c:v>9.3752380786174927E-2</c:v>
                </c:pt>
                <c:pt idx="209">
                  <c:v>0.10023905642710781</c:v>
                </c:pt>
                <c:pt idx="210">
                  <c:v>0.10672995261174439</c:v>
                </c:pt>
                <c:pt idx="211">
                  <c:v>0.11322534867928495</c:v>
                </c:pt>
                <c:pt idx="212">
                  <c:v>0.11972552531005287</c:v>
                </c:pt>
                <c:pt idx="213">
                  <c:v>0.12623076461291594</c:v>
                </c:pt>
                <c:pt idx="214">
                  <c:v>0.13274135021382644</c:v>
                </c:pt>
                <c:pt idx="215">
                  <c:v>0.13925756734555081</c:v>
                </c:pt>
                <c:pt idx="216">
                  <c:v>0.14577970293867187</c:v>
                </c:pt>
                <c:pt idx="217">
                  <c:v>0.15230804571393339</c:v>
                </c:pt>
                <c:pt idx="218">
                  <c:v>0.15884288627601326</c:v>
                </c:pt>
                <c:pt idx="219">
                  <c:v>0.16538451720880534</c:v>
                </c:pt>
                <c:pt idx="220">
                  <c:v>0.17193323317229089</c:v>
                </c:pt>
                <c:pt idx="221">
                  <c:v>0.17848933100109371</c:v>
                </c:pt>
                <c:pt idx="222">
                  <c:v>0.18505310980479994</c:v>
                </c:pt>
                <c:pt idx="223">
                  <c:v>0.19162487107014281</c:v>
                </c:pt>
                <c:pt idx="224">
                  <c:v>0.1982049187651426</c:v>
                </c:pt>
                <c:pt idx="225">
                  <c:v>0.20479355944529976</c:v>
                </c:pt>
                <c:pt idx="226">
                  <c:v>0.21139110236194869</c:v>
                </c:pt>
                <c:pt idx="227">
                  <c:v>0.21799785957286846</c:v>
                </c:pt>
                <c:pt idx="228">
                  <c:v>0.22461414605526797</c:v>
                </c:pt>
                <c:pt idx="229">
                  <c:v>0.2312402798212535</c:v>
                </c:pt>
                <c:pt idx="230">
                  <c:v>0.23787658203589498</c:v>
                </c:pt>
                <c:pt idx="231">
                  <c:v>0.24452337713801719</c:v>
                </c:pt>
                <c:pt idx="232">
                  <c:v>0.25118099296383484</c:v>
                </c:pt>
                <c:pt idx="233">
                  <c:v>0.25784976087356903</c:v>
                </c:pt>
                <c:pt idx="234">
                  <c:v>0.26453001588117747</c:v>
                </c:pt>
                <c:pt idx="235">
                  <c:v>0.27122209678733838</c:v>
                </c:pt>
                <c:pt idx="236">
                  <c:v>0.27792634631584046</c:v>
                </c:pt>
                <c:pt idx="237">
                  <c:v>0.2846431112535257</c:v>
                </c:pt>
                <c:pt idx="238">
                  <c:v>0.29137274259394957</c:v>
                </c:pt>
                <c:pt idx="239">
                  <c:v>0.29811559568492363</c:v>
                </c:pt>
                <c:pt idx="240">
                  <c:v>0.30487203038011051</c:v>
                </c:pt>
                <c:pt idx="241">
                  <c:v>0.31164241119485947</c:v>
                </c:pt>
                <c:pt idx="242">
                  <c:v>0.31842710746646219</c:v>
                </c:pt>
                <c:pt idx="243">
                  <c:v>0.3252264935190351</c:v>
                </c:pt>
                <c:pt idx="244">
                  <c:v>0.33204094883322971</c:v>
                </c:pt>
                <c:pt idx="245">
                  <c:v>0.33887085822098434</c:v>
                </c:pt>
                <c:pt idx="246">
                  <c:v>0.34571661200555071</c:v>
                </c:pt>
                <c:pt idx="247">
                  <c:v>0.35257860620702103</c:v>
                </c:pt>
                <c:pt idx="248">
                  <c:v>0.3594572427336124</c:v>
                </c:pt>
                <c:pt idx="249">
                  <c:v>0.36635292957896209</c:v>
                </c:pt>
                <c:pt idx="250">
                  <c:v>0.37326608102570313</c:v>
                </c:pt>
                <c:pt idx="251">
                  <c:v>0.38019711785561222</c:v>
                </c:pt>
                <c:pt idx="252">
                  <c:v>0.38714646756661908</c:v>
                </c:pt>
                <c:pt idx="253">
                  <c:v>0.39411456459699951</c:v>
                </c:pt>
                <c:pt idx="254">
                  <c:v>0.40110185055707165</c:v>
                </c:pt>
                <c:pt idx="255">
                  <c:v>0.40810877446874805</c:v>
                </c:pt>
                <c:pt idx="256">
                  <c:v>0.41513579301330517</c:v>
                </c:pt>
                <c:pt idx="257">
                  <c:v>0.4221833707877462</c:v>
                </c:pt>
                <c:pt idx="258">
                  <c:v>0.42925198057016728</c:v>
                </c:pt>
                <c:pt idx="259">
                  <c:v>0.43634210359454184</c:v>
                </c:pt>
                <c:pt idx="260">
                  <c:v>0.4434542298353718</c:v>
                </c:pt>
                <c:pt idx="261">
                  <c:v>0.45058885830267392</c:v>
                </c:pt>
                <c:pt idx="262">
                  <c:v>0.4577464973477906</c:v>
                </c:pt>
                <c:pt idx="263">
                  <c:v>0.46492766498055199</c:v>
                </c:pt>
                <c:pt idx="264">
                  <c:v>0.47213288919833135</c:v>
                </c:pt>
                <c:pt idx="265">
                  <c:v>0.47936270832757666</c:v>
                </c:pt>
                <c:pt idx="266">
                  <c:v>0.48661767137843109</c:v>
                </c:pt>
                <c:pt idx="267">
                  <c:v>0.49389833841308134</c:v>
                </c:pt>
                <c:pt idx="268">
                  <c:v>0.50120528092852401</c:v>
                </c:pt>
                <c:pt idx="269">
                  <c:v>0.50853908225446487</c:v>
                </c:pt>
                <c:pt idx="270">
                  <c:v>0.51590033796712009</c:v>
                </c:pt>
                <c:pt idx="271">
                  <c:v>0.52328965631972069</c:v>
                </c:pt>
                <c:pt idx="272">
                  <c:v>0.5307076586905789</c:v>
                </c:pt>
                <c:pt idx="273">
                  <c:v>0.53815498004962403</c:v>
                </c:pt>
                <c:pt idx="274">
                  <c:v>0.54563226944436072</c:v>
                </c:pt>
                <c:pt idx="275">
                  <c:v>0.55314019050627605</c:v>
                </c:pt>
                <c:pt idx="276">
                  <c:v>0.56067942197877252</c:v>
                </c:pt>
                <c:pt idx="277">
                  <c:v>0.56825065826776899</c:v>
                </c:pt>
                <c:pt idx="278">
                  <c:v>0.57585461001619764</c:v>
                </c:pt>
                <c:pt idx="279">
                  <c:v>0.58349200470368179</c:v>
                </c:pt>
                <c:pt idx="280">
                  <c:v>0.59116358727277818</c:v>
                </c:pt>
                <c:pt idx="281">
                  <c:v>0.59887012078324531</c:v>
                </c:pt>
                <c:pt idx="282">
                  <c:v>0.6066123870958976</c:v>
                </c:pt>
                <c:pt idx="283">
                  <c:v>0.6143911875877095</c:v>
                </c:pt>
                <c:pt idx="284">
                  <c:v>0.62220734389993371</c:v>
                </c:pt>
                <c:pt idx="285">
                  <c:v>0.63006169872113071</c:v>
                </c:pt>
                <c:pt idx="286">
                  <c:v>0.63795511660711934</c:v>
                </c:pt>
                <c:pt idx="287">
                  <c:v>0.64588848483999928</c:v>
                </c:pt>
                <c:pt idx="288">
                  <c:v>0.65386271432855447</c:v>
                </c:pt>
                <c:pt idx="289">
                  <c:v>0.66187874055248241</c:v>
                </c:pt>
                <c:pt idx="290">
                  <c:v>0.66993752455309563</c:v>
                </c:pt>
                <c:pt idx="291">
                  <c:v>0.67804005397330191</c:v>
                </c:pt>
                <c:pt idx="292">
                  <c:v>0.68618734414988469</c:v>
                </c:pt>
                <c:pt idx="293">
                  <c:v>0.69438043926132687</c:v>
                </c:pt>
                <c:pt idx="294">
                  <c:v>0.70262041353463678</c:v>
                </c:pt>
                <c:pt idx="295">
                  <c:v>0.71090837251492145</c:v>
                </c:pt>
                <c:pt idx="296">
                  <c:v>0.71924545440170595</c:v>
                </c:pt>
                <c:pt idx="297">
                  <c:v>0.72763283145630542</c:v>
                </c:pt>
                <c:pt idx="298">
                  <c:v>0.73607171148489658</c:v>
                </c:pt>
                <c:pt idx="299">
                  <c:v>0.74456333940227881</c:v>
                </c:pt>
                <c:pt idx="300">
                  <c:v>0.75310899888170912</c:v>
                </c:pt>
                <c:pt idx="301">
                  <c:v>0.76171001409663086</c:v>
                </c:pt>
                <c:pt idx="302">
                  <c:v>0.77036775156055604</c:v>
                </c:pt>
                <c:pt idx="303">
                  <c:v>0.77908362207189275</c:v>
                </c:pt>
                <c:pt idx="304">
                  <c:v>0.78785908277105743</c:v>
                </c:pt>
                <c:pt idx="305">
                  <c:v>0.79669563931778853</c:v>
                </c:pt>
                <c:pt idx="306">
                  <c:v>0.80559484819730942</c:v>
                </c:pt>
                <c:pt idx="307">
                  <c:v>0.81455831916463617</c:v>
                </c:pt>
                <c:pt idx="308">
                  <c:v>0.82358771783719509</c:v>
                </c:pt>
                <c:pt idx="309">
                  <c:v>0.83268476844675532</c:v>
                </c:pt>
                <c:pt idx="310">
                  <c:v>0.84185125676267347</c:v>
                </c:pt>
                <c:pt idx="311">
                  <c:v>0.85108903319950846</c:v>
                </c:pt>
                <c:pt idx="312">
                  <c:v>0.86040001612322381</c:v>
                </c:pt>
                <c:pt idx="313">
                  <c:v>0.86978619537155899</c:v>
                </c:pt>
                <c:pt idx="314">
                  <c:v>0.87924963600550898</c:v>
                </c:pt>
                <c:pt idx="315">
                  <c:v>0.8887924823105311</c:v>
                </c:pt>
                <c:pt idx="316">
                  <c:v>0.89841696206780386</c:v>
                </c:pt>
                <c:pt idx="317">
                  <c:v>0.9081253911178746</c:v>
                </c:pt>
                <c:pt idx="318">
                  <c:v>0.91792017824120742</c:v>
                </c:pt>
                <c:pt idx="319">
                  <c:v>0.92780383038258263</c:v>
                </c:pt>
                <c:pt idx="320">
                  <c:v>0.93777895824900226</c:v>
                </c:pt>
                <c:pt idx="321">
                  <c:v>0.94784828231385321</c:v>
                </c:pt>
                <c:pt idx="322">
                  <c:v>0.95801463926340868</c:v>
                </c:pt>
                <c:pt idx="323">
                  <c:v>0.96828098892564862</c:v>
                </c:pt>
                <c:pt idx="324">
                  <c:v>0.9786504217255344</c:v>
                </c:pt>
                <c:pt idx="325">
                  <c:v>0.9891261667159067</c:v>
                </c:pt>
                <c:pt idx="326">
                  <c:v>0.99971160023833516</c:v>
                </c:pt>
                <c:pt idx="327">
                  <c:v>1.0104102552746639</c:v>
                </c:pt>
                <c:pt idx="328">
                  <c:v>1.0212258315566702</c:v>
                </c:pt>
                <c:pt idx="329">
                  <c:v>1.0321622065093365</c:v>
                </c:pt>
                <c:pt idx="330">
                  <c:v>1.0432234471120134</c:v>
                </c:pt>
                <c:pt idx="331">
                  <c:v>1.0544138227719739</c:v>
                </c:pt>
                <c:pt idx="332">
                  <c:v>1.0657378193164866</c:v>
                </c:pt>
                <c:pt idx="333">
                  <c:v>1.0772001542226517</c:v>
                </c:pt>
                <c:pt idx="334">
                  <c:v>1.0888057932195718</c:v>
                </c:pt>
                <c:pt idx="335">
                  <c:v>1.1005599684147673</c:v>
                </c:pt>
                <c:pt idx="336">
                  <c:v>1.1124681981168201</c:v>
                </c:pt>
                <c:pt idx="337">
                  <c:v>1.1245363085494116</c:v>
                </c:pt>
                <c:pt idx="338">
                  <c:v>1.1367704576787201</c:v>
                </c:pt>
                <c:pt idx="339">
                  <c:v>1.1491771614072224</c:v>
                </c:pt>
                <c:pt idx="340">
                  <c:v>1.1617633224231911</c:v>
                </c:pt>
                <c:pt idx="341">
                  <c:v>1.1745362620374147</c:v>
                </c:pt>
                <c:pt idx="342">
                  <c:v>1.187503755388158</c:v>
                </c:pt>
                <c:pt idx="343">
                  <c:v>1.2006740704535415</c:v>
                </c:pt>
                <c:pt idx="344">
                  <c:v>1.2140560113790422</c:v>
                </c:pt>
                <c:pt idx="345">
                  <c:v>1.2276589667088831</c:v>
                </c:pt>
                <c:pt idx="346">
                  <c:v>1.2414929632063554</c:v>
                </c:pt>
                <c:pt idx="347">
                  <c:v>1.2555687260628083</c:v>
                </c:pt>
                <c:pt idx="348">
                  <c:v>1.2698977464323549</c:v>
                </c:pt>
                <c:pt idx="349">
                  <c:v>1.2844923573942342</c:v>
                </c:pt>
                <c:pt idx="350">
                  <c:v>1.2993658196439448</c:v>
                </c:pt>
                <c:pt idx="351">
                  <c:v>1.3145324184556058</c:v>
                </c:pt>
                <c:pt idx="352">
                  <c:v>1.3300075737521626</c:v>
                </c:pt>
                <c:pt idx="353">
                  <c:v>1.3458079654802682</c:v>
                </c:pt>
                <c:pt idx="354">
                  <c:v>1.3619516769301871</c:v>
                </c:pt>
                <c:pt idx="355">
                  <c:v>1.3784583591902186</c:v>
                </c:pt>
                <c:pt idx="356">
                  <c:v>1.3953494206092829</c:v>
                </c:pt>
                <c:pt idx="357">
                  <c:v>1.4126482459987926</c:v>
                </c:pt>
                <c:pt idx="358">
                  <c:v>1.4303804513872818</c:v>
                </c:pt>
                <c:pt idx="359">
                  <c:v>1.4485741815167117</c:v>
                </c:pt>
                <c:pt idx="360">
                  <c:v>1.4672604590311522</c:v>
                </c:pt>
                <c:pt idx="361">
                  <c:v>1.4864735965827962</c:v>
                </c:pt>
                <c:pt idx="362">
                  <c:v>1.5062516860420216</c:v>
                </c:pt>
                <c:pt idx="363">
                  <c:v>1.5266371828906573</c:v>
                </c:pt>
                <c:pt idx="364">
                  <c:v>1.5476776090440523</c:v>
                </c:pt>
                <c:pt idx="365">
                  <c:v>1.5694264042784329</c:v>
                </c:pt>
                <c:pt idx="366">
                  <c:v>1.5919439658448895</c:v>
                </c:pt>
                <c:pt idx="367">
                  <c:v>1.6152989287728872</c:v>
                </c:pt>
                <c:pt idx="368">
                  <c:v>1.6395697573597809</c:v>
                </c:pt>
                <c:pt idx="369">
                  <c:v>1.6648467437698775</c:v>
                </c:pt>
                <c:pt idx="370">
                  <c:v>1.691234546179281</c:v>
                </c:pt>
                <c:pt idx="371">
                  <c:v>1.718855452266437</c:v>
                </c:pt>
                <c:pt idx="372">
                  <c:v>1.7478536333728463</c:v>
                </c:pt>
                <c:pt idx="373">
                  <c:v>1.7784007757559124</c:v>
                </c:pt>
                <c:pt idx="374">
                  <c:v>1.8107036642604388</c:v>
                </c:pt>
                <c:pt idx="375">
                  <c:v>1.8450145965118876</c:v>
                </c:pt>
                <c:pt idx="376">
                  <c:v>1.8816460061597873</c:v>
                </c:pt>
                <c:pt idx="377">
                  <c:v>1.9209915303435303</c:v>
                </c:pt>
                <c:pt idx="378">
                  <c:v>1.9635572836500887</c:v>
                </c:pt>
                <c:pt idx="379">
                  <c:v>2.0100099552402715</c:v>
                </c:pt>
                <c:pt idx="380">
                  <c:v>2.0612539898041171</c:v>
                </c:pt>
                <c:pt idx="381">
                  <c:v>2.1185620572571384</c:v>
                </c:pt>
                <c:pt idx="382">
                  <c:v>2.183810507794032</c:v>
                </c:pt>
                <c:pt idx="383">
                  <c:v>2.2599419300496204</c:v>
                </c:pt>
                <c:pt idx="384">
                  <c:v>2.3519848576725684</c:v>
                </c:pt>
                <c:pt idx="385">
                  <c:v>2.469711252934554</c:v>
                </c:pt>
                <c:pt idx="386">
                  <c:v>2.6367319453611606</c:v>
                </c:pt>
                <c:pt idx="387">
                  <c:v>2.9459566663438297</c:v>
                </c:pt>
              </c:numCache>
            </c:numRef>
          </c:xVal>
          <c:yVal>
            <c:numRef>
              <c:f>'Normality Test(Sebelum Outlier)'!$D$4:$D$391</c:f>
              <c:numCache>
                <c:formatCode>_(* #,##0.00_);_(* \(#,##0.00\);_(* "-"??_);_(@_)</c:formatCode>
                <c:ptCount val="388"/>
                <c:pt idx="0">
                  <c:v>-68.716424271075311</c:v>
                </c:pt>
                <c:pt idx="1">
                  <c:v>-53.567078293085899</c:v>
                </c:pt>
                <c:pt idx="2">
                  <c:v>-51.532980437315075</c:v>
                </c:pt>
                <c:pt idx="3">
                  <c:v>-46.192643187778856</c:v>
                </c:pt>
                <c:pt idx="4">
                  <c:v>-43.537342613596365</c:v>
                </c:pt>
                <c:pt idx="5">
                  <c:v>-42.724496550592164</c:v>
                </c:pt>
                <c:pt idx="6">
                  <c:v>-41.748060808802279</c:v>
                </c:pt>
                <c:pt idx="7">
                  <c:v>-41.281216904079827</c:v>
                </c:pt>
                <c:pt idx="8">
                  <c:v>-37.365190916613869</c:v>
                </c:pt>
                <c:pt idx="9">
                  <c:v>-36.098993387597261</c:v>
                </c:pt>
                <c:pt idx="10">
                  <c:v>-35.784501116791546</c:v>
                </c:pt>
                <c:pt idx="11">
                  <c:v>-35.393091129151685</c:v>
                </c:pt>
                <c:pt idx="12">
                  <c:v>-34.386685541964027</c:v>
                </c:pt>
                <c:pt idx="13">
                  <c:v>-33.269922867436861</c:v>
                </c:pt>
                <c:pt idx="14">
                  <c:v>-32.683795004603496</c:v>
                </c:pt>
                <c:pt idx="15">
                  <c:v>-32.489029326876448</c:v>
                </c:pt>
                <c:pt idx="16">
                  <c:v>-32.335694104653754</c:v>
                </c:pt>
                <c:pt idx="17">
                  <c:v>-32.097852739362452</c:v>
                </c:pt>
                <c:pt idx="18">
                  <c:v>-32.018937804139568</c:v>
                </c:pt>
                <c:pt idx="19">
                  <c:v>-31.752826569602462</c:v>
                </c:pt>
                <c:pt idx="20">
                  <c:v>-31.652920674469073</c:v>
                </c:pt>
                <c:pt idx="21">
                  <c:v>-31.608259183434825</c:v>
                </c:pt>
                <c:pt idx="22">
                  <c:v>-31.551215481885862</c:v>
                </c:pt>
                <c:pt idx="23">
                  <c:v>-31.405865436577528</c:v>
                </c:pt>
                <c:pt idx="24">
                  <c:v>-30.597025393355239</c:v>
                </c:pt>
                <c:pt idx="25">
                  <c:v>-30.232502675250146</c:v>
                </c:pt>
                <c:pt idx="26">
                  <c:v>-29.527760588485108</c:v>
                </c:pt>
                <c:pt idx="27">
                  <c:v>-29.412232417668008</c:v>
                </c:pt>
                <c:pt idx="28">
                  <c:v>-28.980251329146824</c:v>
                </c:pt>
                <c:pt idx="29">
                  <c:v>-28.889434217446109</c:v>
                </c:pt>
                <c:pt idx="30">
                  <c:v>-28.866588590690355</c:v>
                </c:pt>
                <c:pt idx="31">
                  <c:v>-28.847033634801221</c:v>
                </c:pt>
                <c:pt idx="32">
                  <c:v>-27.247905271578873</c:v>
                </c:pt>
                <c:pt idx="33">
                  <c:v>-27.11586015422057</c:v>
                </c:pt>
                <c:pt idx="34">
                  <c:v>-27.073967494904934</c:v>
                </c:pt>
                <c:pt idx="35">
                  <c:v>-27.056130997286118</c:v>
                </c:pt>
                <c:pt idx="36">
                  <c:v>-26.776474905750632</c:v>
                </c:pt>
                <c:pt idx="37">
                  <c:v>-26.202955047706894</c:v>
                </c:pt>
                <c:pt idx="38">
                  <c:v>-26.130597042768727</c:v>
                </c:pt>
                <c:pt idx="39">
                  <c:v>-25.52127726412607</c:v>
                </c:pt>
                <c:pt idx="40">
                  <c:v>-25.204600249164258</c:v>
                </c:pt>
                <c:pt idx="41">
                  <c:v>-25.010135837248498</c:v>
                </c:pt>
                <c:pt idx="42">
                  <c:v>-24.86646954892484</c:v>
                </c:pt>
                <c:pt idx="43">
                  <c:v>-24.702400913997565</c:v>
                </c:pt>
                <c:pt idx="44">
                  <c:v>-24.557102737025872</c:v>
                </c:pt>
                <c:pt idx="45">
                  <c:v>-24.476230960962368</c:v>
                </c:pt>
                <c:pt idx="46">
                  <c:v>-24.211998092745489</c:v>
                </c:pt>
                <c:pt idx="47">
                  <c:v>-24.148806242324156</c:v>
                </c:pt>
                <c:pt idx="48">
                  <c:v>-24.065529247181701</c:v>
                </c:pt>
                <c:pt idx="49">
                  <c:v>-23.774480340543562</c:v>
                </c:pt>
                <c:pt idx="50">
                  <c:v>-23.663597624088254</c:v>
                </c:pt>
                <c:pt idx="51">
                  <c:v>-23.275858390081623</c:v>
                </c:pt>
                <c:pt idx="52">
                  <c:v>-22.714542828656121</c:v>
                </c:pt>
                <c:pt idx="53">
                  <c:v>-22.435603716416324</c:v>
                </c:pt>
                <c:pt idx="54">
                  <c:v>-21.899260710637975</c:v>
                </c:pt>
                <c:pt idx="55">
                  <c:v>-21.801074680187867</c:v>
                </c:pt>
                <c:pt idx="56">
                  <c:v>-21.609724338240426</c:v>
                </c:pt>
                <c:pt idx="57">
                  <c:v>-21.590092659070393</c:v>
                </c:pt>
                <c:pt idx="58">
                  <c:v>-21.303677888862808</c:v>
                </c:pt>
                <c:pt idx="59">
                  <c:v>-21.276449003642824</c:v>
                </c:pt>
                <c:pt idx="60">
                  <c:v>-21.182623855881502</c:v>
                </c:pt>
                <c:pt idx="61">
                  <c:v>-21.062708973681538</c:v>
                </c:pt>
                <c:pt idx="62">
                  <c:v>-20.580542257999696</c:v>
                </c:pt>
                <c:pt idx="63">
                  <c:v>-20.22919180636444</c:v>
                </c:pt>
                <c:pt idx="64">
                  <c:v>-20.071506346810736</c:v>
                </c:pt>
                <c:pt idx="65">
                  <c:v>-19.718745065523791</c:v>
                </c:pt>
                <c:pt idx="66">
                  <c:v>-19.663601028325644</c:v>
                </c:pt>
                <c:pt idx="67">
                  <c:v>-18.772740394494406</c:v>
                </c:pt>
                <c:pt idx="68">
                  <c:v>-18.726572958196897</c:v>
                </c:pt>
                <c:pt idx="69">
                  <c:v>-18.504308772577758</c:v>
                </c:pt>
                <c:pt idx="70">
                  <c:v>-18.435271970274115</c:v>
                </c:pt>
                <c:pt idx="71">
                  <c:v>-18.403739127348359</c:v>
                </c:pt>
                <c:pt idx="72">
                  <c:v>-17.689773775185202</c:v>
                </c:pt>
                <c:pt idx="73">
                  <c:v>-17.025076625214467</c:v>
                </c:pt>
                <c:pt idx="74">
                  <c:v>-16.875740964028537</c:v>
                </c:pt>
                <c:pt idx="75">
                  <c:v>-16.720284659863751</c:v>
                </c:pt>
                <c:pt idx="76">
                  <c:v>-16.539400271075692</c:v>
                </c:pt>
                <c:pt idx="77">
                  <c:v>-16.316322944973678</c:v>
                </c:pt>
                <c:pt idx="78">
                  <c:v>-16.02031062129501</c:v>
                </c:pt>
                <c:pt idx="79">
                  <c:v>-15.820437810435919</c:v>
                </c:pt>
                <c:pt idx="80">
                  <c:v>-15.166039613939176</c:v>
                </c:pt>
                <c:pt idx="81">
                  <c:v>-14.86934463320938</c:v>
                </c:pt>
                <c:pt idx="82">
                  <c:v>-14.796756417718314</c:v>
                </c:pt>
                <c:pt idx="83">
                  <c:v>-14.588277361965396</c:v>
                </c:pt>
                <c:pt idx="84">
                  <c:v>-14.446115776542769</c:v>
                </c:pt>
                <c:pt idx="85">
                  <c:v>-14.329416099077434</c:v>
                </c:pt>
                <c:pt idx="86">
                  <c:v>-14.162804924302748</c:v>
                </c:pt>
                <c:pt idx="87">
                  <c:v>-14.111425806598106</c:v>
                </c:pt>
                <c:pt idx="88">
                  <c:v>-13.756864021515867</c:v>
                </c:pt>
                <c:pt idx="89">
                  <c:v>-13.711171755348033</c:v>
                </c:pt>
                <c:pt idx="90">
                  <c:v>-13.461418917175138</c:v>
                </c:pt>
                <c:pt idx="91">
                  <c:v>-13.28924716318437</c:v>
                </c:pt>
                <c:pt idx="92">
                  <c:v>-12.987633552359341</c:v>
                </c:pt>
                <c:pt idx="93">
                  <c:v>-12.867667992357127</c:v>
                </c:pt>
                <c:pt idx="94">
                  <c:v>-12.742796217352208</c:v>
                </c:pt>
                <c:pt idx="95">
                  <c:v>-12.709763702256765</c:v>
                </c:pt>
                <c:pt idx="96">
                  <c:v>-12.656009518039014</c:v>
                </c:pt>
                <c:pt idx="97">
                  <c:v>-12.344217082691614</c:v>
                </c:pt>
                <c:pt idx="98">
                  <c:v>-12.010427105977442</c:v>
                </c:pt>
                <c:pt idx="99">
                  <c:v>-11.762022094921917</c:v>
                </c:pt>
                <c:pt idx="100">
                  <c:v>-11.626423483105839</c:v>
                </c:pt>
                <c:pt idx="101">
                  <c:v>-11.570793573785579</c:v>
                </c:pt>
                <c:pt idx="102">
                  <c:v>-11.542845688235843</c:v>
                </c:pt>
                <c:pt idx="103">
                  <c:v>-11.416126425298899</c:v>
                </c:pt>
                <c:pt idx="104">
                  <c:v>-11.276153281959239</c:v>
                </c:pt>
                <c:pt idx="105">
                  <c:v>-10.98998544199199</c:v>
                </c:pt>
                <c:pt idx="106">
                  <c:v>-10.923823251528802</c:v>
                </c:pt>
                <c:pt idx="107">
                  <c:v>-10.7262505884338</c:v>
                </c:pt>
                <c:pt idx="108">
                  <c:v>-10.633502050340084</c:v>
                </c:pt>
                <c:pt idx="109">
                  <c:v>-10.579439164453504</c:v>
                </c:pt>
                <c:pt idx="110">
                  <c:v>-10.521931857616977</c:v>
                </c:pt>
                <c:pt idx="111">
                  <c:v>-10.449763508615121</c:v>
                </c:pt>
                <c:pt idx="112">
                  <c:v>-10.404608522231115</c:v>
                </c:pt>
                <c:pt idx="113">
                  <c:v>-10.350326221716017</c:v>
                </c:pt>
                <c:pt idx="114">
                  <c:v>-10.341434789044285</c:v>
                </c:pt>
                <c:pt idx="115">
                  <c:v>-9.9405077760595759</c:v>
                </c:pt>
                <c:pt idx="116">
                  <c:v>-9.8145465256924354</c:v>
                </c:pt>
                <c:pt idx="117">
                  <c:v>-9.7139066917200978</c:v>
                </c:pt>
                <c:pt idx="118">
                  <c:v>-9.6416699064050704</c:v>
                </c:pt>
                <c:pt idx="119">
                  <c:v>-9.2991368775340106</c:v>
                </c:pt>
                <c:pt idx="120">
                  <c:v>-9.2191971640687029</c:v>
                </c:pt>
                <c:pt idx="121">
                  <c:v>-9.0045117233712517</c:v>
                </c:pt>
                <c:pt idx="122">
                  <c:v>-8.9611527544219882</c:v>
                </c:pt>
                <c:pt idx="123">
                  <c:v>-8.7896665236284548</c:v>
                </c:pt>
                <c:pt idx="124">
                  <c:v>-8.750591708919103</c:v>
                </c:pt>
                <c:pt idx="125">
                  <c:v>-8.4197103972562033</c:v>
                </c:pt>
                <c:pt idx="126">
                  <c:v>-8.163673826424656</c:v>
                </c:pt>
                <c:pt idx="127">
                  <c:v>-8.0187469717066051</c:v>
                </c:pt>
                <c:pt idx="128">
                  <c:v>-7.9882748680646216</c:v>
                </c:pt>
                <c:pt idx="129">
                  <c:v>-7.9102166421152447</c:v>
                </c:pt>
                <c:pt idx="130">
                  <c:v>-7.683404623222259</c:v>
                </c:pt>
                <c:pt idx="131">
                  <c:v>-7.5509070262340572</c:v>
                </c:pt>
                <c:pt idx="132">
                  <c:v>-7.5428254188505548</c:v>
                </c:pt>
                <c:pt idx="133">
                  <c:v>-7.5190790233281035</c:v>
                </c:pt>
                <c:pt idx="134">
                  <c:v>-7.4161117678183643</c:v>
                </c:pt>
                <c:pt idx="135">
                  <c:v>-7.229018880380039</c:v>
                </c:pt>
                <c:pt idx="136">
                  <c:v>-7.2086849135517355</c:v>
                </c:pt>
                <c:pt idx="137">
                  <c:v>-7.1072539690835583</c:v>
                </c:pt>
                <c:pt idx="138">
                  <c:v>-6.9828683084481611</c:v>
                </c:pt>
                <c:pt idx="139">
                  <c:v>-6.7341147882646055</c:v>
                </c:pt>
                <c:pt idx="140">
                  <c:v>-6.6199424450167186</c:v>
                </c:pt>
                <c:pt idx="141">
                  <c:v>-6.6124537843717235</c:v>
                </c:pt>
                <c:pt idx="142">
                  <c:v>-6.5552822096368573</c:v>
                </c:pt>
                <c:pt idx="143">
                  <c:v>-6.1559395768746867</c:v>
                </c:pt>
                <c:pt idx="144">
                  <c:v>-5.9648426022301351</c:v>
                </c:pt>
                <c:pt idx="145">
                  <c:v>-5.9518786238001553</c:v>
                </c:pt>
                <c:pt idx="146">
                  <c:v>-5.8255376949456661</c:v>
                </c:pt>
                <c:pt idx="147">
                  <c:v>-5.7891117302106352</c:v>
                </c:pt>
                <c:pt idx="148">
                  <c:v>-5.6470661979333627</c:v>
                </c:pt>
                <c:pt idx="149">
                  <c:v>-5.392582816777491</c:v>
                </c:pt>
                <c:pt idx="150">
                  <c:v>-5.3382337527567643</c:v>
                </c:pt>
                <c:pt idx="151">
                  <c:v>-5.2931104944973413</c:v>
                </c:pt>
                <c:pt idx="152">
                  <c:v>-4.9157230655504236</c:v>
                </c:pt>
                <c:pt idx="153">
                  <c:v>-4.846181130944899</c:v>
                </c:pt>
                <c:pt idx="154">
                  <c:v>-4.7944280862730011</c:v>
                </c:pt>
                <c:pt idx="155">
                  <c:v>-4.7470355730189056</c:v>
                </c:pt>
                <c:pt idx="156">
                  <c:v>-4.7139645193441027</c:v>
                </c:pt>
                <c:pt idx="157">
                  <c:v>-4.5233616390039799</c:v>
                </c:pt>
                <c:pt idx="158">
                  <c:v>-4.4100271682818004</c:v>
                </c:pt>
                <c:pt idx="159">
                  <c:v>-4.3043895014379814</c:v>
                </c:pt>
                <c:pt idx="160">
                  <c:v>-4.1897077532596256</c:v>
                </c:pt>
                <c:pt idx="161">
                  <c:v>-4.148035775422386</c:v>
                </c:pt>
                <c:pt idx="162">
                  <c:v>-4.0530731725060747</c:v>
                </c:pt>
                <c:pt idx="163">
                  <c:v>-3.9856067684990251</c:v>
                </c:pt>
                <c:pt idx="164">
                  <c:v>-3.9706300755702841</c:v>
                </c:pt>
                <c:pt idx="165">
                  <c:v>-3.536591469974212</c:v>
                </c:pt>
                <c:pt idx="166">
                  <c:v>-3.5242580860293629</c:v>
                </c:pt>
                <c:pt idx="167">
                  <c:v>-3.4090135367221279</c:v>
                </c:pt>
                <c:pt idx="168">
                  <c:v>-3.3776030899964553</c:v>
                </c:pt>
                <c:pt idx="169">
                  <c:v>-3.3738976418295863</c:v>
                </c:pt>
                <c:pt idx="170">
                  <c:v>-3.104603673043755</c:v>
                </c:pt>
                <c:pt idx="171">
                  <c:v>-2.9983432924988165</c:v>
                </c:pt>
                <c:pt idx="172">
                  <c:v>-2.8726474094989101</c:v>
                </c:pt>
                <c:pt idx="173">
                  <c:v>-2.7619002434274194</c:v>
                </c:pt>
                <c:pt idx="174">
                  <c:v>-2.6483688485059815</c:v>
                </c:pt>
                <c:pt idx="175">
                  <c:v>-2.2330655939337589</c:v>
                </c:pt>
                <c:pt idx="176">
                  <c:v>-2.2061595729399528</c:v>
                </c:pt>
                <c:pt idx="177">
                  <c:v>-2.1696660848590739</c:v>
                </c:pt>
                <c:pt idx="178">
                  <c:v>-1.7957223979632317</c:v>
                </c:pt>
                <c:pt idx="179">
                  <c:v>-1.7799550912484818</c:v>
                </c:pt>
                <c:pt idx="180">
                  <c:v>-1.7209360979704798</c:v>
                </c:pt>
                <c:pt idx="181">
                  <c:v>-1.5054298791717429</c:v>
                </c:pt>
                <c:pt idx="182">
                  <c:v>-1.4695615076531112</c:v>
                </c:pt>
                <c:pt idx="183">
                  <c:v>-1.3810841061855399</c:v>
                </c:pt>
                <c:pt idx="184">
                  <c:v>-1.183855125517411</c:v>
                </c:pt>
                <c:pt idx="185">
                  <c:v>-1.1233716333328658</c:v>
                </c:pt>
                <c:pt idx="186">
                  <c:v>-1.0779736118473693</c:v>
                </c:pt>
                <c:pt idx="187">
                  <c:v>-0.9182108980139958</c:v>
                </c:pt>
                <c:pt idx="188">
                  <c:v>-0.80837396654976601</c:v>
                </c:pt>
                <c:pt idx="189">
                  <c:v>-0.72811104996407749</c:v>
                </c:pt>
                <c:pt idx="190">
                  <c:v>-0.65982369028427001</c:v>
                </c:pt>
                <c:pt idx="191">
                  <c:v>-0.6498234653751922</c:v>
                </c:pt>
                <c:pt idx="192">
                  <c:v>-0.48771110166423171</c:v>
                </c:pt>
                <c:pt idx="193">
                  <c:v>-0.3667043380553423</c:v>
                </c:pt>
                <c:pt idx="194">
                  <c:v>-0.32520961070096632</c:v>
                </c:pt>
                <c:pt idx="195">
                  <c:v>-0.10731119978368753</c:v>
                </c:pt>
                <c:pt idx="196">
                  <c:v>0.20607638834215436</c:v>
                </c:pt>
                <c:pt idx="197">
                  <c:v>0.31799530243594631</c:v>
                </c:pt>
                <c:pt idx="198">
                  <c:v>0.43137918048415713</c:v>
                </c:pt>
                <c:pt idx="199">
                  <c:v>0.51945756245157781</c:v>
                </c:pt>
                <c:pt idx="200">
                  <c:v>0.55590931678580091</c:v>
                </c:pt>
                <c:pt idx="201">
                  <c:v>0.76746846728053697</c:v>
                </c:pt>
                <c:pt idx="202">
                  <c:v>0.84196207275579127</c:v>
                </c:pt>
                <c:pt idx="203">
                  <c:v>0.98105443656851321</c:v>
                </c:pt>
                <c:pt idx="204">
                  <c:v>1.0526438437629224</c:v>
                </c:pt>
                <c:pt idx="205">
                  <c:v>1.2423975902822804</c:v>
                </c:pt>
                <c:pt idx="206">
                  <c:v>1.2529708203724681</c:v>
                </c:pt>
                <c:pt idx="207">
                  <c:v>1.3053506020188905</c:v>
                </c:pt>
                <c:pt idx="208">
                  <c:v>1.3468537598699548</c:v>
                </c:pt>
                <c:pt idx="209">
                  <c:v>1.7157223448092793</c:v>
                </c:pt>
                <c:pt idx="210">
                  <c:v>1.759645240555983</c:v>
                </c:pt>
                <c:pt idx="211">
                  <c:v>1.8491369428351732</c:v>
                </c:pt>
                <c:pt idx="212">
                  <c:v>2.065087813817911</c:v>
                </c:pt>
                <c:pt idx="213">
                  <c:v>2.1869262887722698</c:v>
                </c:pt>
                <c:pt idx="214">
                  <c:v>2.2063298268647031</c:v>
                </c:pt>
                <c:pt idx="215">
                  <c:v>2.3300922663792392</c:v>
                </c:pt>
                <c:pt idx="216">
                  <c:v>2.4121638739523519</c:v>
                </c:pt>
                <c:pt idx="217">
                  <c:v>2.4638297976694901</c:v>
                </c:pt>
                <c:pt idx="218">
                  <c:v>2.4694078741021599</c:v>
                </c:pt>
                <c:pt idx="219">
                  <c:v>2.5598620465598145</c:v>
                </c:pt>
                <c:pt idx="220">
                  <c:v>2.8712115051480822</c:v>
                </c:pt>
                <c:pt idx="221">
                  <c:v>2.9814870109761742</c:v>
                </c:pt>
                <c:pt idx="222">
                  <c:v>3.1028767844497338</c:v>
                </c:pt>
                <c:pt idx="223">
                  <c:v>3.3410346770990316</c:v>
                </c:pt>
                <c:pt idx="224">
                  <c:v>3.3699972766827671</c:v>
                </c:pt>
                <c:pt idx="225">
                  <c:v>3.4955921747702803</c:v>
                </c:pt>
                <c:pt idx="226">
                  <c:v>3.6462437508578915</c:v>
                </c:pt>
                <c:pt idx="227">
                  <c:v>3.6721931892354291</c:v>
                </c:pt>
                <c:pt idx="228">
                  <c:v>3.8739094980282403</c:v>
                </c:pt>
                <c:pt idx="229">
                  <c:v>3.8800062000667026</c:v>
                </c:pt>
                <c:pt idx="230">
                  <c:v>3.9835020630990243</c:v>
                </c:pt>
                <c:pt idx="231">
                  <c:v>4.0019827052803407</c:v>
                </c:pt>
                <c:pt idx="232">
                  <c:v>4.0690936484263034</c:v>
                </c:pt>
                <c:pt idx="233">
                  <c:v>4.2326842306270152</c:v>
                </c:pt>
                <c:pt idx="234">
                  <c:v>4.612229664647387</c:v>
                </c:pt>
                <c:pt idx="235">
                  <c:v>4.8363070614493608</c:v>
                </c:pt>
                <c:pt idx="236">
                  <c:v>4.9953496882957609</c:v>
                </c:pt>
                <c:pt idx="237">
                  <c:v>5.0038620760638253</c:v>
                </c:pt>
                <c:pt idx="238">
                  <c:v>5.0988770535103072</c:v>
                </c:pt>
                <c:pt idx="239">
                  <c:v>5.2030316260429572</c:v>
                </c:pt>
                <c:pt idx="240">
                  <c:v>5.6281568917693221</c:v>
                </c:pt>
                <c:pt idx="241">
                  <c:v>5.6527613333803117</c:v>
                </c:pt>
                <c:pt idx="242">
                  <c:v>5.7286321569535232</c:v>
                </c:pt>
                <c:pt idx="243">
                  <c:v>5.7861205312133279</c:v>
                </c:pt>
                <c:pt idx="244">
                  <c:v>5.8053221176597845</c:v>
                </c:pt>
                <c:pt idx="245">
                  <c:v>5.8481394761998899</c:v>
                </c:pt>
                <c:pt idx="246">
                  <c:v>5.8942951856525383</c:v>
                </c:pt>
                <c:pt idx="247">
                  <c:v>6.1604648258441443</c:v>
                </c:pt>
                <c:pt idx="248">
                  <c:v>6.3317808986619752</c:v>
                </c:pt>
                <c:pt idx="249">
                  <c:v>6.3749638729200342</c:v>
                </c:pt>
                <c:pt idx="250">
                  <c:v>6.3810858103009025</c:v>
                </c:pt>
                <c:pt idx="251">
                  <c:v>6.5423681113109922</c:v>
                </c:pt>
                <c:pt idx="252">
                  <c:v>6.5757054414809488</c:v>
                </c:pt>
                <c:pt idx="253">
                  <c:v>6.7786705021841982</c:v>
                </c:pt>
                <c:pt idx="254">
                  <c:v>6.8048251871827858</c:v>
                </c:pt>
                <c:pt idx="255">
                  <c:v>7.1739149728707332</c:v>
                </c:pt>
                <c:pt idx="256">
                  <c:v>7.1924509936645507</c:v>
                </c:pt>
                <c:pt idx="257">
                  <c:v>7.299281992211121</c:v>
                </c:pt>
                <c:pt idx="258">
                  <c:v>7.3522706078172178</c:v>
                </c:pt>
                <c:pt idx="259">
                  <c:v>7.4290006803246911</c:v>
                </c:pt>
                <c:pt idx="260">
                  <c:v>7.4660631586744728</c:v>
                </c:pt>
                <c:pt idx="261">
                  <c:v>7.5481299787223435</c:v>
                </c:pt>
                <c:pt idx="262">
                  <c:v>7.6203846814056817</c:v>
                </c:pt>
                <c:pt idx="263">
                  <c:v>7.765263517563227</c:v>
                </c:pt>
                <c:pt idx="264">
                  <c:v>7.7730923984615288</c:v>
                </c:pt>
                <c:pt idx="265">
                  <c:v>8.421248932919724</c:v>
                </c:pt>
                <c:pt idx="266">
                  <c:v>8.9001745024497723</c:v>
                </c:pt>
                <c:pt idx="267">
                  <c:v>9.2713074352778051</c:v>
                </c:pt>
                <c:pt idx="268">
                  <c:v>9.4114970298557807</c:v>
                </c:pt>
                <c:pt idx="269">
                  <c:v>9.4762166003563948</c:v>
                </c:pt>
                <c:pt idx="270">
                  <c:v>9.5013211241342219</c:v>
                </c:pt>
                <c:pt idx="271">
                  <c:v>9.5019964207138798</c:v>
                </c:pt>
                <c:pt idx="272">
                  <c:v>9.9197776762824219</c:v>
                </c:pt>
                <c:pt idx="273">
                  <c:v>9.9917410986939785</c:v>
                </c:pt>
                <c:pt idx="274">
                  <c:v>10.144457913325141</c:v>
                </c:pt>
                <c:pt idx="275">
                  <c:v>10.350814569505985</c:v>
                </c:pt>
                <c:pt idx="276">
                  <c:v>10.537704366533546</c:v>
                </c:pt>
                <c:pt idx="277">
                  <c:v>10.568153192008708</c:v>
                </c:pt>
                <c:pt idx="278">
                  <c:v>10.645423515054745</c:v>
                </c:pt>
                <c:pt idx="279">
                  <c:v>10.748250028748373</c:v>
                </c:pt>
                <c:pt idx="280">
                  <c:v>10.84801943454022</c:v>
                </c:pt>
                <c:pt idx="281">
                  <c:v>10.871401809519853</c:v>
                </c:pt>
                <c:pt idx="282">
                  <c:v>10.886618363010029</c:v>
                </c:pt>
                <c:pt idx="283">
                  <c:v>11.5500597172136</c:v>
                </c:pt>
                <c:pt idx="284">
                  <c:v>11.697908384788064</c:v>
                </c:pt>
                <c:pt idx="285">
                  <c:v>11.729257003168165</c:v>
                </c:pt>
                <c:pt idx="286">
                  <c:v>12.074706239738447</c:v>
                </c:pt>
                <c:pt idx="287">
                  <c:v>12.211602236147087</c:v>
                </c:pt>
                <c:pt idx="288">
                  <c:v>12.871031413286687</c:v>
                </c:pt>
                <c:pt idx="289">
                  <c:v>13.131528282887047</c:v>
                </c:pt>
                <c:pt idx="290">
                  <c:v>13.410303771948918</c:v>
                </c:pt>
                <c:pt idx="291">
                  <c:v>13.433931918171254</c:v>
                </c:pt>
                <c:pt idx="292">
                  <c:v>13.797538147757365</c:v>
                </c:pt>
                <c:pt idx="293">
                  <c:v>13.861967753395135</c:v>
                </c:pt>
                <c:pt idx="294">
                  <c:v>13.956485003327032</c:v>
                </c:pt>
                <c:pt idx="295">
                  <c:v>13.988468270568688</c:v>
                </c:pt>
                <c:pt idx="296">
                  <c:v>14.154141434236806</c:v>
                </c:pt>
                <c:pt idx="297">
                  <c:v>14.717920438144461</c:v>
                </c:pt>
                <c:pt idx="298">
                  <c:v>14.87241654969489</c:v>
                </c:pt>
                <c:pt idx="299">
                  <c:v>14.956372771487736</c:v>
                </c:pt>
                <c:pt idx="300">
                  <c:v>15.197603215181886</c:v>
                </c:pt>
                <c:pt idx="301">
                  <c:v>15.291277147057428</c:v>
                </c:pt>
                <c:pt idx="302">
                  <c:v>15.731288016142472</c:v>
                </c:pt>
                <c:pt idx="303">
                  <c:v>15.766767393416046</c:v>
                </c:pt>
                <c:pt idx="304">
                  <c:v>15.880598862882096</c:v>
                </c:pt>
                <c:pt idx="305">
                  <c:v>15.979322720934675</c:v>
                </c:pt>
                <c:pt idx="306">
                  <c:v>16.264470092745853</c:v>
                </c:pt>
                <c:pt idx="307">
                  <c:v>16.385998982184063</c:v>
                </c:pt>
                <c:pt idx="308">
                  <c:v>17.186306427493605</c:v>
                </c:pt>
                <c:pt idx="309">
                  <c:v>17.202012224235659</c:v>
                </c:pt>
                <c:pt idx="310">
                  <c:v>17.241219420298791</c:v>
                </c:pt>
                <c:pt idx="311">
                  <c:v>17.513734778071139</c:v>
                </c:pt>
                <c:pt idx="312">
                  <c:v>17.550831410896478</c:v>
                </c:pt>
                <c:pt idx="313">
                  <c:v>17.750803207519141</c:v>
                </c:pt>
                <c:pt idx="314">
                  <c:v>18.126425935838643</c:v>
                </c:pt>
                <c:pt idx="315">
                  <c:v>18.682034464083415</c:v>
                </c:pt>
                <c:pt idx="316">
                  <c:v>18.747284405228356</c:v>
                </c:pt>
                <c:pt idx="317">
                  <c:v>18.836120421863313</c:v>
                </c:pt>
                <c:pt idx="318">
                  <c:v>19.071592410165493</c:v>
                </c:pt>
                <c:pt idx="319">
                  <c:v>19.194650109265723</c:v>
                </c:pt>
                <c:pt idx="320">
                  <c:v>19.321688608156251</c:v>
                </c:pt>
                <c:pt idx="321">
                  <c:v>19.586534804599268</c:v>
                </c:pt>
                <c:pt idx="322">
                  <c:v>19.750992671814231</c:v>
                </c:pt>
                <c:pt idx="323">
                  <c:v>20.031247292020311</c:v>
                </c:pt>
                <c:pt idx="324">
                  <c:v>20.199956894301096</c:v>
                </c:pt>
                <c:pt idx="325">
                  <c:v>20.442477296818296</c:v>
                </c:pt>
                <c:pt idx="326">
                  <c:v>20.703844579157192</c:v>
                </c:pt>
                <c:pt idx="327">
                  <c:v>20.764849095084287</c:v>
                </c:pt>
                <c:pt idx="328">
                  <c:v>20.923634957708742</c:v>
                </c:pt>
                <c:pt idx="329">
                  <c:v>20.96436891263869</c:v>
                </c:pt>
                <c:pt idx="330">
                  <c:v>21.261077450936256</c:v>
                </c:pt>
                <c:pt idx="331">
                  <c:v>21.89642152028653</c:v>
                </c:pt>
                <c:pt idx="332">
                  <c:v>21.918955938270869</c:v>
                </c:pt>
                <c:pt idx="333">
                  <c:v>22.148503442478841</c:v>
                </c:pt>
                <c:pt idx="334">
                  <c:v>22.385217775780916</c:v>
                </c:pt>
                <c:pt idx="335">
                  <c:v>22.579590849538306</c:v>
                </c:pt>
                <c:pt idx="336">
                  <c:v>22.978564047572263</c:v>
                </c:pt>
                <c:pt idx="337">
                  <c:v>23.141837874178975</c:v>
                </c:pt>
                <c:pt idx="338">
                  <c:v>23.276528659623807</c:v>
                </c:pt>
                <c:pt idx="339">
                  <c:v>23.405801155734906</c:v>
                </c:pt>
                <c:pt idx="340">
                  <c:v>23.431760589386442</c:v>
                </c:pt>
                <c:pt idx="341">
                  <c:v>23.593202815248105</c:v>
                </c:pt>
                <c:pt idx="342">
                  <c:v>23.901051808745706</c:v>
                </c:pt>
                <c:pt idx="343">
                  <c:v>24.09679325914928</c:v>
                </c:pt>
                <c:pt idx="344">
                  <c:v>24.309206969203956</c:v>
                </c:pt>
                <c:pt idx="345">
                  <c:v>24.925630114942066</c:v>
                </c:pt>
                <c:pt idx="346">
                  <c:v>25.892250062501105</c:v>
                </c:pt>
                <c:pt idx="347">
                  <c:v>25.931484663383799</c:v>
                </c:pt>
                <c:pt idx="348">
                  <c:v>25.981888821274538</c:v>
                </c:pt>
                <c:pt idx="349">
                  <c:v>26.527422765708337</c:v>
                </c:pt>
                <c:pt idx="350">
                  <c:v>27.032579203109151</c:v>
                </c:pt>
                <c:pt idx="351">
                  <c:v>27.062103526746</c:v>
                </c:pt>
                <c:pt idx="352">
                  <c:v>27.19578935600191</c:v>
                </c:pt>
                <c:pt idx="353">
                  <c:v>27.289158423574918</c:v>
                </c:pt>
                <c:pt idx="354">
                  <c:v>28.325030976249536</c:v>
                </c:pt>
                <c:pt idx="355">
                  <c:v>28.910005082909208</c:v>
                </c:pt>
                <c:pt idx="356">
                  <c:v>29.096791657538461</c:v>
                </c:pt>
                <c:pt idx="357">
                  <c:v>29.833938331257059</c:v>
                </c:pt>
                <c:pt idx="358">
                  <c:v>30.243716535788906</c:v>
                </c:pt>
                <c:pt idx="359">
                  <c:v>31.076146317489759</c:v>
                </c:pt>
                <c:pt idx="360">
                  <c:v>31.132752478043301</c:v>
                </c:pt>
                <c:pt idx="361">
                  <c:v>31.188926184775653</c:v>
                </c:pt>
                <c:pt idx="362">
                  <c:v>31.629251775519208</c:v>
                </c:pt>
                <c:pt idx="363">
                  <c:v>32.944296158556199</c:v>
                </c:pt>
                <c:pt idx="364">
                  <c:v>34.557865494808311</c:v>
                </c:pt>
                <c:pt idx="365">
                  <c:v>34.557953805297529</c:v>
                </c:pt>
                <c:pt idx="366">
                  <c:v>35.16934318850538</c:v>
                </c:pt>
                <c:pt idx="367">
                  <c:v>36.733425288521971</c:v>
                </c:pt>
                <c:pt idx="368">
                  <c:v>36.776513333292598</c:v>
                </c:pt>
                <c:pt idx="369">
                  <c:v>37.533834071308888</c:v>
                </c:pt>
                <c:pt idx="370">
                  <c:v>38.785656821000259</c:v>
                </c:pt>
                <c:pt idx="371">
                  <c:v>39.66850445930686</c:v>
                </c:pt>
                <c:pt idx="372">
                  <c:v>44.773142447516022</c:v>
                </c:pt>
                <c:pt idx="373">
                  <c:v>44.807281746275294</c:v>
                </c:pt>
                <c:pt idx="374">
                  <c:v>45.142962979700883</c:v>
                </c:pt>
                <c:pt idx="375">
                  <c:v>50.570316021596852</c:v>
                </c:pt>
                <c:pt idx="376">
                  <c:v>54.609333008188798</c:v>
                </c:pt>
                <c:pt idx="377">
                  <c:v>57.303212800630831</c:v>
                </c:pt>
                <c:pt idx="378">
                  <c:v>58.355956892954254</c:v>
                </c:pt>
                <c:pt idx="379">
                  <c:v>61.413827447685264</c:v>
                </c:pt>
                <c:pt idx="380">
                  <c:v>61.692775108347917</c:v>
                </c:pt>
                <c:pt idx="381">
                  <c:v>61.720055320366896</c:v>
                </c:pt>
                <c:pt idx="382">
                  <c:v>71.121028207111578</c:v>
                </c:pt>
                <c:pt idx="383">
                  <c:v>74.963919967892437</c:v>
                </c:pt>
                <c:pt idx="384">
                  <c:v>82.566909517708154</c:v>
                </c:pt>
                <c:pt idx="385">
                  <c:v>85.757427964249246</c:v>
                </c:pt>
                <c:pt idx="386">
                  <c:v>129.9087805776619</c:v>
                </c:pt>
                <c:pt idx="387">
                  <c:v>138.01215887037461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C-4254-A994-6C7B35CB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15048"/>
        <c:axId val="693418000"/>
      </c:scatterChart>
      <c:valAx>
        <c:axId val="693415048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8000"/>
        <c:crossesAt val="-200"/>
        <c:crossBetween val="midCat"/>
      </c:valAx>
      <c:valAx>
        <c:axId val="693418000"/>
        <c:scaling>
          <c:orientation val="minMax"/>
          <c:max val="200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5048"/>
        <c:crossesAt val="-4"/>
        <c:crossBetween val="midCat"/>
        <c:majorUnit val="100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38888888888889E-2"/>
          <c:y val="8.6242905534244116E-2"/>
          <c:w val="0.88227777777777783"/>
          <c:h val="0.825794243668259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'Normality Test(Sesudah Outlier)'!$D$3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714040552623227"/>
                  <c:y val="-0.11612154249949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3699388537971214"/>
                  <c:y val="-0.11042353680148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698393470047006"/>
                  <c:y val="-0.15456692913385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'Normality Test(Sesudah Outlier)'!$C$4:$C$391</c:f>
              <c:numCache>
                <c:formatCode>_(* #,##0.00_);_(* \(#,##0.00\);_(* "-"??_);_(@_)</c:formatCode>
                <c:ptCount val="388"/>
                <c:pt idx="0">
                  <c:v>-2.9459566663438363</c:v>
                </c:pt>
                <c:pt idx="1">
                  <c:v>-2.636731945361158</c:v>
                </c:pt>
                <c:pt idx="2">
                  <c:v>-2.469711252934554</c:v>
                </c:pt>
                <c:pt idx="3">
                  <c:v>-2.3519848576725706</c:v>
                </c:pt>
                <c:pt idx="4">
                  <c:v>-2.2599419300496204</c:v>
                </c:pt>
                <c:pt idx="5">
                  <c:v>-2.1838105077940324</c:v>
                </c:pt>
                <c:pt idx="6">
                  <c:v>-2.1185620572571375</c:v>
                </c:pt>
                <c:pt idx="7">
                  <c:v>-2.0612539898041171</c:v>
                </c:pt>
                <c:pt idx="8">
                  <c:v>-2.0100099552402724</c:v>
                </c:pt>
                <c:pt idx="9">
                  <c:v>-1.9635572836500883</c:v>
                </c:pt>
                <c:pt idx="10">
                  <c:v>-1.9209915303435305</c:v>
                </c:pt>
                <c:pt idx="11">
                  <c:v>-1.8816460061597871</c:v>
                </c:pt>
                <c:pt idx="12">
                  <c:v>-1.845014596511888</c:v>
                </c:pt>
                <c:pt idx="13">
                  <c:v>-1.8107036642604395</c:v>
                </c:pt>
                <c:pt idx="14">
                  <c:v>-1.7784007757559124</c:v>
                </c:pt>
                <c:pt idx="15">
                  <c:v>-1.7478536333728463</c:v>
                </c:pt>
                <c:pt idx="16">
                  <c:v>-1.718855452266437</c:v>
                </c:pt>
                <c:pt idx="17">
                  <c:v>-1.691234546179281</c:v>
                </c:pt>
                <c:pt idx="18">
                  <c:v>-1.6648467437698775</c:v>
                </c:pt>
                <c:pt idx="19">
                  <c:v>-1.6395697573597805</c:v>
                </c:pt>
                <c:pt idx="20">
                  <c:v>-1.6152989287728876</c:v>
                </c:pt>
                <c:pt idx="21">
                  <c:v>-1.5919439658448891</c:v>
                </c:pt>
                <c:pt idx="22">
                  <c:v>-1.5694264042784329</c:v>
                </c:pt>
                <c:pt idx="23">
                  <c:v>-1.5476776090440527</c:v>
                </c:pt>
                <c:pt idx="24">
                  <c:v>-1.5266371828906566</c:v>
                </c:pt>
                <c:pt idx="25">
                  <c:v>-1.5062516860420212</c:v>
                </c:pt>
                <c:pt idx="26">
                  <c:v>-1.4864735965827958</c:v>
                </c:pt>
                <c:pt idx="27">
                  <c:v>-1.467260459031152</c:v>
                </c:pt>
                <c:pt idx="28">
                  <c:v>-1.4485741815167108</c:v>
                </c:pt>
                <c:pt idx="29">
                  <c:v>-1.4303804513872818</c:v>
                </c:pt>
                <c:pt idx="30">
                  <c:v>-1.4126482459987926</c:v>
                </c:pt>
                <c:pt idx="31">
                  <c:v>-1.3953494206092829</c:v>
                </c:pt>
                <c:pt idx="32">
                  <c:v>-1.3784583591902186</c:v>
                </c:pt>
                <c:pt idx="33">
                  <c:v>-1.3619516769301854</c:v>
                </c:pt>
                <c:pt idx="34">
                  <c:v>-1.3458079654802682</c:v>
                </c:pt>
                <c:pt idx="35">
                  <c:v>-1.3300075737521635</c:v>
                </c:pt>
                <c:pt idx="36">
                  <c:v>-1.3145324184556058</c:v>
                </c:pt>
                <c:pt idx="37">
                  <c:v>-1.2993658196439448</c:v>
                </c:pt>
                <c:pt idx="38">
                  <c:v>-1.2844923573942337</c:v>
                </c:pt>
                <c:pt idx="39">
                  <c:v>-1.2698977464323549</c:v>
                </c:pt>
                <c:pt idx="40">
                  <c:v>-1.2555687260628088</c:v>
                </c:pt>
                <c:pt idx="41">
                  <c:v>-1.2414929632063554</c:v>
                </c:pt>
                <c:pt idx="42">
                  <c:v>-1.2276589667088831</c:v>
                </c:pt>
                <c:pt idx="43">
                  <c:v>-1.2140560113790422</c:v>
                </c:pt>
                <c:pt idx="44">
                  <c:v>-1.2006740704535415</c:v>
                </c:pt>
                <c:pt idx="45">
                  <c:v>-1.1875037553881582</c:v>
                </c:pt>
                <c:pt idx="46">
                  <c:v>-1.1745362620374147</c:v>
                </c:pt>
                <c:pt idx="47">
                  <c:v>-1.1617633224231911</c:v>
                </c:pt>
                <c:pt idx="48">
                  <c:v>-1.1491771614072217</c:v>
                </c:pt>
                <c:pt idx="49">
                  <c:v>-1.1367704576787201</c:v>
                </c:pt>
                <c:pt idx="50">
                  <c:v>-1.1245363085494116</c:v>
                </c:pt>
                <c:pt idx="51">
                  <c:v>-1.1124681981168201</c:v>
                </c:pt>
                <c:pt idx="52">
                  <c:v>-1.1005599684147673</c:v>
                </c:pt>
                <c:pt idx="53">
                  <c:v>-1.088805793219572</c:v>
                </c:pt>
                <c:pt idx="54">
                  <c:v>-1.0772001542226517</c:v>
                </c:pt>
                <c:pt idx="55">
                  <c:v>-1.0657378193164866</c:v>
                </c:pt>
                <c:pt idx="56">
                  <c:v>-1.0544138227719739</c:v>
                </c:pt>
                <c:pt idx="57">
                  <c:v>-1.0432234471120134</c:v>
                </c:pt>
                <c:pt idx="58">
                  <c:v>-1.032162206509335</c:v>
                </c:pt>
                <c:pt idx="59">
                  <c:v>-1.0212258315566702</c:v>
                </c:pt>
                <c:pt idx="60">
                  <c:v>-1.0104102552746639</c:v>
                </c:pt>
                <c:pt idx="61">
                  <c:v>-0.99971160023833516</c:v>
                </c:pt>
                <c:pt idx="62">
                  <c:v>-0.9891261667159067</c:v>
                </c:pt>
                <c:pt idx="63">
                  <c:v>-0.97865042172553629</c:v>
                </c:pt>
                <c:pt idx="64">
                  <c:v>-0.96828098892564862</c:v>
                </c:pt>
                <c:pt idx="65">
                  <c:v>-0.95801463926340868</c:v>
                </c:pt>
                <c:pt idx="66">
                  <c:v>-0.94784828231385321</c:v>
                </c:pt>
                <c:pt idx="67">
                  <c:v>-0.93777895824900226</c:v>
                </c:pt>
                <c:pt idx="68">
                  <c:v>-0.92780383038258252</c:v>
                </c:pt>
                <c:pt idx="69">
                  <c:v>-0.91792017824120742</c:v>
                </c:pt>
                <c:pt idx="70">
                  <c:v>-0.90812539111787427</c:v>
                </c:pt>
                <c:pt idx="71">
                  <c:v>-0.89841696206780386</c:v>
                </c:pt>
                <c:pt idx="72">
                  <c:v>-0.8887924823105311</c:v>
                </c:pt>
                <c:pt idx="73">
                  <c:v>-0.87924963600550876</c:v>
                </c:pt>
                <c:pt idx="74">
                  <c:v>-0.86978619537155899</c:v>
                </c:pt>
                <c:pt idx="75">
                  <c:v>-0.86040001612322348</c:v>
                </c:pt>
                <c:pt idx="76">
                  <c:v>-0.85108903319950846</c:v>
                </c:pt>
                <c:pt idx="77">
                  <c:v>-0.84185125676267347</c:v>
                </c:pt>
                <c:pt idx="78">
                  <c:v>-0.83268476844675421</c:v>
                </c:pt>
                <c:pt idx="79">
                  <c:v>-0.82358771783719509</c:v>
                </c:pt>
                <c:pt idx="80">
                  <c:v>-0.81455831916463639</c:v>
                </c:pt>
                <c:pt idx="81">
                  <c:v>-0.80559484819730942</c:v>
                </c:pt>
                <c:pt idx="82">
                  <c:v>-0.79669563931778853</c:v>
                </c:pt>
                <c:pt idx="83">
                  <c:v>-0.78785908277105776</c:v>
                </c:pt>
                <c:pt idx="84">
                  <c:v>-0.77908362207189275</c:v>
                </c:pt>
                <c:pt idx="85">
                  <c:v>-0.7703677515605557</c:v>
                </c:pt>
                <c:pt idx="86">
                  <c:v>-0.76171001409663086</c:v>
                </c:pt>
                <c:pt idx="87">
                  <c:v>-0.75310899888170912</c:v>
                </c:pt>
                <c:pt idx="88">
                  <c:v>-0.7445633394022787</c:v>
                </c:pt>
                <c:pt idx="89">
                  <c:v>-0.73607171148489658</c:v>
                </c:pt>
                <c:pt idx="90">
                  <c:v>-0.72763283145630553</c:v>
                </c:pt>
                <c:pt idx="91">
                  <c:v>-0.71924545440170595</c:v>
                </c:pt>
                <c:pt idx="92">
                  <c:v>-0.71090837251492145</c:v>
                </c:pt>
                <c:pt idx="93">
                  <c:v>-0.70262041353463611</c:v>
                </c:pt>
                <c:pt idx="94">
                  <c:v>-0.69438043926132687</c:v>
                </c:pt>
                <c:pt idx="95">
                  <c:v>-0.68618734414988514</c:v>
                </c:pt>
                <c:pt idx="96">
                  <c:v>-0.67804005397330191</c:v>
                </c:pt>
                <c:pt idx="97">
                  <c:v>-0.66993752455309563</c:v>
                </c:pt>
                <c:pt idx="98">
                  <c:v>-0.66187874055248241</c:v>
                </c:pt>
                <c:pt idx="99">
                  <c:v>-0.65386271432855447</c:v>
                </c:pt>
                <c:pt idx="100">
                  <c:v>-0.64588848483999928</c:v>
                </c:pt>
                <c:pt idx="101">
                  <c:v>-0.63795511660711934</c:v>
                </c:pt>
                <c:pt idx="102">
                  <c:v>-0.63006169872113071</c:v>
                </c:pt>
                <c:pt idx="103">
                  <c:v>-0.62220734389993382</c:v>
                </c:pt>
                <c:pt idx="104">
                  <c:v>-0.6143911875877095</c:v>
                </c:pt>
                <c:pt idx="105">
                  <c:v>-0.60661238709589771</c:v>
                </c:pt>
                <c:pt idx="106">
                  <c:v>-0.59887012078324531</c:v>
                </c:pt>
                <c:pt idx="107">
                  <c:v>-0.59116358727277818</c:v>
                </c:pt>
                <c:pt idx="108">
                  <c:v>-0.58349200470368168</c:v>
                </c:pt>
                <c:pt idx="109">
                  <c:v>-0.57585461001619764</c:v>
                </c:pt>
                <c:pt idx="110">
                  <c:v>-0.5682506582677691</c:v>
                </c:pt>
                <c:pt idx="111">
                  <c:v>-0.56067942197877252</c:v>
                </c:pt>
                <c:pt idx="112">
                  <c:v>-0.55314019050627616</c:v>
                </c:pt>
                <c:pt idx="113">
                  <c:v>-0.5456322694443605</c:v>
                </c:pt>
                <c:pt idx="114">
                  <c:v>-0.53815498004962403</c:v>
                </c:pt>
                <c:pt idx="115">
                  <c:v>-0.53070765869057912</c:v>
                </c:pt>
                <c:pt idx="116">
                  <c:v>-0.52328965631972069</c:v>
                </c:pt>
                <c:pt idx="117">
                  <c:v>-0.51590033796712031</c:v>
                </c:pt>
                <c:pt idx="118">
                  <c:v>-0.50853908225446476</c:v>
                </c:pt>
                <c:pt idx="119">
                  <c:v>-0.50120528092852401</c:v>
                </c:pt>
                <c:pt idx="120">
                  <c:v>-0.49389833841308139</c:v>
                </c:pt>
                <c:pt idx="121">
                  <c:v>-0.48661767137843109</c:v>
                </c:pt>
                <c:pt idx="122">
                  <c:v>-0.47936270832757666</c:v>
                </c:pt>
                <c:pt idx="123">
                  <c:v>-0.47213288919833113</c:v>
                </c:pt>
                <c:pt idx="124">
                  <c:v>-0.46492766498055199</c:v>
                </c:pt>
                <c:pt idx="125">
                  <c:v>-0.45774649734779066</c:v>
                </c:pt>
                <c:pt idx="126">
                  <c:v>-0.45058885830267392</c:v>
                </c:pt>
                <c:pt idx="127">
                  <c:v>-0.44345422983537192</c:v>
                </c:pt>
                <c:pt idx="128">
                  <c:v>-0.43634210359454167</c:v>
                </c:pt>
                <c:pt idx="129">
                  <c:v>-0.42925198057016728</c:v>
                </c:pt>
                <c:pt idx="130">
                  <c:v>-0.42218337078774626</c:v>
                </c:pt>
                <c:pt idx="131">
                  <c:v>-0.41513579301330517</c:v>
                </c:pt>
                <c:pt idx="132">
                  <c:v>-0.40810877446874821</c:v>
                </c:pt>
                <c:pt idx="133">
                  <c:v>-0.40110185055707148</c:v>
                </c:pt>
                <c:pt idx="134">
                  <c:v>-0.39411456459699951</c:v>
                </c:pt>
                <c:pt idx="135">
                  <c:v>-0.38714646756661919</c:v>
                </c:pt>
                <c:pt idx="136">
                  <c:v>-0.38019711785561222</c:v>
                </c:pt>
                <c:pt idx="137">
                  <c:v>-0.37326608102570324</c:v>
                </c:pt>
                <c:pt idx="138">
                  <c:v>-0.36635292957896193</c:v>
                </c:pt>
                <c:pt idx="139">
                  <c:v>-0.3594572427336124</c:v>
                </c:pt>
                <c:pt idx="140">
                  <c:v>-0.35257860620702092</c:v>
                </c:pt>
                <c:pt idx="141">
                  <c:v>-0.34571661200555071</c:v>
                </c:pt>
                <c:pt idx="142">
                  <c:v>-0.33887085822098451</c:v>
                </c:pt>
                <c:pt idx="143">
                  <c:v>-0.33204094883322954</c:v>
                </c:pt>
                <c:pt idx="144">
                  <c:v>-0.3252264935190351</c:v>
                </c:pt>
                <c:pt idx="145">
                  <c:v>-0.31842710746646208</c:v>
                </c:pt>
                <c:pt idx="146">
                  <c:v>-0.31164241119485947</c:v>
                </c:pt>
                <c:pt idx="147">
                  <c:v>-0.30487203038011074</c:v>
                </c:pt>
                <c:pt idx="148">
                  <c:v>-0.29811559568492346</c:v>
                </c:pt>
                <c:pt idx="149">
                  <c:v>-0.29137274259394957</c:v>
                </c:pt>
                <c:pt idx="150">
                  <c:v>-0.28464311125352554</c:v>
                </c:pt>
                <c:pt idx="151">
                  <c:v>-0.27792634631584046</c:v>
                </c:pt>
                <c:pt idx="152">
                  <c:v>-0.27122209678733855</c:v>
                </c:pt>
                <c:pt idx="153">
                  <c:v>-0.26453001588117736</c:v>
                </c:pt>
                <c:pt idx="154">
                  <c:v>-0.25784976087356903</c:v>
                </c:pt>
                <c:pt idx="155">
                  <c:v>-0.25118099296383473</c:v>
                </c:pt>
                <c:pt idx="156">
                  <c:v>-0.24452337713801719</c:v>
                </c:pt>
                <c:pt idx="157">
                  <c:v>-0.2378765820358951</c:v>
                </c:pt>
                <c:pt idx="158">
                  <c:v>-0.23124027982125336</c:v>
                </c:pt>
                <c:pt idx="159">
                  <c:v>-0.22461414605526797</c:v>
                </c:pt>
                <c:pt idx="160">
                  <c:v>-0.21799785957286838</c:v>
                </c:pt>
                <c:pt idx="161">
                  <c:v>-0.21139110236194869</c:v>
                </c:pt>
                <c:pt idx="162">
                  <c:v>-0.20479355944529989</c:v>
                </c:pt>
                <c:pt idx="163">
                  <c:v>-0.19820491876514243</c:v>
                </c:pt>
                <c:pt idx="164">
                  <c:v>-0.19162487107014281</c:v>
                </c:pt>
                <c:pt idx="165">
                  <c:v>-0.1850531098047998</c:v>
                </c:pt>
                <c:pt idx="166">
                  <c:v>-0.17848933100109371</c:v>
                </c:pt>
                <c:pt idx="167">
                  <c:v>-0.17193323317229106</c:v>
                </c:pt>
                <c:pt idx="168">
                  <c:v>-0.16538451720880534</c:v>
                </c:pt>
                <c:pt idx="169">
                  <c:v>-0.15884288627601326</c:v>
                </c:pt>
                <c:pt idx="170">
                  <c:v>-0.15230804571393322</c:v>
                </c:pt>
                <c:pt idx="171">
                  <c:v>-0.14577970293867187</c:v>
                </c:pt>
                <c:pt idx="172">
                  <c:v>-0.13925756734555098</c:v>
                </c:pt>
                <c:pt idx="173">
                  <c:v>-0.13274135021382644</c:v>
                </c:pt>
                <c:pt idx="174">
                  <c:v>-0.12623076461291594</c:v>
                </c:pt>
                <c:pt idx="175">
                  <c:v>-0.11972552531005271</c:v>
                </c:pt>
                <c:pt idx="176">
                  <c:v>-0.11322534867928495</c:v>
                </c:pt>
                <c:pt idx="177">
                  <c:v>-0.10672995261174453</c:v>
                </c:pt>
                <c:pt idx="178">
                  <c:v>-0.10023905642710781</c:v>
                </c:pt>
                <c:pt idx="179">
                  <c:v>-9.3752380786174927E-2</c:v>
                </c:pt>
                <c:pt idx="180">
                  <c:v>-8.726964760449557E-2</c:v>
                </c:pt>
                <c:pt idx="181">
                  <c:v>-8.0790579966968729E-2</c:v>
                </c:pt>
                <c:pt idx="182">
                  <c:v>-7.431490204334934E-2</c:v>
                </c:pt>
                <c:pt idx="183">
                  <c:v>-6.7842339004592134E-2</c:v>
                </c:pt>
                <c:pt idx="184">
                  <c:v>-6.1372616939965867E-2</c:v>
                </c:pt>
                <c:pt idx="185">
                  <c:v>-5.4905462774873744E-2</c:v>
                </c:pt>
                <c:pt idx="186">
                  <c:v>-4.8440604189312557E-2</c:v>
                </c:pt>
                <c:pt idx="187">
                  <c:v>-4.1977769536909917E-2</c:v>
                </c:pt>
                <c:pt idx="188">
                  <c:v>-3.5516687764474551E-2</c:v>
                </c:pt>
                <c:pt idx="189">
                  <c:v>-2.9057088331998115E-2</c:v>
                </c:pt>
                <c:pt idx="190">
                  <c:v>-2.2598701133047738E-2</c:v>
                </c:pt>
                <c:pt idx="191">
                  <c:v>-1.6141256415486253E-2</c:v>
                </c:pt>
                <c:pt idx="192">
                  <c:v>-9.6844847024625102E-3</c:v>
                </c:pt>
                <c:pt idx="193">
                  <c:v>-3.2281167136093804E-3</c:v>
                </c:pt>
                <c:pt idx="194">
                  <c:v>3.2281167136093804E-3</c:v>
                </c:pt>
                <c:pt idx="195">
                  <c:v>9.6844847024623714E-3</c:v>
                </c:pt>
                <c:pt idx="196">
                  <c:v>1.6141256415486253E-2</c:v>
                </c:pt>
                <c:pt idx="197">
                  <c:v>2.2598701133047874E-2</c:v>
                </c:pt>
                <c:pt idx="198">
                  <c:v>2.9057088331998115E-2</c:v>
                </c:pt>
                <c:pt idx="199">
                  <c:v>3.5516687764474551E-2</c:v>
                </c:pt>
                <c:pt idx="200">
                  <c:v>4.1977769536909772E-2</c:v>
                </c:pt>
                <c:pt idx="201">
                  <c:v>4.8440604189312557E-2</c:v>
                </c:pt>
                <c:pt idx="202">
                  <c:v>5.4905462774873875E-2</c:v>
                </c:pt>
                <c:pt idx="203">
                  <c:v>6.1372616939965867E-2</c:v>
                </c:pt>
                <c:pt idx="204">
                  <c:v>6.7842339004592134E-2</c:v>
                </c:pt>
                <c:pt idx="205">
                  <c:v>7.4314902043349215E-2</c:v>
                </c:pt>
                <c:pt idx="206">
                  <c:v>8.0790579966968729E-2</c:v>
                </c:pt>
                <c:pt idx="207">
                  <c:v>8.7269647604495709E-2</c:v>
                </c:pt>
                <c:pt idx="208">
                  <c:v>9.3752380786174927E-2</c:v>
                </c:pt>
                <c:pt idx="209">
                  <c:v>0.10023905642710781</c:v>
                </c:pt>
                <c:pt idx="210">
                  <c:v>0.10672995261174439</c:v>
                </c:pt>
                <c:pt idx="211">
                  <c:v>0.11322534867928495</c:v>
                </c:pt>
                <c:pt idx="212">
                  <c:v>0.11972552531005287</c:v>
                </c:pt>
                <c:pt idx="213">
                  <c:v>0.12623076461291594</c:v>
                </c:pt>
                <c:pt idx="214">
                  <c:v>0.13274135021382644</c:v>
                </c:pt>
                <c:pt idx="215">
                  <c:v>0.13925756734555081</c:v>
                </c:pt>
                <c:pt idx="216">
                  <c:v>0.14577970293867187</c:v>
                </c:pt>
                <c:pt idx="217">
                  <c:v>0.15230804571393339</c:v>
                </c:pt>
                <c:pt idx="218">
                  <c:v>0.15884288627601326</c:v>
                </c:pt>
                <c:pt idx="219">
                  <c:v>0.16538451720880534</c:v>
                </c:pt>
                <c:pt idx="220">
                  <c:v>0.17193323317229089</c:v>
                </c:pt>
                <c:pt idx="221">
                  <c:v>0.17848933100109371</c:v>
                </c:pt>
                <c:pt idx="222">
                  <c:v>0.18505310980479994</c:v>
                </c:pt>
                <c:pt idx="223">
                  <c:v>0.19162487107014281</c:v>
                </c:pt>
                <c:pt idx="224">
                  <c:v>0.1982049187651426</c:v>
                </c:pt>
                <c:pt idx="225">
                  <c:v>0.20479355944529976</c:v>
                </c:pt>
                <c:pt idx="226">
                  <c:v>0.21139110236194869</c:v>
                </c:pt>
                <c:pt idx="227">
                  <c:v>0.21799785957286846</c:v>
                </c:pt>
                <c:pt idx="228">
                  <c:v>0.22461414605526797</c:v>
                </c:pt>
                <c:pt idx="229">
                  <c:v>0.2312402798212535</c:v>
                </c:pt>
                <c:pt idx="230">
                  <c:v>0.23787658203589498</c:v>
                </c:pt>
                <c:pt idx="231">
                  <c:v>0.24452337713801719</c:v>
                </c:pt>
                <c:pt idx="232">
                  <c:v>0.25118099296383484</c:v>
                </c:pt>
                <c:pt idx="233">
                  <c:v>0.25784976087356903</c:v>
                </c:pt>
                <c:pt idx="234">
                  <c:v>0.26453001588117747</c:v>
                </c:pt>
                <c:pt idx="235">
                  <c:v>0.27122209678733838</c:v>
                </c:pt>
                <c:pt idx="236">
                  <c:v>0.27792634631584046</c:v>
                </c:pt>
                <c:pt idx="237">
                  <c:v>0.2846431112535257</c:v>
                </c:pt>
                <c:pt idx="238">
                  <c:v>0.29137274259394957</c:v>
                </c:pt>
                <c:pt idx="239">
                  <c:v>0.29811559568492363</c:v>
                </c:pt>
                <c:pt idx="240">
                  <c:v>0.30487203038011051</c:v>
                </c:pt>
                <c:pt idx="241">
                  <c:v>0.31164241119485947</c:v>
                </c:pt>
                <c:pt idx="242">
                  <c:v>0.31842710746646219</c:v>
                </c:pt>
                <c:pt idx="243">
                  <c:v>0.3252264935190351</c:v>
                </c:pt>
                <c:pt idx="244">
                  <c:v>0.33204094883322971</c:v>
                </c:pt>
                <c:pt idx="245">
                  <c:v>0.33887085822098434</c:v>
                </c:pt>
                <c:pt idx="246">
                  <c:v>0.34571661200555071</c:v>
                </c:pt>
                <c:pt idx="247">
                  <c:v>0.35257860620702103</c:v>
                </c:pt>
                <c:pt idx="248">
                  <c:v>0.3594572427336124</c:v>
                </c:pt>
                <c:pt idx="249">
                  <c:v>0.36635292957896209</c:v>
                </c:pt>
                <c:pt idx="250">
                  <c:v>0.37326608102570313</c:v>
                </c:pt>
                <c:pt idx="251">
                  <c:v>0.38019711785561222</c:v>
                </c:pt>
                <c:pt idx="252">
                  <c:v>0.38714646756661908</c:v>
                </c:pt>
                <c:pt idx="253">
                  <c:v>0.39411456459699951</c:v>
                </c:pt>
                <c:pt idx="254">
                  <c:v>0.40110185055707165</c:v>
                </c:pt>
                <c:pt idx="255">
                  <c:v>0.40810877446874805</c:v>
                </c:pt>
                <c:pt idx="256">
                  <c:v>0.41513579301330517</c:v>
                </c:pt>
                <c:pt idx="257">
                  <c:v>0.4221833707877462</c:v>
                </c:pt>
                <c:pt idx="258">
                  <c:v>0.42925198057016728</c:v>
                </c:pt>
                <c:pt idx="259">
                  <c:v>0.43634210359454184</c:v>
                </c:pt>
                <c:pt idx="260">
                  <c:v>0.4434542298353718</c:v>
                </c:pt>
                <c:pt idx="261">
                  <c:v>0.45058885830267392</c:v>
                </c:pt>
                <c:pt idx="262">
                  <c:v>0.4577464973477906</c:v>
                </c:pt>
                <c:pt idx="263">
                  <c:v>0.46492766498055199</c:v>
                </c:pt>
                <c:pt idx="264">
                  <c:v>0.47213288919833135</c:v>
                </c:pt>
                <c:pt idx="265">
                  <c:v>0.47936270832757666</c:v>
                </c:pt>
                <c:pt idx="266">
                  <c:v>0.48661767137843109</c:v>
                </c:pt>
                <c:pt idx="267">
                  <c:v>0.49389833841308134</c:v>
                </c:pt>
                <c:pt idx="268">
                  <c:v>0.50120528092852401</c:v>
                </c:pt>
                <c:pt idx="269">
                  <c:v>0.50853908225446487</c:v>
                </c:pt>
                <c:pt idx="270">
                  <c:v>0.51590033796712009</c:v>
                </c:pt>
                <c:pt idx="271">
                  <c:v>0.52328965631972069</c:v>
                </c:pt>
                <c:pt idx="272">
                  <c:v>0.5307076586905789</c:v>
                </c:pt>
                <c:pt idx="273">
                  <c:v>0.53815498004962403</c:v>
                </c:pt>
                <c:pt idx="274">
                  <c:v>0.54563226944436072</c:v>
                </c:pt>
                <c:pt idx="275">
                  <c:v>0.55314019050627605</c:v>
                </c:pt>
                <c:pt idx="276">
                  <c:v>0.56067942197877252</c:v>
                </c:pt>
                <c:pt idx="277">
                  <c:v>0.56825065826776899</c:v>
                </c:pt>
                <c:pt idx="278">
                  <c:v>0.57585461001619764</c:v>
                </c:pt>
                <c:pt idx="279">
                  <c:v>0.58349200470368179</c:v>
                </c:pt>
                <c:pt idx="280">
                  <c:v>0.59116358727277818</c:v>
                </c:pt>
                <c:pt idx="281">
                  <c:v>0.59887012078324531</c:v>
                </c:pt>
                <c:pt idx="282">
                  <c:v>0.6066123870958976</c:v>
                </c:pt>
                <c:pt idx="283">
                  <c:v>0.6143911875877095</c:v>
                </c:pt>
                <c:pt idx="284">
                  <c:v>0.62220734389993371</c:v>
                </c:pt>
                <c:pt idx="285">
                  <c:v>0.63006169872113071</c:v>
                </c:pt>
                <c:pt idx="286">
                  <c:v>0.63795511660711934</c:v>
                </c:pt>
                <c:pt idx="287">
                  <c:v>0.64588848483999928</c:v>
                </c:pt>
                <c:pt idx="288">
                  <c:v>0.65386271432855447</c:v>
                </c:pt>
                <c:pt idx="289">
                  <c:v>0.66187874055248241</c:v>
                </c:pt>
                <c:pt idx="290">
                  <c:v>0.66993752455309563</c:v>
                </c:pt>
                <c:pt idx="291">
                  <c:v>0.67804005397330191</c:v>
                </c:pt>
                <c:pt idx="292">
                  <c:v>0.68618734414988469</c:v>
                </c:pt>
                <c:pt idx="293">
                  <c:v>0.69438043926132687</c:v>
                </c:pt>
                <c:pt idx="294">
                  <c:v>0.70262041353463678</c:v>
                </c:pt>
                <c:pt idx="295">
                  <c:v>0.71090837251492145</c:v>
                </c:pt>
                <c:pt idx="296">
                  <c:v>0.71924545440170595</c:v>
                </c:pt>
                <c:pt idx="297">
                  <c:v>0.72763283145630542</c:v>
                </c:pt>
                <c:pt idx="298">
                  <c:v>0.73607171148489658</c:v>
                </c:pt>
                <c:pt idx="299">
                  <c:v>0.74456333940227881</c:v>
                </c:pt>
                <c:pt idx="300">
                  <c:v>0.75310899888170912</c:v>
                </c:pt>
                <c:pt idx="301">
                  <c:v>0.76171001409663086</c:v>
                </c:pt>
                <c:pt idx="302">
                  <c:v>0.77036775156055604</c:v>
                </c:pt>
                <c:pt idx="303">
                  <c:v>0.77908362207189275</c:v>
                </c:pt>
                <c:pt idx="304">
                  <c:v>0.78785908277105743</c:v>
                </c:pt>
                <c:pt idx="305">
                  <c:v>0.79669563931778853</c:v>
                </c:pt>
                <c:pt idx="306">
                  <c:v>0.80559484819730942</c:v>
                </c:pt>
                <c:pt idx="307">
                  <c:v>0.81455831916463617</c:v>
                </c:pt>
                <c:pt idx="308">
                  <c:v>0.82358771783719509</c:v>
                </c:pt>
                <c:pt idx="309">
                  <c:v>0.83268476844675532</c:v>
                </c:pt>
                <c:pt idx="310">
                  <c:v>0.84185125676267347</c:v>
                </c:pt>
                <c:pt idx="311">
                  <c:v>0.85108903319950846</c:v>
                </c:pt>
                <c:pt idx="312">
                  <c:v>0.86040001612322381</c:v>
                </c:pt>
                <c:pt idx="313">
                  <c:v>0.86978619537155899</c:v>
                </c:pt>
                <c:pt idx="314">
                  <c:v>0.87924963600550898</c:v>
                </c:pt>
                <c:pt idx="315">
                  <c:v>0.8887924823105311</c:v>
                </c:pt>
                <c:pt idx="316">
                  <c:v>0.89841696206780386</c:v>
                </c:pt>
                <c:pt idx="317">
                  <c:v>0.9081253911178746</c:v>
                </c:pt>
                <c:pt idx="318">
                  <c:v>0.91792017824120742</c:v>
                </c:pt>
                <c:pt idx="319">
                  <c:v>0.92780383038258263</c:v>
                </c:pt>
                <c:pt idx="320">
                  <c:v>0.93777895824900226</c:v>
                </c:pt>
                <c:pt idx="321">
                  <c:v>0.94784828231385321</c:v>
                </c:pt>
                <c:pt idx="322">
                  <c:v>0.95801463926340868</c:v>
                </c:pt>
                <c:pt idx="323">
                  <c:v>0.96828098892564862</c:v>
                </c:pt>
                <c:pt idx="324">
                  <c:v>0.9786504217255344</c:v>
                </c:pt>
                <c:pt idx="325">
                  <c:v>0.9891261667159067</c:v>
                </c:pt>
                <c:pt idx="326">
                  <c:v>0.99971160023833516</c:v>
                </c:pt>
                <c:pt idx="327">
                  <c:v>1.0104102552746639</c:v>
                </c:pt>
                <c:pt idx="328">
                  <c:v>1.0212258315566702</c:v>
                </c:pt>
                <c:pt idx="329">
                  <c:v>1.0321622065093365</c:v>
                </c:pt>
                <c:pt idx="330">
                  <c:v>1.0432234471120134</c:v>
                </c:pt>
                <c:pt idx="331">
                  <c:v>1.0544138227719739</c:v>
                </c:pt>
                <c:pt idx="332">
                  <c:v>1.0657378193164866</c:v>
                </c:pt>
                <c:pt idx="333">
                  <c:v>1.0772001542226517</c:v>
                </c:pt>
                <c:pt idx="334">
                  <c:v>1.0888057932195718</c:v>
                </c:pt>
                <c:pt idx="335">
                  <c:v>1.1005599684147673</c:v>
                </c:pt>
                <c:pt idx="336">
                  <c:v>1.1124681981168201</c:v>
                </c:pt>
                <c:pt idx="337">
                  <c:v>1.1245363085494116</c:v>
                </c:pt>
                <c:pt idx="338">
                  <c:v>1.1367704576787201</c:v>
                </c:pt>
                <c:pt idx="339">
                  <c:v>1.1491771614072224</c:v>
                </c:pt>
                <c:pt idx="340">
                  <c:v>1.1617633224231911</c:v>
                </c:pt>
                <c:pt idx="341">
                  <c:v>1.1745362620374147</c:v>
                </c:pt>
                <c:pt idx="342">
                  <c:v>1.187503755388158</c:v>
                </c:pt>
                <c:pt idx="343">
                  <c:v>1.2006740704535415</c:v>
                </c:pt>
                <c:pt idx="344">
                  <c:v>1.2140560113790422</c:v>
                </c:pt>
                <c:pt idx="345">
                  <c:v>1.2276589667088831</c:v>
                </c:pt>
                <c:pt idx="346">
                  <c:v>1.2414929632063554</c:v>
                </c:pt>
                <c:pt idx="347">
                  <c:v>1.2555687260628083</c:v>
                </c:pt>
                <c:pt idx="348">
                  <c:v>1.2698977464323549</c:v>
                </c:pt>
                <c:pt idx="349">
                  <c:v>1.2844923573942342</c:v>
                </c:pt>
                <c:pt idx="350">
                  <c:v>1.2993658196439448</c:v>
                </c:pt>
                <c:pt idx="351">
                  <c:v>1.3145324184556058</c:v>
                </c:pt>
                <c:pt idx="352">
                  <c:v>1.3300075737521626</c:v>
                </c:pt>
                <c:pt idx="353">
                  <c:v>1.3458079654802682</c:v>
                </c:pt>
                <c:pt idx="354">
                  <c:v>1.3619516769301871</c:v>
                </c:pt>
                <c:pt idx="355">
                  <c:v>1.3784583591902186</c:v>
                </c:pt>
                <c:pt idx="356">
                  <c:v>1.3953494206092829</c:v>
                </c:pt>
                <c:pt idx="357">
                  <c:v>1.4126482459987926</c:v>
                </c:pt>
                <c:pt idx="358">
                  <c:v>1.4303804513872818</c:v>
                </c:pt>
                <c:pt idx="359">
                  <c:v>1.4485741815167117</c:v>
                </c:pt>
                <c:pt idx="360">
                  <c:v>1.4672604590311522</c:v>
                </c:pt>
                <c:pt idx="361">
                  <c:v>1.4864735965827962</c:v>
                </c:pt>
                <c:pt idx="362">
                  <c:v>1.5062516860420216</c:v>
                </c:pt>
                <c:pt idx="363">
                  <c:v>1.5266371828906573</c:v>
                </c:pt>
                <c:pt idx="364">
                  <c:v>1.5476776090440523</c:v>
                </c:pt>
                <c:pt idx="365">
                  <c:v>1.5694264042784329</c:v>
                </c:pt>
                <c:pt idx="366">
                  <c:v>1.5919439658448895</c:v>
                </c:pt>
                <c:pt idx="367">
                  <c:v>1.6152989287728872</c:v>
                </c:pt>
                <c:pt idx="368">
                  <c:v>1.6395697573597809</c:v>
                </c:pt>
                <c:pt idx="369">
                  <c:v>1.6648467437698775</c:v>
                </c:pt>
                <c:pt idx="370">
                  <c:v>1.691234546179281</c:v>
                </c:pt>
                <c:pt idx="371">
                  <c:v>1.718855452266437</c:v>
                </c:pt>
                <c:pt idx="372">
                  <c:v>1.7478536333728463</c:v>
                </c:pt>
                <c:pt idx="373">
                  <c:v>1.7784007757559124</c:v>
                </c:pt>
                <c:pt idx="374">
                  <c:v>1.8107036642604388</c:v>
                </c:pt>
                <c:pt idx="375">
                  <c:v>1.8450145965118876</c:v>
                </c:pt>
                <c:pt idx="376">
                  <c:v>1.8816460061597873</c:v>
                </c:pt>
                <c:pt idx="377">
                  <c:v>1.9209915303435303</c:v>
                </c:pt>
                <c:pt idx="378">
                  <c:v>1.9635572836500887</c:v>
                </c:pt>
                <c:pt idx="379">
                  <c:v>2.0100099552402715</c:v>
                </c:pt>
                <c:pt idx="380">
                  <c:v>2.0612539898041171</c:v>
                </c:pt>
                <c:pt idx="381">
                  <c:v>2.1185620572571384</c:v>
                </c:pt>
                <c:pt idx="382">
                  <c:v>2.183810507794032</c:v>
                </c:pt>
                <c:pt idx="383">
                  <c:v>2.2599419300496204</c:v>
                </c:pt>
                <c:pt idx="384">
                  <c:v>2.3519848576725684</c:v>
                </c:pt>
                <c:pt idx="385">
                  <c:v>2.469711252934554</c:v>
                </c:pt>
                <c:pt idx="386">
                  <c:v>2.6367319453611606</c:v>
                </c:pt>
                <c:pt idx="387">
                  <c:v>2.9459566663438297</c:v>
                </c:pt>
              </c:numCache>
            </c:numRef>
          </c:xVal>
          <c:yVal>
            <c:numRef>
              <c:f>'Normality Test(Sesudah Outlier)'!$D$4:$D$391</c:f>
              <c:numCache>
                <c:formatCode>_(* #,##0.00_);_(* \(#,##0.00\);_(* "-"??_);_(@_)</c:formatCode>
                <c:ptCount val="388"/>
                <c:pt idx="0">
                  <c:v>-117.43530979255775</c:v>
                </c:pt>
                <c:pt idx="1">
                  <c:v>-65.728632902896948</c:v>
                </c:pt>
                <c:pt idx="2">
                  <c:v>-58.504228024723261</c:v>
                </c:pt>
                <c:pt idx="3">
                  <c:v>-55.744110739807923</c:v>
                </c:pt>
                <c:pt idx="4">
                  <c:v>-54.869998814373218</c:v>
                </c:pt>
                <c:pt idx="5">
                  <c:v>-54.769150240000727</c:v>
                </c:pt>
                <c:pt idx="6">
                  <c:v>-47.499987319384559</c:v>
                </c:pt>
                <c:pt idx="7">
                  <c:v>-44.70808359317914</c:v>
                </c:pt>
                <c:pt idx="8">
                  <c:v>-43.184240968440065</c:v>
                </c:pt>
                <c:pt idx="9">
                  <c:v>-42.850004237561251</c:v>
                </c:pt>
                <c:pt idx="10">
                  <c:v>-42.506593500371281</c:v>
                </c:pt>
                <c:pt idx="11">
                  <c:v>-42.026320820651392</c:v>
                </c:pt>
                <c:pt idx="12">
                  <c:v>-40.743005974984897</c:v>
                </c:pt>
                <c:pt idx="13">
                  <c:v>-37.02708879355481</c:v>
                </c:pt>
                <c:pt idx="14">
                  <c:v>-36.955713607658026</c:v>
                </c:pt>
                <c:pt idx="15">
                  <c:v>-36.125152615674665</c:v>
                </c:pt>
                <c:pt idx="16">
                  <c:v>-35.867030316536443</c:v>
                </c:pt>
                <c:pt idx="17">
                  <c:v>-35.68325971572159</c:v>
                </c:pt>
                <c:pt idx="18">
                  <c:v>-35.399732352877436</c:v>
                </c:pt>
                <c:pt idx="19">
                  <c:v>-34.454384441845548</c:v>
                </c:pt>
                <c:pt idx="20">
                  <c:v>-34.119005230992116</c:v>
                </c:pt>
                <c:pt idx="21">
                  <c:v>-33.388629513292869</c:v>
                </c:pt>
                <c:pt idx="22">
                  <c:v>-32.949610159780548</c:v>
                </c:pt>
                <c:pt idx="23">
                  <c:v>-32.593006927005803</c:v>
                </c:pt>
                <c:pt idx="24">
                  <c:v>-32.400048588346749</c:v>
                </c:pt>
                <c:pt idx="25">
                  <c:v>-32.094532544558092</c:v>
                </c:pt>
                <c:pt idx="26">
                  <c:v>-31.698838467034648</c:v>
                </c:pt>
                <c:pt idx="27">
                  <c:v>-31.556206051373351</c:v>
                </c:pt>
                <c:pt idx="28">
                  <c:v>-30.809610521925947</c:v>
                </c:pt>
                <c:pt idx="29">
                  <c:v>-30.795045679444797</c:v>
                </c:pt>
                <c:pt idx="30">
                  <c:v>-30.552806244559548</c:v>
                </c:pt>
                <c:pt idx="31">
                  <c:v>-30.506781168151235</c:v>
                </c:pt>
                <c:pt idx="32">
                  <c:v>-29.795206396822664</c:v>
                </c:pt>
                <c:pt idx="33">
                  <c:v>-29.617435967879828</c:v>
                </c:pt>
                <c:pt idx="34">
                  <c:v>-29.527262108881501</c:v>
                </c:pt>
                <c:pt idx="35">
                  <c:v>-29.306783706648559</c:v>
                </c:pt>
                <c:pt idx="36">
                  <c:v>-29.095891793599208</c:v>
                </c:pt>
                <c:pt idx="37">
                  <c:v>-28.94927633560394</c:v>
                </c:pt>
                <c:pt idx="38">
                  <c:v>-28.647484555360336</c:v>
                </c:pt>
                <c:pt idx="39">
                  <c:v>-28.513036964879888</c:v>
                </c:pt>
                <c:pt idx="40">
                  <c:v>-28.076366336736442</c:v>
                </c:pt>
                <c:pt idx="41">
                  <c:v>-27.740442697155743</c:v>
                </c:pt>
                <c:pt idx="42">
                  <c:v>-27.468589927607582</c:v>
                </c:pt>
                <c:pt idx="43">
                  <c:v>-27.129180234024631</c:v>
                </c:pt>
                <c:pt idx="44">
                  <c:v>-26.966274427000769</c:v>
                </c:pt>
                <c:pt idx="45">
                  <c:v>-26.58410677423575</c:v>
                </c:pt>
                <c:pt idx="46">
                  <c:v>-26.433942114180866</c:v>
                </c:pt>
                <c:pt idx="47">
                  <c:v>-25.996799324922563</c:v>
                </c:pt>
                <c:pt idx="48">
                  <c:v>-25.910369490969146</c:v>
                </c:pt>
                <c:pt idx="49">
                  <c:v>-25.516471084709337</c:v>
                </c:pt>
                <c:pt idx="50">
                  <c:v>-25.004761546273016</c:v>
                </c:pt>
                <c:pt idx="51">
                  <c:v>-24.884224222587989</c:v>
                </c:pt>
                <c:pt idx="52">
                  <c:v>-24.594769276442662</c:v>
                </c:pt>
                <c:pt idx="53">
                  <c:v>-24.499305732593598</c:v>
                </c:pt>
                <c:pt idx="54">
                  <c:v>-24.407163444445644</c:v>
                </c:pt>
                <c:pt idx="55">
                  <c:v>-24.37197626758126</c:v>
                </c:pt>
                <c:pt idx="56">
                  <c:v>-23.678602395960311</c:v>
                </c:pt>
                <c:pt idx="57">
                  <c:v>-23.176792080007615</c:v>
                </c:pt>
                <c:pt idx="58">
                  <c:v>-22.395777727004486</c:v>
                </c:pt>
                <c:pt idx="59">
                  <c:v>-21.910892699957856</c:v>
                </c:pt>
                <c:pt idx="60">
                  <c:v>-21.873485072112004</c:v>
                </c:pt>
                <c:pt idx="61">
                  <c:v>-20.973312112420643</c:v>
                </c:pt>
                <c:pt idx="62">
                  <c:v>-20.910892642124509</c:v>
                </c:pt>
                <c:pt idx="63">
                  <c:v>-20.668833470958873</c:v>
                </c:pt>
                <c:pt idx="64">
                  <c:v>-20.638880721192152</c:v>
                </c:pt>
                <c:pt idx="65">
                  <c:v>-20.409310686393781</c:v>
                </c:pt>
                <c:pt idx="66">
                  <c:v>-19.923630841637959</c:v>
                </c:pt>
                <c:pt idx="67">
                  <c:v>-19.887040815260264</c:v>
                </c:pt>
                <c:pt idx="68">
                  <c:v>-19.732989115897908</c:v>
                </c:pt>
                <c:pt idx="69">
                  <c:v>-19.31231807465673</c:v>
                </c:pt>
                <c:pt idx="70">
                  <c:v>-18.788663350045482</c:v>
                </c:pt>
                <c:pt idx="71">
                  <c:v>-18.535934039516007</c:v>
                </c:pt>
                <c:pt idx="72">
                  <c:v>-18.48938811406083</c:v>
                </c:pt>
                <c:pt idx="73">
                  <c:v>-18.192430641586668</c:v>
                </c:pt>
                <c:pt idx="74">
                  <c:v>-18.120426908333911</c:v>
                </c:pt>
                <c:pt idx="75">
                  <c:v>-18.024340880252169</c:v>
                </c:pt>
                <c:pt idx="76">
                  <c:v>-17.867350987610934</c:v>
                </c:pt>
                <c:pt idx="77">
                  <c:v>-17.735788738267729</c:v>
                </c:pt>
                <c:pt idx="78">
                  <c:v>-17.711388190108238</c:v>
                </c:pt>
                <c:pt idx="79">
                  <c:v>-17.533111324293543</c:v>
                </c:pt>
                <c:pt idx="80">
                  <c:v>-17.420315713645294</c:v>
                </c:pt>
                <c:pt idx="81">
                  <c:v>-17.250893165495015</c:v>
                </c:pt>
                <c:pt idx="82">
                  <c:v>-17.205067547001676</c:v>
                </c:pt>
                <c:pt idx="83">
                  <c:v>-17.075093570347121</c:v>
                </c:pt>
                <c:pt idx="84">
                  <c:v>-17.023228372071571</c:v>
                </c:pt>
                <c:pt idx="85">
                  <c:v>-16.219989324184354</c:v>
                </c:pt>
                <c:pt idx="86">
                  <c:v>-16.085562952888836</c:v>
                </c:pt>
                <c:pt idx="87">
                  <c:v>-15.816250890579056</c:v>
                </c:pt>
                <c:pt idx="88">
                  <c:v>-15.581184117794606</c:v>
                </c:pt>
                <c:pt idx="89">
                  <c:v>-15.577076199944401</c:v>
                </c:pt>
                <c:pt idx="90">
                  <c:v>-15.211459575936317</c:v>
                </c:pt>
                <c:pt idx="91">
                  <c:v>-15.191728499722984</c:v>
                </c:pt>
                <c:pt idx="92">
                  <c:v>-15.068748743111968</c:v>
                </c:pt>
                <c:pt idx="93">
                  <c:v>-14.900405881238299</c:v>
                </c:pt>
                <c:pt idx="94">
                  <c:v>-14.379829450439814</c:v>
                </c:pt>
                <c:pt idx="95">
                  <c:v>-14.350327280611623</c:v>
                </c:pt>
                <c:pt idx="96">
                  <c:v>-14.194979472846285</c:v>
                </c:pt>
                <c:pt idx="97">
                  <c:v>-14.15305589543496</c:v>
                </c:pt>
                <c:pt idx="98">
                  <c:v>-13.691670337775463</c:v>
                </c:pt>
                <c:pt idx="99">
                  <c:v>-13.61016935001507</c:v>
                </c:pt>
                <c:pt idx="100">
                  <c:v>-12.934129270259348</c:v>
                </c:pt>
                <c:pt idx="101">
                  <c:v>-12.902337721783198</c:v>
                </c:pt>
                <c:pt idx="102">
                  <c:v>-12.685699277630391</c:v>
                </c:pt>
                <c:pt idx="103">
                  <c:v>-12.635040844169453</c:v>
                </c:pt>
                <c:pt idx="104">
                  <c:v>-12.568158177933071</c:v>
                </c:pt>
                <c:pt idx="105">
                  <c:v>-12.255550011273613</c:v>
                </c:pt>
                <c:pt idx="106">
                  <c:v>-12.186786706042085</c:v>
                </c:pt>
                <c:pt idx="107">
                  <c:v>-11.860807271616778</c:v>
                </c:pt>
                <c:pt idx="108">
                  <c:v>-11.806784433823168</c:v>
                </c:pt>
                <c:pt idx="109">
                  <c:v>-11.658928532279106</c:v>
                </c:pt>
                <c:pt idx="110">
                  <c:v>-11.451827243680086</c:v>
                </c:pt>
                <c:pt idx="111">
                  <c:v>-11.286171269007298</c:v>
                </c:pt>
                <c:pt idx="112">
                  <c:v>-11.186735830582421</c:v>
                </c:pt>
                <c:pt idx="113">
                  <c:v>-10.981247387749022</c:v>
                </c:pt>
                <c:pt idx="114">
                  <c:v>-10.883850761893598</c:v>
                </c:pt>
                <c:pt idx="115">
                  <c:v>-10.784543562251883</c:v>
                </c:pt>
                <c:pt idx="116">
                  <c:v>-10.482233447368344</c:v>
                </c:pt>
                <c:pt idx="117">
                  <c:v>-10.341696031606034</c:v>
                </c:pt>
                <c:pt idx="118">
                  <c:v>-10.169150711008683</c:v>
                </c:pt>
                <c:pt idx="119">
                  <c:v>-10.1242823394129</c:v>
                </c:pt>
                <c:pt idx="120">
                  <c:v>-10.024142591230685</c:v>
                </c:pt>
                <c:pt idx="121">
                  <c:v>-9.6226323377012761</c:v>
                </c:pt>
                <c:pt idx="122">
                  <c:v>-9.4391118348825671</c:v>
                </c:pt>
                <c:pt idx="123">
                  <c:v>-9.158416370676747</c:v>
                </c:pt>
                <c:pt idx="124">
                  <c:v>-9.118153129019106</c:v>
                </c:pt>
                <c:pt idx="125">
                  <c:v>-9.0194169605641434</c:v>
                </c:pt>
                <c:pt idx="126">
                  <c:v>-8.8961973801161207</c:v>
                </c:pt>
                <c:pt idx="127">
                  <c:v>-8.8916113389654186</c:v>
                </c:pt>
                <c:pt idx="128">
                  <c:v>-8.8189277533412564</c:v>
                </c:pt>
                <c:pt idx="129">
                  <c:v>-8.8053369249546449</c:v>
                </c:pt>
                <c:pt idx="130">
                  <c:v>-8.7108699937899701</c:v>
                </c:pt>
                <c:pt idx="131">
                  <c:v>-8.6912257198266047</c:v>
                </c:pt>
                <c:pt idx="132">
                  <c:v>-8.3102157646941919</c:v>
                </c:pt>
                <c:pt idx="133">
                  <c:v>-8.2891076580129663</c:v>
                </c:pt>
                <c:pt idx="134">
                  <c:v>-8.1852566210197608</c:v>
                </c:pt>
                <c:pt idx="135">
                  <c:v>-8.1675117457729129</c:v>
                </c:pt>
                <c:pt idx="136">
                  <c:v>-7.7571518420104439</c:v>
                </c:pt>
                <c:pt idx="137">
                  <c:v>-7.3676354630581073</c:v>
                </c:pt>
                <c:pt idx="138">
                  <c:v>-7.344404897596803</c:v>
                </c:pt>
                <c:pt idx="139">
                  <c:v>-7.1529499793926732</c:v>
                </c:pt>
                <c:pt idx="140">
                  <c:v>-7.0569326545947888</c:v>
                </c:pt>
                <c:pt idx="141">
                  <c:v>-6.882545822769174</c:v>
                </c:pt>
                <c:pt idx="142">
                  <c:v>-6.8823151432843019</c:v>
                </c:pt>
                <c:pt idx="143">
                  <c:v>-6.8519108720968092</c:v>
                </c:pt>
                <c:pt idx="144">
                  <c:v>-6.7022995003731296</c:v>
                </c:pt>
                <c:pt idx="145">
                  <c:v>-6.625827592658311</c:v>
                </c:pt>
                <c:pt idx="146">
                  <c:v>-6.4085377774322296</c:v>
                </c:pt>
                <c:pt idx="147">
                  <c:v>-6.4048874290610236</c:v>
                </c:pt>
                <c:pt idx="148">
                  <c:v>-6.3384137777050853</c:v>
                </c:pt>
                <c:pt idx="149">
                  <c:v>-6.2143496494263673</c:v>
                </c:pt>
                <c:pt idx="150">
                  <c:v>-5.9338192576395841</c:v>
                </c:pt>
                <c:pt idx="151">
                  <c:v>-5.6151396035412233</c:v>
                </c:pt>
                <c:pt idx="152">
                  <c:v>-5.4793896810625995</c:v>
                </c:pt>
                <c:pt idx="153">
                  <c:v>-5.0189270902091323</c:v>
                </c:pt>
                <c:pt idx="154">
                  <c:v>-4.8197894727502444</c:v>
                </c:pt>
                <c:pt idx="155">
                  <c:v>-4.7712470537412912</c:v>
                </c:pt>
                <c:pt idx="156">
                  <c:v>-4.7074260129878667</c:v>
                </c:pt>
                <c:pt idx="157">
                  <c:v>-4.6884505570503734</c:v>
                </c:pt>
                <c:pt idx="158">
                  <c:v>-4.4643832517338069</c:v>
                </c:pt>
                <c:pt idx="159">
                  <c:v>-4.398130069560068</c:v>
                </c:pt>
                <c:pt idx="160">
                  <c:v>-4.1728686008111993</c:v>
                </c:pt>
                <c:pt idx="161">
                  <c:v>-4.1068023458619223</c:v>
                </c:pt>
                <c:pt idx="162">
                  <c:v>-4.0321711665201292</c:v>
                </c:pt>
                <c:pt idx="163">
                  <c:v>-3.9052813025682411</c:v>
                </c:pt>
                <c:pt idx="164">
                  <c:v>-3.633929153549019</c:v>
                </c:pt>
                <c:pt idx="165">
                  <c:v>-3.5274053264253737</c:v>
                </c:pt>
                <c:pt idx="166">
                  <c:v>-3.5090631163544685</c:v>
                </c:pt>
                <c:pt idx="167">
                  <c:v>-3.1803379554276034</c:v>
                </c:pt>
                <c:pt idx="168">
                  <c:v>-3.1736904078250348</c:v>
                </c:pt>
                <c:pt idx="169">
                  <c:v>-3.0626380467495267</c:v>
                </c:pt>
                <c:pt idx="170">
                  <c:v>-3.0604098884873849</c:v>
                </c:pt>
                <c:pt idx="171">
                  <c:v>-3.0266635601413157</c:v>
                </c:pt>
                <c:pt idx="172">
                  <c:v>-2.9313841580268161</c:v>
                </c:pt>
                <c:pt idx="173">
                  <c:v>-2.7562821356675968</c:v>
                </c:pt>
                <c:pt idx="174">
                  <c:v>-2.7513017513720115</c:v>
                </c:pt>
                <c:pt idx="175">
                  <c:v>-2.5280245325315462</c:v>
                </c:pt>
                <c:pt idx="176">
                  <c:v>-2.4873868980128435</c:v>
                </c:pt>
                <c:pt idx="177">
                  <c:v>-2.3700343761789213</c:v>
                </c:pt>
                <c:pt idx="178">
                  <c:v>-2.1171518713343573</c:v>
                </c:pt>
                <c:pt idx="179">
                  <c:v>-2.0805041846130905</c:v>
                </c:pt>
                <c:pt idx="180">
                  <c:v>-1.9961892217545056</c:v>
                </c:pt>
                <c:pt idx="181">
                  <c:v>-1.7104117102385601</c:v>
                </c:pt>
                <c:pt idx="182">
                  <c:v>-1.6939565876254505</c:v>
                </c:pt>
                <c:pt idx="183">
                  <c:v>-1.4594987378828819</c:v>
                </c:pt>
                <c:pt idx="184">
                  <c:v>-1.4429274443919553</c:v>
                </c:pt>
                <c:pt idx="185">
                  <c:v>-1.4424692160504833</c:v>
                </c:pt>
                <c:pt idx="186">
                  <c:v>-1.3824086528157693</c:v>
                </c:pt>
                <c:pt idx="187">
                  <c:v>-1.3526311436840501</c:v>
                </c:pt>
                <c:pt idx="188">
                  <c:v>-1.1105555510605143</c:v>
                </c:pt>
                <c:pt idx="189">
                  <c:v>-0.94644817249456992</c:v>
                </c:pt>
                <c:pt idx="190">
                  <c:v>-0.93096236886873385</c:v>
                </c:pt>
                <c:pt idx="191">
                  <c:v>-0.49051643058854211</c:v>
                </c:pt>
                <c:pt idx="192">
                  <c:v>-0.40794229435309148</c:v>
                </c:pt>
                <c:pt idx="193">
                  <c:v>-0.39478868949302637</c:v>
                </c:pt>
                <c:pt idx="194">
                  <c:v>-0.24755984973961631</c:v>
                </c:pt>
                <c:pt idx="195">
                  <c:v>-0.20938635298628583</c:v>
                </c:pt>
                <c:pt idx="196">
                  <c:v>3.694381024803306E-2</c:v>
                </c:pt>
                <c:pt idx="197">
                  <c:v>7.8653934297619799E-2</c:v>
                </c:pt>
                <c:pt idx="198">
                  <c:v>0.10403338193873424</c:v>
                </c:pt>
                <c:pt idx="199">
                  <c:v>0.12762360464083145</c:v>
                </c:pt>
                <c:pt idx="200">
                  <c:v>0.25460300303814165</c:v>
                </c:pt>
                <c:pt idx="201">
                  <c:v>0.45743805059484544</c:v>
                </c:pt>
                <c:pt idx="202">
                  <c:v>0.47680120719320485</c:v>
                </c:pt>
                <c:pt idx="203">
                  <c:v>0.59893902073709171</c:v>
                </c:pt>
                <c:pt idx="204">
                  <c:v>0.64268031178633578</c:v>
                </c:pt>
                <c:pt idx="205">
                  <c:v>0.65628147182894736</c:v>
                </c:pt>
                <c:pt idx="206">
                  <c:v>0.8035961133471119</c:v>
                </c:pt>
                <c:pt idx="207">
                  <c:v>1.0061185553064433</c:v>
                </c:pt>
                <c:pt idx="208">
                  <c:v>1.0488886945440754</c:v>
                </c:pt>
                <c:pt idx="209">
                  <c:v>1.2512365163515824</c:v>
                </c:pt>
                <c:pt idx="210">
                  <c:v>1.3460024012500753</c:v>
                </c:pt>
                <c:pt idx="211">
                  <c:v>1.5425255740001944</c:v>
                </c:pt>
                <c:pt idx="212">
                  <c:v>1.7187907758224128</c:v>
                </c:pt>
                <c:pt idx="213">
                  <c:v>2.1952813554024999</c:v>
                </c:pt>
                <c:pt idx="214">
                  <c:v>2.2919610596713511</c:v>
                </c:pt>
                <c:pt idx="215">
                  <c:v>2.3830397416796814</c:v>
                </c:pt>
                <c:pt idx="216">
                  <c:v>2.4004248783703872</c:v>
                </c:pt>
                <c:pt idx="217">
                  <c:v>2.6611719939465672</c:v>
                </c:pt>
                <c:pt idx="218">
                  <c:v>2.72244656930053</c:v>
                </c:pt>
                <c:pt idx="219">
                  <c:v>2.8176743551442769</c:v>
                </c:pt>
                <c:pt idx="220">
                  <c:v>3.1953915193742262</c:v>
                </c:pt>
                <c:pt idx="221">
                  <c:v>3.1964697282451482</c:v>
                </c:pt>
                <c:pt idx="222">
                  <c:v>3.2560740400428472</c:v>
                </c:pt>
                <c:pt idx="223">
                  <c:v>3.6280645248679662</c:v>
                </c:pt>
                <c:pt idx="224">
                  <c:v>3.8178224823955631</c:v>
                </c:pt>
                <c:pt idx="225">
                  <c:v>3.8440451418482269</c:v>
                </c:pt>
                <c:pt idx="226">
                  <c:v>3.8785611206610753</c:v>
                </c:pt>
                <c:pt idx="227">
                  <c:v>3.9537819315472689</c:v>
                </c:pt>
                <c:pt idx="228">
                  <c:v>4.1358281442005591</c:v>
                </c:pt>
                <c:pt idx="229">
                  <c:v>4.2294780237918275</c:v>
                </c:pt>
                <c:pt idx="230">
                  <c:v>4.2296984127036694</c:v>
                </c:pt>
                <c:pt idx="231">
                  <c:v>4.252499175819878</c:v>
                </c:pt>
                <c:pt idx="232">
                  <c:v>4.409301426047378</c:v>
                </c:pt>
                <c:pt idx="233">
                  <c:v>4.5419951380890495</c:v>
                </c:pt>
                <c:pt idx="234">
                  <c:v>4.5957091741083644</c:v>
                </c:pt>
                <c:pt idx="235">
                  <c:v>4.6095147931117424</c:v>
                </c:pt>
                <c:pt idx="236">
                  <c:v>4.9620914085901973</c:v>
                </c:pt>
                <c:pt idx="237">
                  <c:v>5.0092723790608034</c:v>
                </c:pt>
                <c:pt idx="238">
                  <c:v>5.2110799477520686</c:v>
                </c:pt>
                <c:pt idx="239">
                  <c:v>5.2661994742031766</c:v>
                </c:pt>
                <c:pt idx="240">
                  <c:v>5.2818723077396612</c:v>
                </c:pt>
                <c:pt idx="241">
                  <c:v>5.3345111053586436</c:v>
                </c:pt>
                <c:pt idx="242">
                  <c:v>5.3896874593035733</c:v>
                </c:pt>
                <c:pt idx="243">
                  <c:v>5.3989354179669533</c:v>
                </c:pt>
                <c:pt idx="244">
                  <c:v>5.7586706861462318</c:v>
                </c:pt>
                <c:pt idx="245">
                  <c:v>5.7940594881455354</c:v>
                </c:pt>
                <c:pt idx="246">
                  <c:v>5.9553843171790248</c:v>
                </c:pt>
                <c:pt idx="247">
                  <c:v>6.072794553626963</c:v>
                </c:pt>
                <c:pt idx="248">
                  <c:v>6.3548156826683737</c:v>
                </c:pt>
                <c:pt idx="249">
                  <c:v>6.3897211274288566</c:v>
                </c:pt>
                <c:pt idx="250">
                  <c:v>6.4302861339292612</c:v>
                </c:pt>
                <c:pt idx="251">
                  <c:v>6.6604441793094367</c:v>
                </c:pt>
                <c:pt idx="252">
                  <c:v>6.8880205382654651</c:v>
                </c:pt>
                <c:pt idx="253">
                  <c:v>6.9168028350535451</c:v>
                </c:pt>
                <c:pt idx="254">
                  <c:v>6.9568185805762255</c:v>
                </c:pt>
                <c:pt idx="255">
                  <c:v>7.1895910662181279</c:v>
                </c:pt>
                <c:pt idx="256">
                  <c:v>7.3581580449511534</c:v>
                </c:pt>
                <c:pt idx="257">
                  <c:v>7.385901846276397</c:v>
                </c:pt>
                <c:pt idx="258">
                  <c:v>7.4652546329983238</c:v>
                </c:pt>
                <c:pt idx="259">
                  <c:v>7.6137399150917986</c:v>
                </c:pt>
                <c:pt idx="260">
                  <c:v>7.7333441711684259</c:v>
                </c:pt>
                <c:pt idx="261">
                  <c:v>8.1324674428687729</c:v>
                </c:pt>
                <c:pt idx="262">
                  <c:v>8.143419749038884</c:v>
                </c:pt>
                <c:pt idx="263">
                  <c:v>8.2599621315459046</c:v>
                </c:pt>
                <c:pt idx="264">
                  <c:v>8.2635251058430867</c:v>
                </c:pt>
                <c:pt idx="265">
                  <c:v>8.2869897028177633</c:v>
                </c:pt>
                <c:pt idx="266">
                  <c:v>8.3547166067365879</c:v>
                </c:pt>
                <c:pt idx="267">
                  <c:v>8.3984762278937808</c:v>
                </c:pt>
                <c:pt idx="268">
                  <c:v>8.8195124926436961</c:v>
                </c:pt>
                <c:pt idx="269">
                  <c:v>8.8479115521737413</c:v>
                </c:pt>
                <c:pt idx="270">
                  <c:v>9.2137314644855905</c:v>
                </c:pt>
                <c:pt idx="271">
                  <c:v>9.2595217303710911</c:v>
                </c:pt>
                <c:pt idx="272">
                  <c:v>9.3407517495620596</c:v>
                </c:pt>
                <c:pt idx="273">
                  <c:v>9.372725079240638</c:v>
                </c:pt>
                <c:pt idx="274">
                  <c:v>10.10728052920598</c:v>
                </c:pt>
                <c:pt idx="275">
                  <c:v>10.245302657890392</c:v>
                </c:pt>
                <c:pt idx="276">
                  <c:v>10.3039408340004</c:v>
                </c:pt>
                <c:pt idx="277">
                  <c:v>10.77955536561862</c:v>
                </c:pt>
                <c:pt idx="278">
                  <c:v>10.790550762475405</c:v>
                </c:pt>
                <c:pt idx="279">
                  <c:v>10.822260208762401</c:v>
                </c:pt>
                <c:pt idx="280">
                  <c:v>10.878371688161224</c:v>
                </c:pt>
                <c:pt idx="281">
                  <c:v>11.148384201150975</c:v>
                </c:pt>
                <c:pt idx="282">
                  <c:v>11.262000977766718</c:v>
                </c:pt>
                <c:pt idx="283">
                  <c:v>11.439564811260396</c:v>
                </c:pt>
                <c:pt idx="284">
                  <c:v>11.588067897484564</c:v>
                </c:pt>
                <c:pt idx="285">
                  <c:v>11.666401356017673</c:v>
                </c:pt>
                <c:pt idx="286">
                  <c:v>11.901740434622752</c:v>
                </c:pt>
                <c:pt idx="287">
                  <c:v>11.976327676113129</c:v>
                </c:pt>
                <c:pt idx="288">
                  <c:v>12.040418094968231</c:v>
                </c:pt>
                <c:pt idx="289">
                  <c:v>12.085502382498504</c:v>
                </c:pt>
                <c:pt idx="290">
                  <c:v>12.406071258333</c:v>
                </c:pt>
                <c:pt idx="291">
                  <c:v>12.899231390268938</c:v>
                </c:pt>
                <c:pt idx="292">
                  <c:v>13.051851262454477</c:v>
                </c:pt>
                <c:pt idx="293">
                  <c:v>13.229017046150943</c:v>
                </c:pt>
                <c:pt idx="294">
                  <c:v>13.63576309709552</c:v>
                </c:pt>
                <c:pt idx="295">
                  <c:v>13.724943299255045</c:v>
                </c:pt>
                <c:pt idx="296">
                  <c:v>14.032150528462353</c:v>
                </c:pt>
                <c:pt idx="297">
                  <c:v>14.079726239233366</c:v>
                </c:pt>
                <c:pt idx="298">
                  <c:v>14.957155155918826</c:v>
                </c:pt>
                <c:pt idx="299">
                  <c:v>14.961530375696412</c:v>
                </c:pt>
                <c:pt idx="300">
                  <c:v>15.155759581986985</c:v>
                </c:pt>
                <c:pt idx="301">
                  <c:v>15.242022593784583</c:v>
                </c:pt>
                <c:pt idx="302">
                  <c:v>15.356181324862106</c:v>
                </c:pt>
                <c:pt idx="303">
                  <c:v>15.775068402196553</c:v>
                </c:pt>
                <c:pt idx="304">
                  <c:v>15.777623047810039</c:v>
                </c:pt>
                <c:pt idx="305">
                  <c:v>15.934715260226284</c:v>
                </c:pt>
                <c:pt idx="306">
                  <c:v>16.212837694152341</c:v>
                </c:pt>
                <c:pt idx="307">
                  <c:v>16.230031591876269</c:v>
                </c:pt>
                <c:pt idx="308">
                  <c:v>16.251095399069897</c:v>
                </c:pt>
                <c:pt idx="309">
                  <c:v>16.655044291390112</c:v>
                </c:pt>
                <c:pt idx="310">
                  <c:v>16.835621574218123</c:v>
                </c:pt>
                <c:pt idx="311">
                  <c:v>17.149810429216757</c:v>
                </c:pt>
                <c:pt idx="312">
                  <c:v>17.19911489016323</c:v>
                </c:pt>
                <c:pt idx="313">
                  <c:v>18.020182948840983</c:v>
                </c:pt>
                <c:pt idx="314">
                  <c:v>18.266062007181404</c:v>
                </c:pt>
                <c:pt idx="315">
                  <c:v>18.515928678605036</c:v>
                </c:pt>
                <c:pt idx="316">
                  <c:v>18.560738225296632</c:v>
                </c:pt>
                <c:pt idx="317">
                  <c:v>18.64433723369855</c:v>
                </c:pt>
                <c:pt idx="318">
                  <c:v>18.841759635759388</c:v>
                </c:pt>
                <c:pt idx="319">
                  <c:v>18.909195820986412</c:v>
                </c:pt>
                <c:pt idx="320">
                  <c:v>19.140464355480105</c:v>
                </c:pt>
                <c:pt idx="321">
                  <c:v>19.411856629898907</c:v>
                </c:pt>
                <c:pt idx="322">
                  <c:v>19.572542528321122</c:v>
                </c:pt>
                <c:pt idx="323">
                  <c:v>19.704240313777404</c:v>
                </c:pt>
                <c:pt idx="324">
                  <c:v>19.872515898075221</c:v>
                </c:pt>
                <c:pt idx="325">
                  <c:v>20.057802532260951</c:v>
                </c:pt>
                <c:pt idx="326">
                  <c:v>20.200925870577919</c:v>
                </c:pt>
                <c:pt idx="327">
                  <c:v>20.498896655734427</c:v>
                </c:pt>
                <c:pt idx="328">
                  <c:v>20.619118762723019</c:v>
                </c:pt>
                <c:pt idx="329">
                  <c:v>20.625766668625943</c:v>
                </c:pt>
                <c:pt idx="330">
                  <c:v>20.684091145612214</c:v>
                </c:pt>
                <c:pt idx="331">
                  <c:v>20.816217450691113</c:v>
                </c:pt>
                <c:pt idx="332">
                  <c:v>20.832969075629592</c:v>
                </c:pt>
                <c:pt idx="333">
                  <c:v>21.093527195023341</c:v>
                </c:pt>
                <c:pt idx="334">
                  <c:v>21.40131772010929</c:v>
                </c:pt>
                <c:pt idx="335">
                  <c:v>21.45503083355942</c:v>
                </c:pt>
                <c:pt idx="336">
                  <c:v>21.607630861561333</c:v>
                </c:pt>
                <c:pt idx="337">
                  <c:v>22.466642888726881</c:v>
                </c:pt>
                <c:pt idx="338">
                  <c:v>22.503385771455513</c:v>
                </c:pt>
                <c:pt idx="339">
                  <c:v>22.534542679837742</c:v>
                </c:pt>
                <c:pt idx="340">
                  <c:v>22.570162294640554</c:v>
                </c:pt>
                <c:pt idx="341">
                  <c:v>22.639675020137304</c:v>
                </c:pt>
                <c:pt idx="342">
                  <c:v>22.968099574807496</c:v>
                </c:pt>
                <c:pt idx="343">
                  <c:v>23.186139890432372</c:v>
                </c:pt>
                <c:pt idx="344">
                  <c:v>23.387262474498868</c:v>
                </c:pt>
                <c:pt idx="345">
                  <c:v>23.671000600308162</c:v>
                </c:pt>
                <c:pt idx="346">
                  <c:v>24.179505755577054</c:v>
                </c:pt>
                <c:pt idx="347">
                  <c:v>24.242963612392813</c:v>
                </c:pt>
                <c:pt idx="348">
                  <c:v>24.251035267207271</c:v>
                </c:pt>
                <c:pt idx="349">
                  <c:v>24.917128830590286</c:v>
                </c:pt>
                <c:pt idx="350">
                  <c:v>25.313506824757042</c:v>
                </c:pt>
                <c:pt idx="351">
                  <c:v>25.56780907422322</c:v>
                </c:pt>
                <c:pt idx="352">
                  <c:v>25.628440075110973</c:v>
                </c:pt>
                <c:pt idx="353">
                  <c:v>26.30236280591641</c:v>
                </c:pt>
                <c:pt idx="354">
                  <c:v>26.798141700483498</c:v>
                </c:pt>
                <c:pt idx="355">
                  <c:v>27.452261053592792</c:v>
                </c:pt>
                <c:pt idx="356">
                  <c:v>27.738940022133647</c:v>
                </c:pt>
                <c:pt idx="357">
                  <c:v>27.825947940766014</c:v>
                </c:pt>
                <c:pt idx="358">
                  <c:v>28.12073467457634</c:v>
                </c:pt>
                <c:pt idx="359">
                  <c:v>28.438279754664222</c:v>
                </c:pt>
                <c:pt idx="360">
                  <c:v>29.594775824532007</c:v>
                </c:pt>
                <c:pt idx="361">
                  <c:v>29.616321388950951</c:v>
                </c:pt>
                <c:pt idx="362">
                  <c:v>29.629962817910496</c:v>
                </c:pt>
                <c:pt idx="363">
                  <c:v>30.507143265326505</c:v>
                </c:pt>
                <c:pt idx="364">
                  <c:v>31.690116882974422</c:v>
                </c:pt>
                <c:pt idx="365">
                  <c:v>31.746190647603925</c:v>
                </c:pt>
                <c:pt idx="366">
                  <c:v>32.327867379150291</c:v>
                </c:pt>
                <c:pt idx="367">
                  <c:v>33.374541004070238</c:v>
                </c:pt>
                <c:pt idx="368">
                  <c:v>34.424354722891422</c:v>
                </c:pt>
                <c:pt idx="369">
                  <c:v>35.333996844798662</c:v>
                </c:pt>
                <c:pt idx="370">
                  <c:v>36.358996243665018</c:v>
                </c:pt>
                <c:pt idx="371">
                  <c:v>37.343914825712261</c:v>
                </c:pt>
                <c:pt idx="372">
                  <c:v>39.358639569246293</c:v>
                </c:pt>
                <c:pt idx="373">
                  <c:v>40.837555595521756</c:v>
                </c:pt>
                <c:pt idx="374">
                  <c:v>41.302485065481619</c:v>
                </c:pt>
                <c:pt idx="375">
                  <c:v>44.764026268094739</c:v>
                </c:pt>
                <c:pt idx="376">
                  <c:v>45.26908002654443</c:v>
                </c:pt>
                <c:pt idx="377">
                  <c:v>49.719169751611389</c:v>
                </c:pt>
                <c:pt idx="378">
                  <c:v>51.7073587875351</c:v>
                </c:pt>
                <c:pt idx="379">
                  <c:v>53.400227880885069</c:v>
                </c:pt>
                <c:pt idx="380">
                  <c:v>56.965323418999219</c:v>
                </c:pt>
                <c:pt idx="381">
                  <c:v>57.882503243710346</c:v>
                </c:pt>
                <c:pt idx="382">
                  <c:v>60.700291850722436</c:v>
                </c:pt>
                <c:pt idx="383">
                  <c:v>71.121028207111578</c:v>
                </c:pt>
                <c:pt idx="384">
                  <c:v>82.566909517708154</c:v>
                </c:pt>
                <c:pt idx="385">
                  <c:v>85.757427964249246</c:v>
                </c:pt>
                <c:pt idx="386">
                  <c:v>129.9087805776619</c:v>
                </c:pt>
                <c:pt idx="387">
                  <c:v>138.01215887037461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3-4814-B8CC-5BCE63E5B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15048"/>
        <c:axId val="693418000"/>
      </c:scatterChart>
      <c:valAx>
        <c:axId val="693415048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8000"/>
        <c:crossesAt val="-200"/>
        <c:crossBetween val="midCat"/>
      </c:valAx>
      <c:valAx>
        <c:axId val="693418000"/>
        <c:scaling>
          <c:orientation val="minMax"/>
          <c:max val="200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5048"/>
        <c:crossesAt val="-4"/>
        <c:crossBetween val="midCat"/>
        <c:majorUnit val="100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'Independence Test (Plot)'!$C$28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'Independence Test (Plot)'!$A$29:$A$411</c:f>
              <c:numCache>
                <c:formatCode>General</c:formatCode>
                <c:ptCount val="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'Independence Test (Plot)'!$C$29:$C$411</c:f>
              <c:numCache>
                <c:formatCode>General</c:formatCode>
                <c:ptCount val="383"/>
                <c:pt idx="0">
                  <c:v>-14.86934463320938</c:v>
                </c:pt>
                <c:pt idx="1">
                  <c:v>-11.416126425298899</c:v>
                </c:pt>
                <c:pt idx="2">
                  <c:v>-23.774480340543562</c:v>
                </c:pt>
                <c:pt idx="3">
                  <c:v>-31.405865436577528</c:v>
                </c:pt>
                <c:pt idx="4">
                  <c:v>-23.663597624088254</c:v>
                </c:pt>
                <c:pt idx="5">
                  <c:v>19.321688608156251</c:v>
                </c:pt>
                <c:pt idx="6">
                  <c:v>-7.2086849135517355</c:v>
                </c:pt>
                <c:pt idx="7">
                  <c:v>0.98105443656851321</c:v>
                </c:pt>
                <c:pt idx="8">
                  <c:v>2.065087813817911</c:v>
                </c:pt>
                <c:pt idx="9">
                  <c:v>7.299281992211121</c:v>
                </c:pt>
                <c:pt idx="10">
                  <c:v>5.2030316260429572</c:v>
                </c:pt>
                <c:pt idx="11">
                  <c:v>17.202012224235659</c:v>
                </c:pt>
                <c:pt idx="12">
                  <c:v>21.89642152028653</c:v>
                </c:pt>
                <c:pt idx="13">
                  <c:v>-7.5509070262340572</c:v>
                </c:pt>
                <c:pt idx="14">
                  <c:v>3.6462437508578915</c:v>
                </c:pt>
                <c:pt idx="15">
                  <c:v>2.3300922663792392</c:v>
                </c:pt>
                <c:pt idx="16">
                  <c:v>26.527422765708337</c:v>
                </c:pt>
                <c:pt idx="17">
                  <c:v>-1.183855125517411</c:v>
                </c:pt>
                <c:pt idx="18">
                  <c:v>20.199956894301096</c:v>
                </c:pt>
                <c:pt idx="19">
                  <c:v>14.154141434236806</c:v>
                </c:pt>
                <c:pt idx="20">
                  <c:v>-14.162804924302748</c:v>
                </c:pt>
                <c:pt idx="21">
                  <c:v>-3.4090135367221279</c:v>
                </c:pt>
                <c:pt idx="22">
                  <c:v>4.612229664647387</c:v>
                </c:pt>
                <c:pt idx="23">
                  <c:v>-0.72811104996407749</c:v>
                </c:pt>
                <c:pt idx="24">
                  <c:v>13.861967753395135</c:v>
                </c:pt>
                <c:pt idx="25">
                  <c:v>16.385998982184063</c:v>
                </c:pt>
                <c:pt idx="26">
                  <c:v>24.09679325914928</c:v>
                </c:pt>
                <c:pt idx="27">
                  <c:v>6.8048251871827858</c:v>
                </c:pt>
                <c:pt idx="28">
                  <c:v>18.126425935838643</c:v>
                </c:pt>
                <c:pt idx="29">
                  <c:v>31.188926184775653</c:v>
                </c:pt>
                <c:pt idx="30">
                  <c:v>37.533834071308888</c:v>
                </c:pt>
                <c:pt idx="31">
                  <c:v>1.3053506020188905</c:v>
                </c:pt>
                <c:pt idx="32">
                  <c:v>-10.98998544199199</c:v>
                </c:pt>
                <c:pt idx="33">
                  <c:v>1.3468537598699548</c:v>
                </c:pt>
                <c:pt idx="34">
                  <c:v>-10.923823251528802</c:v>
                </c:pt>
                <c:pt idx="35">
                  <c:v>-8.4197103972562033</c:v>
                </c:pt>
                <c:pt idx="36">
                  <c:v>3.1028767844497338</c:v>
                </c:pt>
                <c:pt idx="37">
                  <c:v>19.750992671814231</c:v>
                </c:pt>
                <c:pt idx="38">
                  <c:v>31.076146317489759</c:v>
                </c:pt>
                <c:pt idx="39">
                  <c:v>-2.8726474094989101</c:v>
                </c:pt>
                <c:pt idx="40">
                  <c:v>1.2423975902822804</c:v>
                </c:pt>
                <c:pt idx="41">
                  <c:v>-10.521931857616977</c:v>
                </c:pt>
                <c:pt idx="42">
                  <c:v>10.871401809519853</c:v>
                </c:pt>
                <c:pt idx="43">
                  <c:v>3.3410346770990316</c:v>
                </c:pt>
                <c:pt idx="44">
                  <c:v>44.807281746275294</c:v>
                </c:pt>
                <c:pt idx="45">
                  <c:v>5.7861205312133279</c:v>
                </c:pt>
                <c:pt idx="46">
                  <c:v>4.0690936484263034</c:v>
                </c:pt>
                <c:pt idx="47">
                  <c:v>-4.1897077532596256</c:v>
                </c:pt>
                <c:pt idx="48">
                  <c:v>9.4114970298557807</c:v>
                </c:pt>
                <c:pt idx="49">
                  <c:v>2.8712115051480822</c:v>
                </c:pt>
                <c:pt idx="50">
                  <c:v>54.609333008188798</c:v>
                </c:pt>
                <c:pt idx="51">
                  <c:v>-14.111425806598106</c:v>
                </c:pt>
                <c:pt idx="52">
                  <c:v>1.2529708203724681</c:v>
                </c:pt>
                <c:pt idx="53">
                  <c:v>-18.726572958196897</c:v>
                </c:pt>
                <c:pt idx="54">
                  <c:v>19.071592410165493</c:v>
                </c:pt>
                <c:pt idx="55">
                  <c:v>-4.7139645193441027</c:v>
                </c:pt>
                <c:pt idx="56">
                  <c:v>13.988468270568688</c:v>
                </c:pt>
                <c:pt idx="57">
                  <c:v>-11.276153281959239</c:v>
                </c:pt>
                <c:pt idx="58">
                  <c:v>58.355956892954254</c:v>
                </c:pt>
                <c:pt idx="59">
                  <c:v>7.3522706078172178</c:v>
                </c:pt>
                <c:pt idx="60">
                  <c:v>50.570316021596852</c:v>
                </c:pt>
                <c:pt idx="61">
                  <c:v>8.9001745024497723</c:v>
                </c:pt>
                <c:pt idx="62">
                  <c:v>9.9917410986939785</c:v>
                </c:pt>
                <c:pt idx="63">
                  <c:v>3.8800062000667026</c:v>
                </c:pt>
                <c:pt idx="64">
                  <c:v>21.918955938270869</c:v>
                </c:pt>
                <c:pt idx="65">
                  <c:v>0.84196207275579127</c:v>
                </c:pt>
                <c:pt idx="66">
                  <c:v>1.7157223448092793</c:v>
                </c:pt>
                <c:pt idx="67">
                  <c:v>4.9953496882957609</c:v>
                </c:pt>
                <c:pt idx="68">
                  <c:v>-17.689773775185202</c:v>
                </c:pt>
                <c:pt idx="69">
                  <c:v>-68.716424271075311</c:v>
                </c:pt>
                <c:pt idx="70">
                  <c:v>-21.590092659070393</c:v>
                </c:pt>
                <c:pt idx="71">
                  <c:v>-9.7139066917200978</c:v>
                </c:pt>
                <c:pt idx="72">
                  <c:v>-7.4161117678183643</c:v>
                </c:pt>
                <c:pt idx="73">
                  <c:v>13.131528282887047</c:v>
                </c:pt>
                <c:pt idx="74">
                  <c:v>7.5481299787223435</c:v>
                </c:pt>
                <c:pt idx="75">
                  <c:v>-10.350326221716017</c:v>
                </c:pt>
                <c:pt idx="76">
                  <c:v>-4.5233616390039799</c:v>
                </c:pt>
                <c:pt idx="77">
                  <c:v>15.731288016142472</c:v>
                </c:pt>
                <c:pt idx="78">
                  <c:v>36.733425288521971</c:v>
                </c:pt>
                <c:pt idx="79">
                  <c:v>-4.3043895014379814</c:v>
                </c:pt>
                <c:pt idx="80">
                  <c:v>5.6527613333803117</c:v>
                </c:pt>
                <c:pt idx="81">
                  <c:v>-11.542845688235843</c:v>
                </c:pt>
                <c:pt idx="82">
                  <c:v>6.3749638729200342</c:v>
                </c:pt>
                <c:pt idx="83">
                  <c:v>20.031247292020311</c:v>
                </c:pt>
                <c:pt idx="84">
                  <c:v>-6.1559395768746867</c:v>
                </c:pt>
                <c:pt idx="85">
                  <c:v>27.062103526746</c:v>
                </c:pt>
                <c:pt idx="86">
                  <c:v>17.750803207519141</c:v>
                </c:pt>
                <c:pt idx="87">
                  <c:v>-23.275858390081623</c:v>
                </c:pt>
                <c:pt idx="88">
                  <c:v>-12.742796217352208</c:v>
                </c:pt>
                <c:pt idx="89">
                  <c:v>22.579590849538306</c:v>
                </c:pt>
                <c:pt idx="90">
                  <c:v>-7.5428254188505548</c:v>
                </c:pt>
                <c:pt idx="91">
                  <c:v>-15.166039613939176</c:v>
                </c:pt>
                <c:pt idx="92">
                  <c:v>0.31799530243594631</c:v>
                </c:pt>
                <c:pt idx="93">
                  <c:v>-2.1696660848590739</c:v>
                </c:pt>
                <c:pt idx="94">
                  <c:v>-5.2931104944973413</c:v>
                </c:pt>
                <c:pt idx="95">
                  <c:v>-19.663601028325644</c:v>
                </c:pt>
                <c:pt idx="96">
                  <c:v>-26.130597042768727</c:v>
                </c:pt>
                <c:pt idx="97">
                  <c:v>14.87241654969489</c:v>
                </c:pt>
                <c:pt idx="98">
                  <c:v>-27.247905271578873</c:v>
                </c:pt>
                <c:pt idx="99">
                  <c:v>23.276528659623807</c:v>
                </c:pt>
                <c:pt idx="100">
                  <c:v>-31.752826569602462</c:v>
                </c:pt>
                <c:pt idx="101">
                  <c:v>3.8739094980282403</c:v>
                </c:pt>
                <c:pt idx="102">
                  <c:v>-19.718745065523791</c:v>
                </c:pt>
                <c:pt idx="103">
                  <c:v>6.3317808986619752</c:v>
                </c:pt>
                <c:pt idx="104">
                  <c:v>7.7730923984615288</c:v>
                </c:pt>
                <c:pt idx="105">
                  <c:v>-2.2330655939337589</c:v>
                </c:pt>
                <c:pt idx="106">
                  <c:v>-18.435271970274115</c:v>
                </c:pt>
                <c:pt idx="107">
                  <c:v>2.1869262887722698</c:v>
                </c:pt>
                <c:pt idx="108">
                  <c:v>-29.527760588485108</c:v>
                </c:pt>
                <c:pt idx="109">
                  <c:v>1.8491369428351732</c:v>
                </c:pt>
                <c:pt idx="110">
                  <c:v>-16.316322944973678</c:v>
                </c:pt>
                <c:pt idx="111">
                  <c:v>-27.11586015422057</c:v>
                </c:pt>
                <c:pt idx="112">
                  <c:v>-7.5190790233281035</c:v>
                </c:pt>
                <c:pt idx="113">
                  <c:v>-3.9856067684990251</c:v>
                </c:pt>
                <c:pt idx="114">
                  <c:v>-14.446115776542769</c:v>
                </c:pt>
                <c:pt idx="115">
                  <c:v>-5.3382337527567643</c:v>
                </c:pt>
                <c:pt idx="116">
                  <c:v>-12.867667992357127</c:v>
                </c:pt>
                <c:pt idx="117">
                  <c:v>-0.3667043380553423</c:v>
                </c:pt>
                <c:pt idx="118">
                  <c:v>5.8942951856525383</c:v>
                </c:pt>
                <c:pt idx="119">
                  <c:v>-34.386685541964027</c:v>
                </c:pt>
                <c:pt idx="120">
                  <c:v>-32.018937804139568</c:v>
                </c:pt>
                <c:pt idx="121">
                  <c:v>-25.52127726412607</c:v>
                </c:pt>
                <c:pt idx="122">
                  <c:v>-30.597025393355239</c:v>
                </c:pt>
                <c:pt idx="123">
                  <c:v>-11.570793573785579</c:v>
                </c:pt>
                <c:pt idx="124">
                  <c:v>-12.709763702256765</c:v>
                </c:pt>
                <c:pt idx="125">
                  <c:v>27.289158423574918</c:v>
                </c:pt>
                <c:pt idx="126">
                  <c:v>-51.532980437315075</c:v>
                </c:pt>
                <c:pt idx="127">
                  <c:v>15.880598862882096</c:v>
                </c:pt>
                <c:pt idx="128">
                  <c:v>29.096791657538461</c:v>
                </c:pt>
                <c:pt idx="129">
                  <c:v>-32.335694104653754</c:v>
                </c:pt>
                <c:pt idx="130">
                  <c:v>38.785656821000259</c:v>
                </c:pt>
                <c:pt idx="131">
                  <c:v>6.1604648258441443</c:v>
                </c:pt>
                <c:pt idx="132">
                  <c:v>9.5013211241342219</c:v>
                </c:pt>
                <c:pt idx="133">
                  <c:v>-7.9102166421152447</c:v>
                </c:pt>
                <c:pt idx="134">
                  <c:v>15.766767393416046</c:v>
                </c:pt>
                <c:pt idx="135">
                  <c:v>-2.9983432924988165</c:v>
                </c:pt>
                <c:pt idx="136">
                  <c:v>-41.281216904079827</c:v>
                </c:pt>
                <c:pt idx="137">
                  <c:v>-8.0187469717066051</c:v>
                </c:pt>
                <c:pt idx="138">
                  <c:v>5.6281568917693221</c:v>
                </c:pt>
                <c:pt idx="139">
                  <c:v>-3.536591469974212</c:v>
                </c:pt>
                <c:pt idx="140">
                  <c:v>31.629251775519208</c:v>
                </c:pt>
                <c:pt idx="141">
                  <c:v>-8.750591708919103</c:v>
                </c:pt>
                <c:pt idx="142">
                  <c:v>61.413827447685264</c:v>
                </c:pt>
                <c:pt idx="143">
                  <c:v>2.4121638739523519</c:v>
                </c:pt>
                <c:pt idx="144">
                  <c:v>-20.22919180636444</c:v>
                </c:pt>
                <c:pt idx="145">
                  <c:v>-17.025076625214467</c:v>
                </c:pt>
                <c:pt idx="146">
                  <c:v>-30.232502675250146</c:v>
                </c:pt>
                <c:pt idx="147">
                  <c:v>5.8481394761998899</c:v>
                </c:pt>
                <c:pt idx="148">
                  <c:v>-13.461418917175138</c:v>
                </c:pt>
                <c:pt idx="149">
                  <c:v>-4.9157230655504236</c:v>
                </c:pt>
                <c:pt idx="150">
                  <c:v>36.776513333292598</c:v>
                </c:pt>
                <c:pt idx="151">
                  <c:v>10.748250028748373</c:v>
                </c:pt>
                <c:pt idx="152">
                  <c:v>34.557865494808311</c:v>
                </c:pt>
                <c:pt idx="153">
                  <c:v>39.66850445930686</c:v>
                </c:pt>
                <c:pt idx="154">
                  <c:v>-21.899260710637975</c:v>
                </c:pt>
                <c:pt idx="155">
                  <c:v>22.148503442478841</c:v>
                </c:pt>
                <c:pt idx="156">
                  <c:v>0.20607638834215436</c:v>
                </c:pt>
                <c:pt idx="157">
                  <c:v>7.1924509936645507</c:v>
                </c:pt>
                <c:pt idx="158">
                  <c:v>57.303212800630831</c:v>
                </c:pt>
                <c:pt idx="159">
                  <c:v>-32.097852739362452</c:v>
                </c:pt>
                <c:pt idx="160">
                  <c:v>21.261077450936256</c:v>
                </c:pt>
                <c:pt idx="161">
                  <c:v>-0.32520961070096632</c:v>
                </c:pt>
                <c:pt idx="162">
                  <c:v>35.16934318850538</c:v>
                </c:pt>
                <c:pt idx="163">
                  <c:v>-21.303677888862808</c:v>
                </c:pt>
                <c:pt idx="164">
                  <c:v>13.797538147757365</c:v>
                </c:pt>
                <c:pt idx="165">
                  <c:v>-24.702400913997565</c:v>
                </c:pt>
                <c:pt idx="166">
                  <c:v>25.892250062501105</c:v>
                </c:pt>
                <c:pt idx="167">
                  <c:v>12.211602236147087</c:v>
                </c:pt>
                <c:pt idx="168">
                  <c:v>-18.403739127348359</c:v>
                </c:pt>
                <c:pt idx="169">
                  <c:v>-35.393091129151685</c:v>
                </c:pt>
                <c:pt idx="170">
                  <c:v>23.593202815248105</c:v>
                </c:pt>
                <c:pt idx="171">
                  <c:v>14.717920438144461</c:v>
                </c:pt>
                <c:pt idx="172">
                  <c:v>14.956372771487736</c:v>
                </c:pt>
                <c:pt idx="173">
                  <c:v>27.032579203109151</c:v>
                </c:pt>
                <c:pt idx="174">
                  <c:v>5.8053221176597845</c:v>
                </c:pt>
                <c:pt idx="175">
                  <c:v>18.747284405228356</c:v>
                </c:pt>
                <c:pt idx="176">
                  <c:v>-28.847033634801221</c:v>
                </c:pt>
                <c:pt idx="177">
                  <c:v>8.421248932919724</c:v>
                </c:pt>
                <c:pt idx="178">
                  <c:v>-1.3810841061855399</c:v>
                </c:pt>
                <c:pt idx="179">
                  <c:v>-1.0779736118473693</c:v>
                </c:pt>
                <c:pt idx="180">
                  <c:v>0.76746846728053697</c:v>
                </c:pt>
                <c:pt idx="181">
                  <c:v>-9.8145465256924354</c:v>
                </c:pt>
                <c:pt idx="182">
                  <c:v>-0.80837396654976601</c:v>
                </c:pt>
                <c:pt idx="183">
                  <c:v>20.96436891263869</c:v>
                </c:pt>
                <c:pt idx="184">
                  <c:v>23.431760589386442</c:v>
                </c:pt>
                <c:pt idx="185">
                  <c:v>-14.329416099077434</c:v>
                </c:pt>
                <c:pt idx="186">
                  <c:v>-42.724496550592164</c:v>
                </c:pt>
                <c:pt idx="187">
                  <c:v>61.720055320366896</c:v>
                </c:pt>
                <c:pt idx="188">
                  <c:v>32.944296158556199</c:v>
                </c:pt>
                <c:pt idx="189">
                  <c:v>20.923634957708742</c:v>
                </c:pt>
                <c:pt idx="190">
                  <c:v>-3.5242580860293629</c:v>
                </c:pt>
                <c:pt idx="191">
                  <c:v>5.0988770535103072</c:v>
                </c:pt>
                <c:pt idx="192">
                  <c:v>-1.7209360979704798</c:v>
                </c:pt>
                <c:pt idx="193">
                  <c:v>-16.539400271075692</c:v>
                </c:pt>
                <c:pt idx="194">
                  <c:v>10.144457913325141</c:v>
                </c:pt>
                <c:pt idx="195">
                  <c:v>-3.104603673043755</c:v>
                </c:pt>
                <c:pt idx="196">
                  <c:v>-24.148806242324156</c:v>
                </c:pt>
                <c:pt idx="197">
                  <c:v>-21.276449003642824</c:v>
                </c:pt>
                <c:pt idx="198">
                  <c:v>11.5500597172136</c:v>
                </c:pt>
                <c:pt idx="199">
                  <c:v>7.1739149728707332</c:v>
                </c:pt>
                <c:pt idx="200">
                  <c:v>-28.980251329146824</c:v>
                </c:pt>
                <c:pt idx="201">
                  <c:v>-8.7896665236284548</c:v>
                </c:pt>
                <c:pt idx="202">
                  <c:v>-37.365190916613869</c:v>
                </c:pt>
                <c:pt idx="203">
                  <c:v>17.550831410896478</c:v>
                </c:pt>
                <c:pt idx="204">
                  <c:v>7.4290006803246911</c:v>
                </c:pt>
                <c:pt idx="205">
                  <c:v>-0.6498234653751922</c:v>
                </c:pt>
                <c:pt idx="206">
                  <c:v>-7.683404623222259</c:v>
                </c:pt>
                <c:pt idx="207">
                  <c:v>0.51945756245157781</c:v>
                </c:pt>
                <c:pt idx="208">
                  <c:v>-9.9405077760595759</c:v>
                </c:pt>
                <c:pt idx="209">
                  <c:v>-5.9518786238001553</c:v>
                </c:pt>
                <c:pt idx="210">
                  <c:v>-33.269922867436861</c:v>
                </c:pt>
                <c:pt idx="211">
                  <c:v>-5.392582816777491</c:v>
                </c:pt>
                <c:pt idx="212">
                  <c:v>13.410303771948918</c:v>
                </c:pt>
                <c:pt idx="213">
                  <c:v>24.925630114942066</c:v>
                </c:pt>
                <c:pt idx="214">
                  <c:v>44.773142447516022</c:v>
                </c:pt>
                <c:pt idx="215">
                  <c:v>6.5757054414809488</c:v>
                </c:pt>
                <c:pt idx="216">
                  <c:v>30.243716535788906</c:v>
                </c:pt>
                <c:pt idx="217">
                  <c:v>7.6203846814056817</c:v>
                </c:pt>
                <c:pt idx="218">
                  <c:v>7.4660631586744728</c:v>
                </c:pt>
                <c:pt idx="219">
                  <c:v>-35.784501116791546</c:v>
                </c:pt>
                <c:pt idx="220">
                  <c:v>-4.148035775422386</c:v>
                </c:pt>
                <c:pt idx="221">
                  <c:v>-1.7799550912484818</c:v>
                </c:pt>
                <c:pt idx="222">
                  <c:v>10.350814569505985</c:v>
                </c:pt>
                <c:pt idx="223">
                  <c:v>11.697908384788064</c:v>
                </c:pt>
                <c:pt idx="224">
                  <c:v>28.325030976249536</c:v>
                </c:pt>
                <c:pt idx="225">
                  <c:v>-9.0045117233712517</c:v>
                </c:pt>
                <c:pt idx="226">
                  <c:v>31.132752478043301</c:v>
                </c:pt>
                <c:pt idx="227">
                  <c:v>-5.9648426022301351</c:v>
                </c:pt>
                <c:pt idx="228">
                  <c:v>-10.404608522231115</c:v>
                </c:pt>
                <c:pt idx="229">
                  <c:v>-6.9828683084481611</c:v>
                </c:pt>
                <c:pt idx="230">
                  <c:v>-2.6483688485059815</c:v>
                </c:pt>
                <c:pt idx="231">
                  <c:v>28.910005082909208</c:v>
                </c:pt>
                <c:pt idx="232">
                  <c:v>-21.062708973681538</c:v>
                </c:pt>
                <c:pt idx="233">
                  <c:v>4.0019827052803407</c:v>
                </c:pt>
                <c:pt idx="234">
                  <c:v>-13.28924716318437</c:v>
                </c:pt>
                <c:pt idx="235">
                  <c:v>2.4638297976694901</c:v>
                </c:pt>
                <c:pt idx="236">
                  <c:v>20.764849095084287</c:v>
                </c:pt>
                <c:pt idx="237">
                  <c:v>-11.762022094921917</c:v>
                </c:pt>
                <c:pt idx="238">
                  <c:v>-7.229018880380039</c:v>
                </c:pt>
                <c:pt idx="239">
                  <c:v>0.55590931678580091</c:v>
                </c:pt>
                <c:pt idx="240">
                  <c:v>-31.551215481885862</c:v>
                </c:pt>
                <c:pt idx="241">
                  <c:v>-16.02031062129501</c:v>
                </c:pt>
                <c:pt idx="242">
                  <c:v>-5.6470661979333627</c:v>
                </c:pt>
                <c:pt idx="243">
                  <c:v>10.645423515054745</c:v>
                </c:pt>
                <c:pt idx="244">
                  <c:v>29.833938331257059</c:v>
                </c:pt>
                <c:pt idx="245">
                  <c:v>-6.7341147882646055</c:v>
                </c:pt>
                <c:pt idx="246">
                  <c:v>13.433931918171254</c:v>
                </c:pt>
                <c:pt idx="247">
                  <c:v>-4.0530731725060747</c:v>
                </c:pt>
                <c:pt idx="248">
                  <c:v>17.186306427493605</c:v>
                </c:pt>
                <c:pt idx="249">
                  <c:v>-9.6416699064050704</c:v>
                </c:pt>
                <c:pt idx="250">
                  <c:v>2.2063298268647031</c:v>
                </c:pt>
                <c:pt idx="251">
                  <c:v>-11.626423483105839</c:v>
                </c:pt>
                <c:pt idx="252">
                  <c:v>-0.48771110166423171</c:v>
                </c:pt>
                <c:pt idx="253">
                  <c:v>-2.2061595729399528</c:v>
                </c:pt>
                <c:pt idx="254">
                  <c:v>4.2326842306270152</c:v>
                </c:pt>
                <c:pt idx="255">
                  <c:v>-4.4100271682818004</c:v>
                </c:pt>
                <c:pt idx="256">
                  <c:v>-3.9706300755702841</c:v>
                </c:pt>
                <c:pt idx="257">
                  <c:v>-18.504308772577758</c:v>
                </c:pt>
                <c:pt idx="258">
                  <c:v>-32.489029326876448</c:v>
                </c:pt>
                <c:pt idx="259">
                  <c:v>-29.412232417668008</c:v>
                </c:pt>
                <c:pt idx="260">
                  <c:v>-46.192643187778856</c:v>
                </c:pt>
                <c:pt idx="261">
                  <c:v>17.513734778071139</c:v>
                </c:pt>
                <c:pt idx="262">
                  <c:v>18.682034464083415</c:v>
                </c:pt>
                <c:pt idx="263">
                  <c:v>9.4762166003563948</c:v>
                </c:pt>
                <c:pt idx="264">
                  <c:v>10.568153192008708</c:v>
                </c:pt>
                <c:pt idx="265">
                  <c:v>-28.866588590690355</c:v>
                </c:pt>
                <c:pt idx="266">
                  <c:v>-24.065529247181701</c:v>
                </c:pt>
                <c:pt idx="267">
                  <c:v>-24.476230960962368</c:v>
                </c:pt>
                <c:pt idx="268">
                  <c:v>-43.537342613596365</c:v>
                </c:pt>
                <c:pt idx="269">
                  <c:v>-4.7470355730189056</c:v>
                </c:pt>
                <c:pt idx="270">
                  <c:v>3.9835020630990243</c:v>
                </c:pt>
                <c:pt idx="271">
                  <c:v>7.765263517563227</c:v>
                </c:pt>
                <c:pt idx="272">
                  <c:v>10.84801943454022</c:v>
                </c:pt>
                <c:pt idx="273">
                  <c:v>-5.8255376949456661</c:v>
                </c:pt>
                <c:pt idx="274">
                  <c:v>2.4694078741021599</c:v>
                </c:pt>
                <c:pt idx="275">
                  <c:v>-8.9611527544219882</c:v>
                </c:pt>
                <c:pt idx="276">
                  <c:v>-31.652920674469073</c:v>
                </c:pt>
                <c:pt idx="277">
                  <c:v>23.901051808745706</c:v>
                </c:pt>
                <c:pt idx="278">
                  <c:v>-1.5054298791717429</c:v>
                </c:pt>
                <c:pt idx="279">
                  <c:v>3.6721931892354291</c:v>
                </c:pt>
                <c:pt idx="280">
                  <c:v>-20.071506346810736</c:v>
                </c:pt>
                <c:pt idx="281">
                  <c:v>-12.344217082691614</c:v>
                </c:pt>
                <c:pt idx="282">
                  <c:v>-13.756864021515867</c:v>
                </c:pt>
                <c:pt idx="283">
                  <c:v>-1.1233716333328658</c:v>
                </c:pt>
                <c:pt idx="284">
                  <c:v>5.0038620760638253</c:v>
                </c:pt>
                <c:pt idx="285">
                  <c:v>20.703844579157192</c:v>
                </c:pt>
                <c:pt idx="286">
                  <c:v>6.7786705021841982</c:v>
                </c:pt>
                <c:pt idx="287">
                  <c:v>-16.720284659863751</c:v>
                </c:pt>
                <c:pt idx="288">
                  <c:v>9.2713074352778051</c:v>
                </c:pt>
                <c:pt idx="289">
                  <c:v>-25.010135837248498</c:v>
                </c:pt>
                <c:pt idx="290">
                  <c:v>-27.056130997286118</c:v>
                </c:pt>
                <c:pt idx="291">
                  <c:v>1.0526438437629224</c:v>
                </c:pt>
                <c:pt idx="292">
                  <c:v>-25.204600249164258</c:v>
                </c:pt>
                <c:pt idx="293">
                  <c:v>-26.776474905750632</c:v>
                </c:pt>
                <c:pt idx="294">
                  <c:v>-27.073967494904934</c:v>
                </c:pt>
                <c:pt idx="295">
                  <c:v>9.5019964207138798</c:v>
                </c:pt>
                <c:pt idx="296">
                  <c:v>15.979322720934675</c:v>
                </c:pt>
                <c:pt idx="297">
                  <c:v>-28.889434217446109</c:v>
                </c:pt>
                <c:pt idx="298">
                  <c:v>11.729257003168165</c:v>
                </c:pt>
                <c:pt idx="299">
                  <c:v>2.5598620465598145</c:v>
                </c:pt>
                <c:pt idx="300">
                  <c:v>-7.9882748680646216</c:v>
                </c:pt>
                <c:pt idx="301">
                  <c:v>-1.4695615076531112</c:v>
                </c:pt>
                <c:pt idx="302">
                  <c:v>-32.683795004603496</c:v>
                </c:pt>
                <c:pt idx="303">
                  <c:v>-41.748060808802279</c:v>
                </c:pt>
                <c:pt idx="304">
                  <c:v>-3.3776030899964553</c:v>
                </c:pt>
                <c:pt idx="305">
                  <c:v>-16.875740964028537</c:v>
                </c:pt>
                <c:pt idx="306">
                  <c:v>-4.846181130944899</c:v>
                </c:pt>
                <c:pt idx="307">
                  <c:v>-21.182623855881502</c:v>
                </c:pt>
                <c:pt idx="308">
                  <c:v>-7.1072539690835583</c:v>
                </c:pt>
                <c:pt idx="309">
                  <c:v>-15.820437810435919</c:v>
                </c:pt>
                <c:pt idx="310">
                  <c:v>-1.7957223979632317</c:v>
                </c:pt>
                <c:pt idx="311">
                  <c:v>25.981888821274538</c:v>
                </c:pt>
                <c:pt idx="312">
                  <c:v>-4.7944280862730011</c:v>
                </c:pt>
                <c:pt idx="313">
                  <c:v>-2.7619002434274194</c:v>
                </c:pt>
                <c:pt idx="314">
                  <c:v>0.43137918048415713</c:v>
                </c:pt>
                <c:pt idx="315">
                  <c:v>-21.801074680187867</c:v>
                </c:pt>
                <c:pt idx="316">
                  <c:v>10.537704366533546</c:v>
                </c:pt>
                <c:pt idx="317">
                  <c:v>12.074706239738447</c:v>
                </c:pt>
                <c:pt idx="318">
                  <c:v>-12.656009518039014</c:v>
                </c:pt>
                <c:pt idx="319">
                  <c:v>12.871031413286687</c:v>
                </c:pt>
                <c:pt idx="320">
                  <c:v>34.557953805297529</c:v>
                </c:pt>
                <c:pt idx="321">
                  <c:v>16.264470092745853</c:v>
                </c:pt>
                <c:pt idx="322">
                  <c:v>19.586534804599268</c:v>
                </c:pt>
                <c:pt idx="323">
                  <c:v>19.194650109265723</c:v>
                </c:pt>
                <c:pt idx="324">
                  <c:v>-10.579439164453504</c:v>
                </c:pt>
                <c:pt idx="325">
                  <c:v>1.759645240555983</c:v>
                </c:pt>
                <c:pt idx="326">
                  <c:v>-6.6124537843717235</c:v>
                </c:pt>
                <c:pt idx="327">
                  <c:v>25.931484663383799</c:v>
                </c:pt>
                <c:pt idx="328">
                  <c:v>-13.711171755348033</c:v>
                </c:pt>
                <c:pt idx="329">
                  <c:v>10.886618363010029</c:v>
                </c:pt>
                <c:pt idx="330">
                  <c:v>13.956485003327032</c:v>
                </c:pt>
                <c:pt idx="331">
                  <c:v>61.692775108347917</c:v>
                </c:pt>
                <c:pt idx="332">
                  <c:v>17.241219420298791</c:v>
                </c:pt>
                <c:pt idx="333">
                  <c:v>9.9197776762824219</c:v>
                </c:pt>
                <c:pt idx="334">
                  <c:v>27.19578935600191</c:v>
                </c:pt>
                <c:pt idx="335">
                  <c:v>74.963919967892437</c:v>
                </c:pt>
                <c:pt idx="336">
                  <c:v>23.405801155734906</c:v>
                </c:pt>
                <c:pt idx="337">
                  <c:v>15.197603215181886</c:v>
                </c:pt>
                <c:pt idx="338">
                  <c:v>5.7286321569535232</c:v>
                </c:pt>
                <c:pt idx="339">
                  <c:v>20.442477296818296</c:v>
                </c:pt>
                <c:pt idx="340">
                  <c:v>23.141837874178975</c:v>
                </c:pt>
                <c:pt idx="341">
                  <c:v>22.385217775780916</c:v>
                </c:pt>
                <c:pt idx="342">
                  <c:v>24.309206969203956</c:v>
                </c:pt>
                <c:pt idx="343">
                  <c:v>18.836120421863313</c:v>
                </c:pt>
                <c:pt idx="344">
                  <c:v>-10.341434789044285</c:v>
                </c:pt>
                <c:pt idx="345">
                  <c:v>22.978564047572263</c:v>
                </c:pt>
                <c:pt idx="346">
                  <c:v>3.4955921747702803</c:v>
                </c:pt>
                <c:pt idx="347">
                  <c:v>2.9814870109761742</c:v>
                </c:pt>
                <c:pt idx="348">
                  <c:v>-10.449763508615121</c:v>
                </c:pt>
                <c:pt idx="349">
                  <c:v>-24.86646954892484</c:v>
                </c:pt>
                <c:pt idx="350">
                  <c:v>-0.65982369028427001</c:v>
                </c:pt>
                <c:pt idx="351">
                  <c:v>6.3810858103009025</c:v>
                </c:pt>
                <c:pt idx="352">
                  <c:v>-8.163673826424656</c:v>
                </c:pt>
                <c:pt idx="353">
                  <c:v>-9.2991368775340106</c:v>
                </c:pt>
                <c:pt idx="354">
                  <c:v>-36.098993387597261</c:v>
                </c:pt>
                <c:pt idx="355">
                  <c:v>4.8363070614493608</c:v>
                </c:pt>
                <c:pt idx="356">
                  <c:v>-31.608259183434825</c:v>
                </c:pt>
                <c:pt idx="357">
                  <c:v>-0.10731119978368753</c:v>
                </c:pt>
                <c:pt idx="358">
                  <c:v>6.5423681113109922</c:v>
                </c:pt>
                <c:pt idx="359">
                  <c:v>-22.435603716416324</c:v>
                </c:pt>
                <c:pt idx="360">
                  <c:v>-53.567078293085899</c:v>
                </c:pt>
                <c:pt idx="361">
                  <c:v>15.291277147057428</c:v>
                </c:pt>
                <c:pt idx="362">
                  <c:v>-5.7891117302106352</c:v>
                </c:pt>
                <c:pt idx="363">
                  <c:v>-6.6199424450167186</c:v>
                </c:pt>
                <c:pt idx="364">
                  <c:v>-10.633502050340084</c:v>
                </c:pt>
                <c:pt idx="365">
                  <c:v>-10.7262505884338</c:v>
                </c:pt>
                <c:pt idx="366">
                  <c:v>-24.211998092745489</c:v>
                </c:pt>
                <c:pt idx="367">
                  <c:v>-26.202955047706894</c:v>
                </c:pt>
                <c:pt idx="368">
                  <c:v>-3.3738976418295863</c:v>
                </c:pt>
                <c:pt idx="369">
                  <c:v>-0.9182108980139958</c:v>
                </c:pt>
                <c:pt idx="370">
                  <c:v>-14.588277361965396</c:v>
                </c:pt>
                <c:pt idx="371">
                  <c:v>3.3699972766827671</c:v>
                </c:pt>
                <c:pt idx="372">
                  <c:v>45.142962979700883</c:v>
                </c:pt>
                <c:pt idx="373">
                  <c:v>-21.609724338240426</c:v>
                </c:pt>
                <c:pt idx="374">
                  <c:v>-9.2191971640687029</c:v>
                </c:pt>
                <c:pt idx="375">
                  <c:v>-22.714542828656121</c:v>
                </c:pt>
                <c:pt idx="376">
                  <c:v>-14.796756417718314</c:v>
                </c:pt>
                <c:pt idx="377">
                  <c:v>-12.010427105977442</c:v>
                </c:pt>
                <c:pt idx="378">
                  <c:v>-12.987633552359341</c:v>
                </c:pt>
                <c:pt idx="379">
                  <c:v>-18.772740394494406</c:v>
                </c:pt>
                <c:pt idx="380">
                  <c:v>-24.557102737025872</c:v>
                </c:pt>
                <c:pt idx="381">
                  <c:v>-20.580542257999696</c:v>
                </c:pt>
                <c:pt idx="382">
                  <c:v>-6.5552822096368573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2-465A-B778-43D0F40849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476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62-465A-B778-43D0F4084902}"/>
              </c:ext>
            </c:extLst>
          </c:dPt>
          <c:xVal>
            <c:numRef>
              <c:f>'Independence Test (Plot)'!$U$34:$U$35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'Independence Test (Plot)'!$V$34:$V$35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2-465A-B778-43D0F4084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540832"/>
        <c:axId val="1069541160"/>
      </c:scatterChart>
      <c:valAx>
        <c:axId val="1069540832"/>
        <c:scaling>
          <c:orientation val="minMax"/>
          <c:max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41160"/>
        <c:crossesAt val="-80"/>
        <c:crossBetween val="midCat"/>
        <c:majorUnit val="100"/>
      </c:valAx>
      <c:valAx>
        <c:axId val="1069541160"/>
        <c:scaling>
          <c:orientation val="minMax"/>
          <c:max val="8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40832"/>
        <c:crosses val="autoZero"/>
        <c:crossBetween val="midCat"/>
        <c:majorUnit val="40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Subscribers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9172112545991613"/>
                  <c:y val="-0.292320716349550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'Outlier Table'!$D$2:$D$384</c:f>
              <c:numCache>
                <c:formatCode>General</c:formatCode>
                <c:ptCount val="383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2</c:v>
                </c:pt>
                <c:pt idx="39">
                  <c:v>2</c:v>
                </c:pt>
                <c:pt idx="40">
                  <c:v>9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11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-2</c:v>
                </c:pt>
                <c:pt idx="79">
                  <c:v>4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6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18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12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1</c:v>
                </c:pt>
                <c:pt idx="124">
                  <c:v>0</c:v>
                </c:pt>
                <c:pt idx="125">
                  <c:v>4</c:v>
                </c:pt>
                <c:pt idx="126">
                  <c:v>4</c:v>
                </c:pt>
                <c:pt idx="127">
                  <c:v>31</c:v>
                </c:pt>
                <c:pt idx="128">
                  <c:v>1</c:v>
                </c:pt>
                <c:pt idx="129">
                  <c:v>3</c:v>
                </c:pt>
                <c:pt idx="130">
                  <c:v>7</c:v>
                </c:pt>
                <c:pt idx="131">
                  <c:v>0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5</c:v>
                </c:pt>
                <c:pt idx="151">
                  <c:v>6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12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-1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7</c:v>
                </c:pt>
                <c:pt idx="164">
                  <c:v>0</c:v>
                </c:pt>
                <c:pt idx="165">
                  <c:v>-1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-1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5</c:v>
                </c:pt>
                <c:pt idx="176">
                  <c:v>3</c:v>
                </c:pt>
                <c:pt idx="177">
                  <c:v>0</c:v>
                </c:pt>
                <c:pt idx="178">
                  <c:v>-1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18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0</c:v>
                </c:pt>
                <c:pt idx="193">
                  <c:v>0</c:v>
                </c:pt>
                <c:pt idx="194">
                  <c:v>10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0</c:v>
                </c:pt>
                <c:pt idx="199">
                  <c:v>4</c:v>
                </c:pt>
                <c:pt idx="200">
                  <c:v>6</c:v>
                </c:pt>
                <c:pt idx="201">
                  <c:v>1</c:v>
                </c:pt>
                <c:pt idx="202">
                  <c:v>7</c:v>
                </c:pt>
                <c:pt idx="203">
                  <c:v>3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-1</c:v>
                </c:pt>
                <c:pt idx="213">
                  <c:v>2</c:v>
                </c:pt>
                <c:pt idx="214">
                  <c:v>10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10</c:v>
                </c:pt>
                <c:pt idx="232">
                  <c:v>0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4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-1</c:v>
                </c:pt>
                <c:pt idx="249">
                  <c:v>0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6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7</c:v>
                </c:pt>
                <c:pt idx="265">
                  <c:v>4</c:v>
                </c:pt>
                <c:pt idx="266">
                  <c:v>3</c:v>
                </c:pt>
                <c:pt idx="267">
                  <c:v>1</c:v>
                </c:pt>
                <c:pt idx="268">
                  <c:v>8</c:v>
                </c:pt>
                <c:pt idx="269">
                  <c:v>4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4</c:v>
                </c:pt>
                <c:pt idx="279">
                  <c:v>0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8</c:v>
                </c:pt>
                <c:pt idx="302">
                  <c:v>12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-1</c:v>
                </c:pt>
                <c:pt idx="313">
                  <c:v>9</c:v>
                </c:pt>
                <c:pt idx="314">
                  <c:v>4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-1</c:v>
                </c:pt>
                <c:pt idx="321">
                  <c:v>-1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4</c:v>
                </c:pt>
                <c:pt idx="326">
                  <c:v>5</c:v>
                </c:pt>
                <c:pt idx="327">
                  <c:v>3</c:v>
                </c:pt>
                <c:pt idx="328">
                  <c:v>2</c:v>
                </c:pt>
                <c:pt idx="329">
                  <c:v>0</c:v>
                </c:pt>
                <c:pt idx="330">
                  <c:v>3</c:v>
                </c:pt>
                <c:pt idx="331">
                  <c:v>2</c:v>
                </c:pt>
                <c:pt idx="332">
                  <c:v>-1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3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4</c:v>
                </c:pt>
                <c:pt idx="353">
                  <c:v>2</c:v>
                </c:pt>
                <c:pt idx="354">
                  <c:v>3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-1</c:v>
                </c:pt>
                <c:pt idx="364">
                  <c:v>0</c:v>
                </c:pt>
                <c:pt idx="365">
                  <c:v>1</c:v>
                </c:pt>
                <c:pt idx="366">
                  <c:v>4</c:v>
                </c:pt>
                <c:pt idx="367">
                  <c:v>2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9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</c:numCache>
            </c:numRef>
          </c:xVal>
          <c:yVal>
            <c:numRef>
              <c:f>'Heteroscedasticity Test Plot'!$D$29:$D$411</c:f>
              <c:numCache>
                <c:formatCode>General</c:formatCode>
                <c:ptCount val="383"/>
                <c:pt idx="0">
                  <c:v>-14.86934463320938</c:v>
                </c:pt>
                <c:pt idx="1">
                  <c:v>-11.416126425298899</c:v>
                </c:pt>
                <c:pt idx="2">
                  <c:v>-23.774480340543562</c:v>
                </c:pt>
                <c:pt idx="3">
                  <c:v>-31.405865436577528</c:v>
                </c:pt>
                <c:pt idx="4">
                  <c:v>-23.663597624088254</c:v>
                </c:pt>
                <c:pt idx="5">
                  <c:v>19.321688608156251</c:v>
                </c:pt>
                <c:pt idx="6">
                  <c:v>-7.2086849135517355</c:v>
                </c:pt>
                <c:pt idx="7">
                  <c:v>0.98105443656851321</c:v>
                </c:pt>
                <c:pt idx="8">
                  <c:v>2.065087813817911</c:v>
                </c:pt>
                <c:pt idx="9">
                  <c:v>7.299281992211121</c:v>
                </c:pt>
                <c:pt idx="10">
                  <c:v>5.2030316260429572</c:v>
                </c:pt>
                <c:pt idx="11">
                  <c:v>17.202012224235659</c:v>
                </c:pt>
                <c:pt idx="12">
                  <c:v>21.89642152028653</c:v>
                </c:pt>
                <c:pt idx="13">
                  <c:v>-7.5509070262340572</c:v>
                </c:pt>
                <c:pt idx="14">
                  <c:v>3.6462437508578915</c:v>
                </c:pt>
                <c:pt idx="15">
                  <c:v>2.3300922663792392</c:v>
                </c:pt>
                <c:pt idx="16">
                  <c:v>26.527422765708337</c:v>
                </c:pt>
                <c:pt idx="17">
                  <c:v>-1.183855125517411</c:v>
                </c:pt>
                <c:pt idx="18">
                  <c:v>20.199956894301096</c:v>
                </c:pt>
                <c:pt idx="19">
                  <c:v>14.154141434236806</c:v>
                </c:pt>
                <c:pt idx="20">
                  <c:v>-14.162804924302748</c:v>
                </c:pt>
                <c:pt idx="21">
                  <c:v>-3.4090135367221279</c:v>
                </c:pt>
                <c:pt idx="22">
                  <c:v>4.612229664647387</c:v>
                </c:pt>
                <c:pt idx="23">
                  <c:v>-0.72811104996407749</c:v>
                </c:pt>
                <c:pt idx="24">
                  <c:v>13.861967753395135</c:v>
                </c:pt>
                <c:pt idx="25">
                  <c:v>16.385998982184063</c:v>
                </c:pt>
                <c:pt idx="26">
                  <c:v>24.09679325914928</c:v>
                </c:pt>
                <c:pt idx="27">
                  <c:v>6.8048251871827858</c:v>
                </c:pt>
                <c:pt idx="28">
                  <c:v>18.126425935838643</c:v>
                </c:pt>
                <c:pt idx="29">
                  <c:v>31.188926184775653</c:v>
                </c:pt>
                <c:pt idx="30">
                  <c:v>37.533834071308888</c:v>
                </c:pt>
                <c:pt idx="31">
                  <c:v>1.3053506020188905</c:v>
                </c:pt>
                <c:pt idx="32">
                  <c:v>-10.98998544199199</c:v>
                </c:pt>
                <c:pt idx="33">
                  <c:v>1.3468537598699548</c:v>
                </c:pt>
                <c:pt idx="34">
                  <c:v>-10.923823251528802</c:v>
                </c:pt>
                <c:pt idx="35">
                  <c:v>-8.4197103972562033</c:v>
                </c:pt>
                <c:pt idx="36">
                  <c:v>3.1028767844497338</c:v>
                </c:pt>
                <c:pt idx="37">
                  <c:v>19.750992671814231</c:v>
                </c:pt>
                <c:pt idx="38">
                  <c:v>31.076146317489759</c:v>
                </c:pt>
                <c:pt idx="39">
                  <c:v>-2.8726474094989101</c:v>
                </c:pt>
                <c:pt idx="40">
                  <c:v>1.2423975902822804</c:v>
                </c:pt>
                <c:pt idx="41">
                  <c:v>-10.521931857616977</c:v>
                </c:pt>
                <c:pt idx="42">
                  <c:v>10.871401809519853</c:v>
                </c:pt>
                <c:pt idx="43">
                  <c:v>3.3410346770990316</c:v>
                </c:pt>
                <c:pt idx="44">
                  <c:v>44.807281746275294</c:v>
                </c:pt>
                <c:pt idx="45">
                  <c:v>5.7861205312133279</c:v>
                </c:pt>
                <c:pt idx="46">
                  <c:v>4.0690936484263034</c:v>
                </c:pt>
                <c:pt idx="47">
                  <c:v>-4.1897077532596256</c:v>
                </c:pt>
                <c:pt idx="48">
                  <c:v>9.4114970298557807</c:v>
                </c:pt>
                <c:pt idx="49">
                  <c:v>2.8712115051480822</c:v>
                </c:pt>
                <c:pt idx="50">
                  <c:v>54.609333008188798</c:v>
                </c:pt>
                <c:pt idx="51">
                  <c:v>-14.111425806598106</c:v>
                </c:pt>
                <c:pt idx="52">
                  <c:v>1.2529708203724681</c:v>
                </c:pt>
                <c:pt idx="53">
                  <c:v>-18.726572958196897</c:v>
                </c:pt>
                <c:pt idx="54">
                  <c:v>19.071592410165493</c:v>
                </c:pt>
                <c:pt idx="55">
                  <c:v>-4.7139645193441027</c:v>
                </c:pt>
                <c:pt idx="56">
                  <c:v>13.988468270568688</c:v>
                </c:pt>
                <c:pt idx="57">
                  <c:v>-11.276153281959239</c:v>
                </c:pt>
                <c:pt idx="58">
                  <c:v>58.355956892954254</c:v>
                </c:pt>
                <c:pt idx="59">
                  <c:v>7.3522706078172178</c:v>
                </c:pt>
                <c:pt idx="60">
                  <c:v>50.570316021596852</c:v>
                </c:pt>
                <c:pt idx="61">
                  <c:v>8.9001745024497723</c:v>
                </c:pt>
                <c:pt idx="62">
                  <c:v>9.9917410986939785</c:v>
                </c:pt>
                <c:pt idx="63">
                  <c:v>3.8800062000667026</c:v>
                </c:pt>
                <c:pt idx="64">
                  <c:v>21.918955938270869</c:v>
                </c:pt>
                <c:pt idx="65">
                  <c:v>0.84196207275579127</c:v>
                </c:pt>
                <c:pt idx="66">
                  <c:v>1.7157223448092793</c:v>
                </c:pt>
                <c:pt idx="67">
                  <c:v>4.9953496882957609</c:v>
                </c:pt>
                <c:pt idx="68">
                  <c:v>-17.689773775185202</c:v>
                </c:pt>
                <c:pt idx="69">
                  <c:v>-68.716424271075311</c:v>
                </c:pt>
                <c:pt idx="70">
                  <c:v>-21.590092659070393</c:v>
                </c:pt>
                <c:pt idx="71">
                  <c:v>-9.7139066917200978</c:v>
                </c:pt>
                <c:pt idx="72">
                  <c:v>-7.4161117678183643</c:v>
                </c:pt>
                <c:pt idx="73">
                  <c:v>13.131528282887047</c:v>
                </c:pt>
                <c:pt idx="74">
                  <c:v>7.5481299787223435</c:v>
                </c:pt>
                <c:pt idx="75">
                  <c:v>-10.350326221716017</c:v>
                </c:pt>
                <c:pt idx="76">
                  <c:v>-4.5233616390039799</c:v>
                </c:pt>
                <c:pt idx="77">
                  <c:v>15.731288016142472</c:v>
                </c:pt>
                <c:pt idx="78">
                  <c:v>36.733425288521971</c:v>
                </c:pt>
                <c:pt idx="79">
                  <c:v>-4.3043895014379814</c:v>
                </c:pt>
                <c:pt idx="80">
                  <c:v>5.6527613333803117</c:v>
                </c:pt>
                <c:pt idx="81">
                  <c:v>-11.542845688235843</c:v>
                </c:pt>
                <c:pt idx="82">
                  <c:v>6.3749638729200342</c:v>
                </c:pt>
                <c:pt idx="83">
                  <c:v>20.031247292020311</c:v>
                </c:pt>
                <c:pt idx="84">
                  <c:v>-6.1559395768746867</c:v>
                </c:pt>
                <c:pt idx="85">
                  <c:v>27.062103526746</c:v>
                </c:pt>
                <c:pt idx="86">
                  <c:v>17.750803207519141</c:v>
                </c:pt>
                <c:pt idx="87">
                  <c:v>-23.275858390081623</c:v>
                </c:pt>
                <c:pt idx="88">
                  <c:v>-12.742796217352208</c:v>
                </c:pt>
                <c:pt idx="89">
                  <c:v>22.579590849538306</c:v>
                </c:pt>
                <c:pt idx="90">
                  <c:v>-7.5428254188505548</c:v>
                </c:pt>
                <c:pt idx="91">
                  <c:v>-15.166039613939176</c:v>
                </c:pt>
                <c:pt idx="92">
                  <c:v>0.31799530243594631</c:v>
                </c:pt>
                <c:pt idx="93">
                  <c:v>-2.1696660848590739</c:v>
                </c:pt>
                <c:pt idx="94">
                  <c:v>-5.2931104944973413</c:v>
                </c:pt>
                <c:pt idx="95">
                  <c:v>-19.663601028325644</c:v>
                </c:pt>
                <c:pt idx="96">
                  <c:v>-26.130597042768727</c:v>
                </c:pt>
                <c:pt idx="97">
                  <c:v>14.87241654969489</c:v>
                </c:pt>
                <c:pt idx="98">
                  <c:v>-27.247905271578873</c:v>
                </c:pt>
                <c:pt idx="99">
                  <c:v>23.276528659623807</c:v>
                </c:pt>
                <c:pt idx="100">
                  <c:v>-31.752826569602462</c:v>
                </c:pt>
                <c:pt idx="101">
                  <c:v>3.8739094980282403</c:v>
                </c:pt>
                <c:pt idx="102">
                  <c:v>-19.718745065523791</c:v>
                </c:pt>
                <c:pt idx="103">
                  <c:v>6.3317808986619752</c:v>
                </c:pt>
                <c:pt idx="104">
                  <c:v>7.7730923984615288</c:v>
                </c:pt>
                <c:pt idx="105">
                  <c:v>-2.2330655939337589</c:v>
                </c:pt>
                <c:pt idx="106">
                  <c:v>-18.435271970274115</c:v>
                </c:pt>
                <c:pt idx="107">
                  <c:v>2.1869262887722698</c:v>
                </c:pt>
                <c:pt idx="108">
                  <c:v>-29.527760588485108</c:v>
                </c:pt>
                <c:pt idx="109">
                  <c:v>1.8491369428351732</c:v>
                </c:pt>
                <c:pt idx="110">
                  <c:v>-16.316322944973678</c:v>
                </c:pt>
                <c:pt idx="111">
                  <c:v>-27.11586015422057</c:v>
                </c:pt>
                <c:pt idx="112">
                  <c:v>-7.5190790233281035</c:v>
                </c:pt>
                <c:pt idx="113">
                  <c:v>-3.9856067684990251</c:v>
                </c:pt>
                <c:pt idx="114">
                  <c:v>-14.446115776542769</c:v>
                </c:pt>
                <c:pt idx="115">
                  <c:v>-5.3382337527567643</c:v>
                </c:pt>
                <c:pt idx="116">
                  <c:v>-12.867667992357127</c:v>
                </c:pt>
                <c:pt idx="117">
                  <c:v>-0.3667043380553423</c:v>
                </c:pt>
                <c:pt idx="118">
                  <c:v>5.8942951856525383</c:v>
                </c:pt>
                <c:pt idx="119">
                  <c:v>-34.386685541964027</c:v>
                </c:pt>
                <c:pt idx="120">
                  <c:v>-32.018937804139568</c:v>
                </c:pt>
                <c:pt idx="121">
                  <c:v>-25.52127726412607</c:v>
                </c:pt>
                <c:pt idx="122">
                  <c:v>-30.597025393355239</c:v>
                </c:pt>
                <c:pt idx="123">
                  <c:v>-11.570793573785579</c:v>
                </c:pt>
                <c:pt idx="124">
                  <c:v>-12.709763702256765</c:v>
                </c:pt>
                <c:pt idx="125">
                  <c:v>27.289158423574918</c:v>
                </c:pt>
                <c:pt idx="126">
                  <c:v>-51.532980437315075</c:v>
                </c:pt>
                <c:pt idx="127">
                  <c:v>15.880598862882096</c:v>
                </c:pt>
                <c:pt idx="128">
                  <c:v>29.096791657538461</c:v>
                </c:pt>
                <c:pt idx="129">
                  <c:v>-32.335694104653754</c:v>
                </c:pt>
                <c:pt idx="130">
                  <c:v>38.785656821000259</c:v>
                </c:pt>
                <c:pt idx="131">
                  <c:v>6.1604648258441443</c:v>
                </c:pt>
                <c:pt idx="132">
                  <c:v>9.5013211241342219</c:v>
                </c:pt>
                <c:pt idx="133">
                  <c:v>-7.9102166421152447</c:v>
                </c:pt>
                <c:pt idx="134">
                  <c:v>15.766767393416046</c:v>
                </c:pt>
                <c:pt idx="135">
                  <c:v>-2.9983432924988165</c:v>
                </c:pt>
                <c:pt idx="136">
                  <c:v>-41.281216904079827</c:v>
                </c:pt>
                <c:pt idx="137">
                  <c:v>-8.0187469717066051</c:v>
                </c:pt>
                <c:pt idx="138">
                  <c:v>5.6281568917693221</c:v>
                </c:pt>
                <c:pt idx="139">
                  <c:v>-3.536591469974212</c:v>
                </c:pt>
                <c:pt idx="140">
                  <c:v>31.629251775519208</c:v>
                </c:pt>
                <c:pt idx="141">
                  <c:v>-8.750591708919103</c:v>
                </c:pt>
                <c:pt idx="142">
                  <c:v>61.413827447685264</c:v>
                </c:pt>
                <c:pt idx="143">
                  <c:v>2.4121638739523519</c:v>
                </c:pt>
                <c:pt idx="144">
                  <c:v>-20.22919180636444</c:v>
                </c:pt>
                <c:pt idx="145">
                  <c:v>-17.025076625214467</c:v>
                </c:pt>
                <c:pt idx="146">
                  <c:v>-30.232502675250146</c:v>
                </c:pt>
                <c:pt idx="147">
                  <c:v>5.8481394761998899</c:v>
                </c:pt>
                <c:pt idx="148">
                  <c:v>-13.461418917175138</c:v>
                </c:pt>
                <c:pt idx="149">
                  <c:v>-4.9157230655504236</c:v>
                </c:pt>
                <c:pt idx="150">
                  <c:v>36.776513333292598</c:v>
                </c:pt>
                <c:pt idx="151">
                  <c:v>10.748250028748373</c:v>
                </c:pt>
                <c:pt idx="152">
                  <c:v>34.557865494808311</c:v>
                </c:pt>
                <c:pt idx="153">
                  <c:v>39.66850445930686</c:v>
                </c:pt>
                <c:pt idx="154">
                  <c:v>-21.899260710637975</c:v>
                </c:pt>
                <c:pt idx="155">
                  <c:v>22.148503442478841</c:v>
                </c:pt>
                <c:pt idx="156">
                  <c:v>0.20607638834215436</c:v>
                </c:pt>
                <c:pt idx="157">
                  <c:v>7.1924509936645507</c:v>
                </c:pt>
                <c:pt idx="158">
                  <c:v>57.303212800630831</c:v>
                </c:pt>
                <c:pt idx="159">
                  <c:v>-32.097852739362452</c:v>
                </c:pt>
                <c:pt idx="160">
                  <c:v>21.261077450936256</c:v>
                </c:pt>
                <c:pt idx="161">
                  <c:v>-0.32520961070096632</c:v>
                </c:pt>
                <c:pt idx="162">
                  <c:v>35.16934318850538</c:v>
                </c:pt>
                <c:pt idx="163">
                  <c:v>-21.303677888862808</c:v>
                </c:pt>
                <c:pt idx="164">
                  <c:v>13.797538147757365</c:v>
                </c:pt>
                <c:pt idx="165">
                  <c:v>-24.702400913997565</c:v>
                </c:pt>
                <c:pt idx="166">
                  <c:v>25.892250062501105</c:v>
                </c:pt>
                <c:pt idx="167">
                  <c:v>12.211602236147087</c:v>
                </c:pt>
                <c:pt idx="168">
                  <c:v>-18.403739127348359</c:v>
                </c:pt>
                <c:pt idx="169">
                  <c:v>-35.393091129151685</c:v>
                </c:pt>
                <c:pt idx="170">
                  <c:v>23.593202815248105</c:v>
                </c:pt>
                <c:pt idx="171">
                  <c:v>14.717920438144461</c:v>
                </c:pt>
                <c:pt idx="172">
                  <c:v>14.956372771487736</c:v>
                </c:pt>
                <c:pt idx="173">
                  <c:v>27.032579203109151</c:v>
                </c:pt>
                <c:pt idx="174">
                  <c:v>5.8053221176597845</c:v>
                </c:pt>
                <c:pt idx="175">
                  <c:v>18.747284405228356</c:v>
                </c:pt>
                <c:pt idx="176">
                  <c:v>-28.847033634801221</c:v>
                </c:pt>
                <c:pt idx="177">
                  <c:v>8.421248932919724</c:v>
                </c:pt>
                <c:pt idx="178">
                  <c:v>-1.3810841061855399</c:v>
                </c:pt>
                <c:pt idx="179">
                  <c:v>-1.0779736118473693</c:v>
                </c:pt>
                <c:pt idx="180">
                  <c:v>0.76746846728053697</c:v>
                </c:pt>
                <c:pt idx="181">
                  <c:v>-9.8145465256924354</c:v>
                </c:pt>
                <c:pt idx="182">
                  <c:v>-0.80837396654976601</c:v>
                </c:pt>
                <c:pt idx="183">
                  <c:v>20.96436891263869</c:v>
                </c:pt>
                <c:pt idx="184">
                  <c:v>23.431760589386442</c:v>
                </c:pt>
                <c:pt idx="185">
                  <c:v>-14.329416099077434</c:v>
                </c:pt>
                <c:pt idx="186">
                  <c:v>-42.724496550592164</c:v>
                </c:pt>
                <c:pt idx="187">
                  <c:v>61.720055320366896</c:v>
                </c:pt>
                <c:pt idx="188">
                  <c:v>32.944296158556199</c:v>
                </c:pt>
                <c:pt idx="189">
                  <c:v>20.923634957708742</c:v>
                </c:pt>
                <c:pt idx="190">
                  <c:v>-3.5242580860293629</c:v>
                </c:pt>
                <c:pt idx="191">
                  <c:v>5.0988770535103072</c:v>
                </c:pt>
                <c:pt idx="192">
                  <c:v>-1.7209360979704798</c:v>
                </c:pt>
                <c:pt idx="193">
                  <c:v>-16.539400271075692</c:v>
                </c:pt>
                <c:pt idx="194">
                  <c:v>10.144457913325141</c:v>
                </c:pt>
                <c:pt idx="195">
                  <c:v>-3.104603673043755</c:v>
                </c:pt>
                <c:pt idx="196">
                  <c:v>-24.148806242324156</c:v>
                </c:pt>
                <c:pt idx="197">
                  <c:v>-21.276449003642824</c:v>
                </c:pt>
                <c:pt idx="198">
                  <c:v>11.5500597172136</c:v>
                </c:pt>
                <c:pt idx="199">
                  <c:v>7.1739149728707332</c:v>
                </c:pt>
                <c:pt idx="200">
                  <c:v>-28.980251329146824</c:v>
                </c:pt>
                <c:pt idx="201">
                  <c:v>-8.7896665236284548</c:v>
                </c:pt>
                <c:pt idx="202">
                  <c:v>-37.365190916613869</c:v>
                </c:pt>
                <c:pt idx="203">
                  <c:v>17.550831410896478</c:v>
                </c:pt>
                <c:pt idx="204">
                  <c:v>7.4290006803246911</c:v>
                </c:pt>
                <c:pt idx="205">
                  <c:v>-0.6498234653751922</c:v>
                </c:pt>
                <c:pt idx="206">
                  <c:v>-7.683404623222259</c:v>
                </c:pt>
                <c:pt idx="207">
                  <c:v>0.51945756245157781</c:v>
                </c:pt>
                <c:pt idx="208">
                  <c:v>-9.9405077760595759</c:v>
                </c:pt>
                <c:pt idx="209">
                  <c:v>-5.9518786238001553</c:v>
                </c:pt>
                <c:pt idx="210">
                  <c:v>-33.269922867436861</c:v>
                </c:pt>
                <c:pt idx="211">
                  <c:v>-5.392582816777491</c:v>
                </c:pt>
                <c:pt idx="212">
                  <c:v>13.410303771948918</c:v>
                </c:pt>
                <c:pt idx="213">
                  <c:v>24.925630114942066</c:v>
                </c:pt>
                <c:pt idx="214">
                  <c:v>44.773142447516022</c:v>
                </c:pt>
                <c:pt idx="215">
                  <c:v>6.5757054414809488</c:v>
                </c:pt>
                <c:pt idx="216">
                  <c:v>30.243716535788906</c:v>
                </c:pt>
                <c:pt idx="217">
                  <c:v>7.6203846814056817</c:v>
                </c:pt>
                <c:pt idx="218">
                  <c:v>7.4660631586744728</c:v>
                </c:pt>
                <c:pt idx="219">
                  <c:v>-35.784501116791546</c:v>
                </c:pt>
                <c:pt idx="220">
                  <c:v>-4.148035775422386</c:v>
                </c:pt>
                <c:pt idx="221">
                  <c:v>-1.7799550912484818</c:v>
                </c:pt>
                <c:pt idx="222">
                  <c:v>10.350814569505985</c:v>
                </c:pt>
                <c:pt idx="223">
                  <c:v>11.697908384788064</c:v>
                </c:pt>
                <c:pt idx="224">
                  <c:v>28.325030976249536</c:v>
                </c:pt>
                <c:pt idx="225">
                  <c:v>-9.0045117233712517</c:v>
                </c:pt>
                <c:pt idx="226">
                  <c:v>31.132752478043301</c:v>
                </c:pt>
                <c:pt idx="227">
                  <c:v>-5.9648426022301351</c:v>
                </c:pt>
                <c:pt idx="228">
                  <c:v>-10.404608522231115</c:v>
                </c:pt>
                <c:pt idx="229">
                  <c:v>-6.9828683084481611</c:v>
                </c:pt>
                <c:pt idx="230">
                  <c:v>-2.6483688485059815</c:v>
                </c:pt>
                <c:pt idx="231">
                  <c:v>28.910005082909208</c:v>
                </c:pt>
                <c:pt idx="232">
                  <c:v>-21.062708973681538</c:v>
                </c:pt>
                <c:pt idx="233">
                  <c:v>4.0019827052803407</c:v>
                </c:pt>
                <c:pt idx="234">
                  <c:v>-13.28924716318437</c:v>
                </c:pt>
                <c:pt idx="235">
                  <c:v>2.4638297976694901</c:v>
                </c:pt>
                <c:pt idx="236">
                  <c:v>20.764849095084287</c:v>
                </c:pt>
                <c:pt idx="237">
                  <c:v>-11.762022094921917</c:v>
                </c:pt>
                <c:pt idx="238">
                  <c:v>-7.229018880380039</c:v>
                </c:pt>
                <c:pt idx="239">
                  <c:v>0.55590931678580091</c:v>
                </c:pt>
                <c:pt idx="240">
                  <c:v>-31.551215481885862</c:v>
                </c:pt>
                <c:pt idx="241">
                  <c:v>-16.02031062129501</c:v>
                </c:pt>
                <c:pt idx="242">
                  <c:v>-5.6470661979333627</c:v>
                </c:pt>
                <c:pt idx="243">
                  <c:v>10.645423515054745</c:v>
                </c:pt>
                <c:pt idx="244">
                  <c:v>29.833938331257059</c:v>
                </c:pt>
                <c:pt idx="245">
                  <c:v>-6.7341147882646055</c:v>
                </c:pt>
                <c:pt idx="246">
                  <c:v>13.433931918171254</c:v>
                </c:pt>
                <c:pt idx="247">
                  <c:v>-4.0530731725060747</c:v>
                </c:pt>
                <c:pt idx="248">
                  <c:v>17.186306427493605</c:v>
                </c:pt>
                <c:pt idx="249">
                  <c:v>-9.6416699064050704</c:v>
                </c:pt>
                <c:pt idx="250">
                  <c:v>2.2063298268647031</c:v>
                </c:pt>
                <c:pt idx="251">
                  <c:v>-11.626423483105839</c:v>
                </c:pt>
                <c:pt idx="252">
                  <c:v>-0.48771110166423171</c:v>
                </c:pt>
                <c:pt idx="253">
                  <c:v>-2.2061595729399528</c:v>
                </c:pt>
                <c:pt idx="254">
                  <c:v>4.2326842306270152</c:v>
                </c:pt>
                <c:pt idx="255">
                  <c:v>-4.4100271682818004</c:v>
                </c:pt>
                <c:pt idx="256">
                  <c:v>-3.9706300755702841</c:v>
                </c:pt>
                <c:pt idx="257">
                  <c:v>-18.504308772577758</c:v>
                </c:pt>
                <c:pt idx="258">
                  <c:v>-32.489029326876448</c:v>
                </c:pt>
                <c:pt idx="259">
                  <c:v>-29.412232417668008</c:v>
                </c:pt>
                <c:pt idx="260">
                  <c:v>-46.192643187778856</c:v>
                </c:pt>
                <c:pt idx="261">
                  <c:v>17.513734778071139</c:v>
                </c:pt>
                <c:pt idx="262">
                  <c:v>18.682034464083415</c:v>
                </c:pt>
                <c:pt idx="263">
                  <c:v>9.4762166003563948</c:v>
                </c:pt>
                <c:pt idx="264">
                  <c:v>10.568153192008708</c:v>
                </c:pt>
                <c:pt idx="265">
                  <c:v>-28.866588590690355</c:v>
                </c:pt>
                <c:pt idx="266">
                  <c:v>-24.065529247181701</c:v>
                </c:pt>
                <c:pt idx="267">
                  <c:v>-24.476230960962368</c:v>
                </c:pt>
                <c:pt idx="268">
                  <c:v>-43.537342613596365</c:v>
                </c:pt>
                <c:pt idx="269">
                  <c:v>-4.7470355730189056</c:v>
                </c:pt>
                <c:pt idx="270">
                  <c:v>3.9835020630990243</c:v>
                </c:pt>
                <c:pt idx="271">
                  <c:v>7.765263517563227</c:v>
                </c:pt>
                <c:pt idx="272">
                  <c:v>10.84801943454022</c:v>
                </c:pt>
                <c:pt idx="273">
                  <c:v>-5.8255376949456661</c:v>
                </c:pt>
                <c:pt idx="274">
                  <c:v>2.4694078741021599</c:v>
                </c:pt>
                <c:pt idx="275">
                  <c:v>-8.9611527544219882</c:v>
                </c:pt>
                <c:pt idx="276">
                  <c:v>-31.652920674469073</c:v>
                </c:pt>
                <c:pt idx="277">
                  <c:v>23.901051808745706</c:v>
                </c:pt>
                <c:pt idx="278">
                  <c:v>-1.5054298791717429</c:v>
                </c:pt>
                <c:pt idx="279">
                  <c:v>3.6721931892354291</c:v>
                </c:pt>
                <c:pt idx="280">
                  <c:v>-20.071506346810736</c:v>
                </c:pt>
                <c:pt idx="281">
                  <c:v>-12.344217082691614</c:v>
                </c:pt>
                <c:pt idx="282">
                  <c:v>-13.756864021515867</c:v>
                </c:pt>
                <c:pt idx="283">
                  <c:v>-1.1233716333328658</c:v>
                </c:pt>
                <c:pt idx="284">
                  <c:v>5.0038620760638253</c:v>
                </c:pt>
                <c:pt idx="285">
                  <c:v>20.703844579157192</c:v>
                </c:pt>
                <c:pt idx="286">
                  <c:v>6.7786705021841982</c:v>
                </c:pt>
                <c:pt idx="287">
                  <c:v>-16.720284659863751</c:v>
                </c:pt>
                <c:pt idx="288">
                  <c:v>9.2713074352778051</c:v>
                </c:pt>
                <c:pt idx="289">
                  <c:v>-25.010135837248498</c:v>
                </c:pt>
                <c:pt idx="290">
                  <c:v>-27.056130997286118</c:v>
                </c:pt>
                <c:pt idx="291">
                  <c:v>1.0526438437629224</c:v>
                </c:pt>
                <c:pt idx="292">
                  <c:v>-25.204600249164258</c:v>
                </c:pt>
                <c:pt idx="293">
                  <c:v>-26.776474905750632</c:v>
                </c:pt>
                <c:pt idx="294">
                  <c:v>-27.073967494904934</c:v>
                </c:pt>
                <c:pt idx="295">
                  <c:v>9.5019964207138798</c:v>
                </c:pt>
                <c:pt idx="296">
                  <c:v>15.979322720934675</c:v>
                </c:pt>
                <c:pt idx="297">
                  <c:v>-28.889434217446109</c:v>
                </c:pt>
                <c:pt idx="298">
                  <c:v>11.729257003168165</c:v>
                </c:pt>
                <c:pt idx="299">
                  <c:v>2.5598620465598145</c:v>
                </c:pt>
                <c:pt idx="300">
                  <c:v>-7.9882748680646216</c:v>
                </c:pt>
                <c:pt idx="301">
                  <c:v>-1.4695615076531112</c:v>
                </c:pt>
                <c:pt idx="302">
                  <c:v>-32.683795004603496</c:v>
                </c:pt>
                <c:pt idx="303">
                  <c:v>-41.748060808802279</c:v>
                </c:pt>
                <c:pt idx="304">
                  <c:v>-3.3776030899964553</c:v>
                </c:pt>
                <c:pt idx="305">
                  <c:v>-16.875740964028537</c:v>
                </c:pt>
                <c:pt idx="306">
                  <c:v>-4.846181130944899</c:v>
                </c:pt>
                <c:pt idx="307">
                  <c:v>-21.182623855881502</c:v>
                </c:pt>
                <c:pt idx="308">
                  <c:v>-7.1072539690835583</c:v>
                </c:pt>
                <c:pt idx="309">
                  <c:v>-15.820437810435919</c:v>
                </c:pt>
                <c:pt idx="310">
                  <c:v>-1.7957223979632317</c:v>
                </c:pt>
                <c:pt idx="311">
                  <c:v>25.981888821274538</c:v>
                </c:pt>
                <c:pt idx="312">
                  <c:v>-4.7944280862730011</c:v>
                </c:pt>
                <c:pt idx="313">
                  <c:v>-2.7619002434274194</c:v>
                </c:pt>
                <c:pt idx="314">
                  <c:v>0.43137918048415713</c:v>
                </c:pt>
                <c:pt idx="315">
                  <c:v>-21.801074680187867</c:v>
                </c:pt>
                <c:pt idx="316">
                  <c:v>10.537704366533546</c:v>
                </c:pt>
                <c:pt idx="317">
                  <c:v>12.074706239738447</c:v>
                </c:pt>
                <c:pt idx="318">
                  <c:v>-12.656009518039014</c:v>
                </c:pt>
                <c:pt idx="319">
                  <c:v>12.871031413286687</c:v>
                </c:pt>
                <c:pt idx="320">
                  <c:v>34.557953805297529</c:v>
                </c:pt>
                <c:pt idx="321">
                  <c:v>16.264470092745853</c:v>
                </c:pt>
                <c:pt idx="322">
                  <c:v>19.586534804599268</c:v>
                </c:pt>
                <c:pt idx="323">
                  <c:v>19.194650109265723</c:v>
                </c:pt>
                <c:pt idx="324">
                  <c:v>-10.579439164453504</c:v>
                </c:pt>
                <c:pt idx="325">
                  <c:v>1.759645240555983</c:v>
                </c:pt>
                <c:pt idx="326">
                  <c:v>-6.6124537843717235</c:v>
                </c:pt>
                <c:pt idx="327">
                  <c:v>25.931484663383799</c:v>
                </c:pt>
                <c:pt idx="328">
                  <c:v>-13.711171755348033</c:v>
                </c:pt>
                <c:pt idx="329">
                  <c:v>10.886618363010029</c:v>
                </c:pt>
                <c:pt idx="330">
                  <c:v>13.956485003327032</c:v>
                </c:pt>
                <c:pt idx="331">
                  <c:v>61.692775108347917</c:v>
                </c:pt>
                <c:pt idx="332">
                  <c:v>17.241219420298791</c:v>
                </c:pt>
                <c:pt idx="333">
                  <c:v>9.9197776762824219</c:v>
                </c:pt>
                <c:pt idx="334">
                  <c:v>27.19578935600191</c:v>
                </c:pt>
                <c:pt idx="335">
                  <c:v>74.963919967892437</c:v>
                </c:pt>
                <c:pt idx="336">
                  <c:v>23.405801155734906</c:v>
                </c:pt>
                <c:pt idx="337">
                  <c:v>15.197603215181886</c:v>
                </c:pt>
                <c:pt idx="338">
                  <c:v>5.7286321569535232</c:v>
                </c:pt>
                <c:pt idx="339">
                  <c:v>20.442477296818296</c:v>
                </c:pt>
                <c:pt idx="340">
                  <c:v>23.141837874178975</c:v>
                </c:pt>
                <c:pt idx="341">
                  <c:v>22.385217775780916</c:v>
                </c:pt>
                <c:pt idx="342">
                  <c:v>24.309206969203956</c:v>
                </c:pt>
                <c:pt idx="343">
                  <c:v>18.836120421863313</c:v>
                </c:pt>
                <c:pt idx="344">
                  <c:v>-10.341434789044285</c:v>
                </c:pt>
                <c:pt idx="345">
                  <c:v>22.978564047572263</c:v>
                </c:pt>
                <c:pt idx="346">
                  <c:v>3.4955921747702803</c:v>
                </c:pt>
                <c:pt idx="347">
                  <c:v>2.9814870109761742</c:v>
                </c:pt>
                <c:pt idx="348">
                  <c:v>-10.449763508615121</c:v>
                </c:pt>
                <c:pt idx="349">
                  <c:v>-24.86646954892484</c:v>
                </c:pt>
                <c:pt idx="350">
                  <c:v>-0.65982369028427001</c:v>
                </c:pt>
                <c:pt idx="351">
                  <c:v>6.3810858103009025</c:v>
                </c:pt>
                <c:pt idx="352">
                  <c:v>-8.163673826424656</c:v>
                </c:pt>
                <c:pt idx="353">
                  <c:v>-9.2991368775340106</c:v>
                </c:pt>
                <c:pt idx="354">
                  <c:v>-36.098993387597261</c:v>
                </c:pt>
                <c:pt idx="355">
                  <c:v>4.8363070614493608</c:v>
                </c:pt>
                <c:pt idx="356">
                  <c:v>-31.608259183434825</c:v>
                </c:pt>
                <c:pt idx="357">
                  <c:v>-0.10731119978368753</c:v>
                </c:pt>
                <c:pt idx="358">
                  <c:v>6.5423681113109922</c:v>
                </c:pt>
                <c:pt idx="359">
                  <c:v>-22.435603716416324</c:v>
                </c:pt>
                <c:pt idx="360">
                  <c:v>-53.567078293085899</c:v>
                </c:pt>
                <c:pt idx="361">
                  <c:v>15.291277147057428</c:v>
                </c:pt>
                <c:pt idx="362">
                  <c:v>-5.7891117302106352</c:v>
                </c:pt>
                <c:pt idx="363">
                  <c:v>-6.6199424450167186</c:v>
                </c:pt>
                <c:pt idx="364">
                  <c:v>-10.633502050340084</c:v>
                </c:pt>
                <c:pt idx="365">
                  <c:v>-10.7262505884338</c:v>
                </c:pt>
                <c:pt idx="366">
                  <c:v>-24.211998092745489</c:v>
                </c:pt>
                <c:pt idx="367">
                  <c:v>-26.202955047706894</c:v>
                </c:pt>
                <c:pt idx="368">
                  <c:v>-3.3738976418295863</c:v>
                </c:pt>
                <c:pt idx="369">
                  <c:v>-0.9182108980139958</c:v>
                </c:pt>
                <c:pt idx="370">
                  <c:v>-14.588277361965396</c:v>
                </c:pt>
                <c:pt idx="371">
                  <c:v>3.3699972766827671</c:v>
                </c:pt>
                <c:pt idx="372">
                  <c:v>45.142962979700883</c:v>
                </c:pt>
                <c:pt idx="373">
                  <c:v>-21.609724338240426</c:v>
                </c:pt>
                <c:pt idx="374">
                  <c:v>-9.2191971640687029</c:v>
                </c:pt>
                <c:pt idx="375">
                  <c:v>-22.714542828656121</c:v>
                </c:pt>
                <c:pt idx="376">
                  <c:v>-14.796756417718314</c:v>
                </c:pt>
                <c:pt idx="377">
                  <c:v>-12.010427105977442</c:v>
                </c:pt>
                <c:pt idx="378">
                  <c:v>-12.987633552359341</c:v>
                </c:pt>
                <c:pt idx="379">
                  <c:v>-18.772740394494406</c:v>
                </c:pt>
                <c:pt idx="380">
                  <c:v>-24.557102737025872</c:v>
                </c:pt>
                <c:pt idx="381">
                  <c:v>-20.580542257999696</c:v>
                </c:pt>
                <c:pt idx="382">
                  <c:v>-6.5552822096368573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ED-4A99-9B1C-A28203CE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436448"/>
        <c:axId val="707435792"/>
      </c:scatterChart>
      <c:valAx>
        <c:axId val="7074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Subscribers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435792"/>
        <c:crossesAt val="-80"/>
        <c:crossBetween val="midCat"/>
      </c:valAx>
      <c:valAx>
        <c:axId val="70743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43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Watch time (in Minutes)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-0.51010272147998359"/>
                  <c:y val="-0.2572705825867340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'Outlier Table'!$E$2:$E$384</c:f>
              <c:numCache>
                <c:formatCode>General</c:formatCode>
                <c:ptCount val="383"/>
                <c:pt idx="0">
                  <c:v>444.56399999999996</c:v>
                </c:pt>
                <c:pt idx="1">
                  <c:v>388.15199999999999</c:v>
                </c:pt>
                <c:pt idx="2">
                  <c:v>490.73400000000004</c:v>
                </c:pt>
                <c:pt idx="3">
                  <c:v>467.178</c:v>
                </c:pt>
                <c:pt idx="4">
                  <c:v>428.988</c:v>
                </c:pt>
                <c:pt idx="5">
                  <c:v>684.81000000000006</c:v>
                </c:pt>
                <c:pt idx="6">
                  <c:v>746.58600000000001</c:v>
                </c:pt>
                <c:pt idx="7">
                  <c:v>249.46200000000002</c:v>
                </c:pt>
                <c:pt idx="8">
                  <c:v>416.34000000000003</c:v>
                </c:pt>
                <c:pt idx="9">
                  <c:v>249.24</c:v>
                </c:pt>
                <c:pt idx="10">
                  <c:v>448.77599999999995</c:v>
                </c:pt>
                <c:pt idx="11">
                  <c:v>484.93200000000002</c:v>
                </c:pt>
                <c:pt idx="12">
                  <c:v>557.40600000000006</c:v>
                </c:pt>
                <c:pt idx="13">
                  <c:v>372.76799999999997</c:v>
                </c:pt>
                <c:pt idx="14">
                  <c:v>235.434</c:v>
                </c:pt>
                <c:pt idx="15">
                  <c:v>1055.346</c:v>
                </c:pt>
                <c:pt idx="16">
                  <c:v>1059.7740000000001</c:v>
                </c:pt>
                <c:pt idx="17">
                  <c:v>290.63399999999996</c:v>
                </c:pt>
                <c:pt idx="18">
                  <c:v>1643.058</c:v>
                </c:pt>
                <c:pt idx="19">
                  <c:v>543.61199999999997</c:v>
                </c:pt>
                <c:pt idx="20">
                  <c:v>291.15600000000001</c:v>
                </c:pt>
                <c:pt idx="21">
                  <c:v>460.26600000000002</c:v>
                </c:pt>
                <c:pt idx="22">
                  <c:v>794.20800000000008</c:v>
                </c:pt>
                <c:pt idx="23">
                  <c:v>212.05799999999999</c:v>
                </c:pt>
                <c:pt idx="24">
                  <c:v>1271.826</c:v>
                </c:pt>
                <c:pt idx="25">
                  <c:v>543.678</c:v>
                </c:pt>
                <c:pt idx="26">
                  <c:v>1452.798</c:v>
                </c:pt>
                <c:pt idx="27">
                  <c:v>942.22199999999998</c:v>
                </c:pt>
                <c:pt idx="28">
                  <c:v>77.50800000000001</c:v>
                </c:pt>
                <c:pt idx="29">
                  <c:v>2173.6260000000002</c:v>
                </c:pt>
                <c:pt idx="30">
                  <c:v>178.38</c:v>
                </c:pt>
                <c:pt idx="31">
                  <c:v>595.5</c:v>
                </c:pt>
                <c:pt idx="32">
                  <c:v>24.798000000000002</c:v>
                </c:pt>
                <c:pt idx="33">
                  <c:v>11.826000000000002</c:v>
                </c:pt>
                <c:pt idx="34">
                  <c:v>13.565999999999999</c:v>
                </c:pt>
                <c:pt idx="35">
                  <c:v>8.5019999999999989</c:v>
                </c:pt>
                <c:pt idx="36">
                  <c:v>470.09399999999999</c:v>
                </c:pt>
                <c:pt idx="37">
                  <c:v>2167.962</c:v>
                </c:pt>
                <c:pt idx="38">
                  <c:v>1321.008</c:v>
                </c:pt>
                <c:pt idx="39">
                  <c:v>769.48199999999997</c:v>
                </c:pt>
                <c:pt idx="40">
                  <c:v>2789.25</c:v>
                </c:pt>
                <c:pt idx="41">
                  <c:v>538.5</c:v>
                </c:pt>
                <c:pt idx="42">
                  <c:v>1980.8159999999998</c:v>
                </c:pt>
                <c:pt idx="43">
                  <c:v>208.78800000000004</c:v>
                </c:pt>
                <c:pt idx="44">
                  <c:v>1829.8739999999998</c:v>
                </c:pt>
                <c:pt idx="45">
                  <c:v>785.64</c:v>
                </c:pt>
                <c:pt idx="46">
                  <c:v>644.33399999999995</c:v>
                </c:pt>
                <c:pt idx="47">
                  <c:v>916.69800000000009</c:v>
                </c:pt>
                <c:pt idx="48">
                  <c:v>1170.396</c:v>
                </c:pt>
                <c:pt idx="49">
                  <c:v>807.54599999999994</c:v>
                </c:pt>
                <c:pt idx="50">
                  <c:v>2486.364</c:v>
                </c:pt>
                <c:pt idx="51">
                  <c:v>2204.4660000000003</c:v>
                </c:pt>
                <c:pt idx="52">
                  <c:v>2003.22</c:v>
                </c:pt>
                <c:pt idx="53">
                  <c:v>1065.6000000000001</c:v>
                </c:pt>
                <c:pt idx="54">
                  <c:v>1403.97</c:v>
                </c:pt>
                <c:pt idx="55">
                  <c:v>1403.046</c:v>
                </c:pt>
                <c:pt idx="56">
                  <c:v>566.54399999999998</c:v>
                </c:pt>
                <c:pt idx="57">
                  <c:v>210.858</c:v>
                </c:pt>
                <c:pt idx="58">
                  <c:v>1216.8780000000002</c:v>
                </c:pt>
                <c:pt idx="59">
                  <c:v>1290.21</c:v>
                </c:pt>
                <c:pt idx="60">
                  <c:v>1515.6780000000001</c:v>
                </c:pt>
                <c:pt idx="61">
                  <c:v>873.79200000000003</c:v>
                </c:pt>
                <c:pt idx="62">
                  <c:v>874.41600000000005</c:v>
                </c:pt>
                <c:pt idx="63">
                  <c:v>841.85400000000004</c:v>
                </c:pt>
                <c:pt idx="64">
                  <c:v>1269.4740000000002</c:v>
                </c:pt>
                <c:pt idx="65">
                  <c:v>838.47000000000014</c:v>
                </c:pt>
                <c:pt idx="66">
                  <c:v>2069.4660000000003</c:v>
                </c:pt>
                <c:pt idx="67">
                  <c:v>1044.306</c:v>
                </c:pt>
                <c:pt idx="68">
                  <c:v>979.04999999999984</c:v>
                </c:pt>
                <c:pt idx="69">
                  <c:v>357.58199999999999</c:v>
                </c:pt>
                <c:pt idx="70">
                  <c:v>647.95800000000008</c:v>
                </c:pt>
                <c:pt idx="71">
                  <c:v>729.47399999999993</c:v>
                </c:pt>
                <c:pt idx="72">
                  <c:v>1587.4980000000003</c:v>
                </c:pt>
                <c:pt idx="73">
                  <c:v>946.62600000000009</c:v>
                </c:pt>
                <c:pt idx="74">
                  <c:v>781.83000000000015</c:v>
                </c:pt>
                <c:pt idx="75">
                  <c:v>1638.3600000000001</c:v>
                </c:pt>
                <c:pt idx="76">
                  <c:v>853.37999999999988</c:v>
                </c:pt>
                <c:pt idx="77">
                  <c:v>217.96799999999996</c:v>
                </c:pt>
                <c:pt idx="78">
                  <c:v>1611.864</c:v>
                </c:pt>
                <c:pt idx="79">
                  <c:v>665.99400000000003</c:v>
                </c:pt>
                <c:pt idx="80">
                  <c:v>1257.96</c:v>
                </c:pt>
                <c:pt idx="81">
                  <c:v>292.89599999999996</c:v>
                </c:pt>
                <c:pt idx="82">
                  <c:v>1663.9920000000002</c:v>
                </c:pt>
                <c:pt idx="83">
                  <c:v>895.68</c:v>
                </c:pt>
                <c:pt idx="84">
                  <c:v>1093.2660000000001</c:v>
                </c:pt>
                <c:pt idx="85">
                  <c:v>765.54</c:v>
                </c:pt>
                <c:pt idx="86">
                  <c:v>1253.9759999999999</c:v>
                </c:pt>
                <c:pt idx="87">
                  <c:v>1288.944</c:v>
                </c:pt>
                <c:pt idx="88">
                  <c:v>940.82400000000018</c:v>
                </c:pt>
                <c:pt idx="89">
                  <c:v>3100.3620000000001</c:v>
                </c:pt>
                <c:pt idx="90">
                  <c:v>1426.83</c:v>
                </c:pt>
                <c:pt idx="91">
                  <c:v>1286.7180000000001</c:v>
                </c:pt>
                <c:pt idx="92">
                  <c:v>264.28800000000001</c:v>
                </c:pt>
                <c:pt idx="93">
                  <c:v>721.19399999999996</c:v>
                </c:pt>
                <c:pt idx="94">
                  <c:v>835.48200000000008</c:v>
                </c:pt>
                <c:pt idx="95">
                  <c:v>956.95799999999997</c:v>
                </c:pt>
                <c:pt idx="96">
                  <c:v>1733.634</c:v>
                </c:pt>
                <c:pt idx="97">
                  <c:v>454.75200000000001</c:v>
                </c:pt>
                <c:pt idx="98">
                  <c:v>2672.6039999999998</c:v>
                </c:pt>
                <c:pt idx="99">
                  <c:v>1343.6219999999998</c:v>
                </c:pt>
                <c:pt idx="100">
                  <c:v>2540.5439999999999</c:v>
                </c:pt>
                <c:pt idx="101">
                  <c:v>2497.848</c:v>
                </c:pt>
                <c:pt idx="102">
                  <c:v>1802.67</c:v>
                </c:pt>
                <c:pt idx="103">
                  <c:v>2979.09</c:v>
                </c:pt>
                <c:pt idx="104">
                  <c:v>273.39600000000002</c:v>
                </c:pt>
                <c:pt idx="105">
                  <c:v>1214.8440000000001</c:v>
                </c:pt>
                <c:pt idx="106">
                  <c:v>516.048</c:v>
                </c:pt>
                <c:pt idx="107">
                  <c:v>569.66399999999999</c:v>
                </c:pt>
                <c:pt idx="108">
                  <c:v>1460.85</c:v>
                </c:pt>
                <c:pt idx="109">
                  <c:v>1700.2620000000004</c:v>
                </c:pt>
                <c:pt idx="110">
                  <c:v>1198.5120000000002</c:v>
                </c:pt>
                <c:pt idx="111">
                  <c:v>1082.5919999999999</c:v>
                </c:pt>
                <c:pt idx="112">
                  <c:v>297.93600000000004</c:v>
                </c:pt>
                <c:pt idx="113">
                  <c:v>1931.5319999999999</c:v>
                </c:pt>
                <c:pt idx="114">
                  <c:v>1087.6680000000001</c:v>
                </c:pt>
                <c:pt idx="115">
                  <c:v>1131.3600000000001</c:v>
                </c:pt>
                <c:pt idx="116">
                  <c:v>1608.4560000000001</c:v>
                </c:pt>
                <c:pt idx="117">
                  <c:v>672.36599999999999</c:v>
                </c:pt>
                <c:pt idx="118">
                  <c:v>1249.2720000000002</c:v>
                </c:pt>
                <c:pt idx="119">
                  <c:v>3771.66</c:v>
                </c:pt>
                <c:pt idx="120">
                  <c:v>2784.96</c:v>
                </c:pt>
                <c:pt idx="121">
                  <c:v>2485.5059999999999</c:v>
                </c:pt>
                <c:pt idx="122">
                  <c:v>2983.5720000000001</c:v>
                </c:pt>
                <c:pt idx="123">
                  <c:v>2646.1440000000002</c:v>
                </c:pt>
                <c:pt idx="124">
                  <c:v>1090.4699999999998</c:v>
                </c:pt>
                <c:pt idx="125">
                  <c:v>1365.9780000000001</c:v>
                </c:pt>
                <c:pt idx="126">
                  <c:v>2451.7440000000001</c:v>
                </c:pt>
                <c:pt idx="127">
                  <c:v>2606.3040000000001</c:v>
                </c:pt>
                <c:pt idx="128">
                  <c:v>1584.5700000000002</c:v>
                </c:pt>
                <c:pt idx="129">
                  <c:v>2265.8220000000001</c:v>
                </c:pt>
                <c:pt idx="130">
                  <c:v>1371.3240000000001</c:v>
                </c:pt>
                <c:pt idx="131">
                  <c:v>1146.78</c:v>
                </c:pt>
                <c:pt idx="132">
                  <c:v>2051.0219999999999</c:v>
                </c:pt>
                <c:pt idx="133">
                  <c:v>2147.6579999999999</c:v>
                </c:pt>
                <c:pt idx="134">
                  <c:v>1666.02</c:v>
                </c:pt>
                <c:pt idx="135">
                  <c:v>1383.8579999999999</c:v>
                </c:pt>
                <c:pt idx="136">
                  <c:v>3285.3</c:v>
                </c:pt>
                <c:pt idx="137">
                  <c:v>2008.9740000000002</c:v>
                </c:pt>
                <c:pt idx="138">
                  <c:v>1068.2339999999999</c:v>
                </c:pt>
                <c:pt idx="139">
                  <c:v>1620.6900000000003</c:v>
                </c:pt>
                <c:pt idx="140">
                  <c:v>1039.6559999999999</c:v>
                </c:pt>
                <c:pt idx="141">
                  <c:v>1161.1079999999999</c:v>
                </c:pt>
                <c:pt idx="142">
                  <c:v>3072.0780000000004</c:v>
                </c:pt>
                <c:pt idx="143">
                  <c:v>2863.1579999999999</c:v>
                </c:pt>
                <c:pt idx="144">
                  <c:v>906.93600000000004</c:v>
                </c:pt>
                <c:pt idx="145">
                  <c:v>1621.7280000000001</c:v>
                </c:pt>
                <c:pt idx="146">
                  <c:v>1089.414</c:v>
                </c:pt>
                <c:pt idx="147">
                  <c:v>1500.45</c:v>
                </c:pt>
                <c:pt idx="148">
                  <c:v>633.00600000000009</c:v>
                </c:pt>
                <c:pt idx="149">
                  <c:v>2443.1759999999999</c:v>
                </c:pt>
                <c:pt idx="150">
                  <c:v>709.24200000000008</c:v>
                </c:pt>
                <c:pt idx="151">
                  <c:v>1991.712</c:v>
                </c:pt>
                <c:pt idx="152">
                  <c:v>3959.154</c:v>
                </c:pt>
                <c:pt idx="153">
                  <c:v>3212.6220000000003</c:v>
                </c:pt>
                <c:pt idx="154">
                  <c:v>1532.934</c:v>
                </c:pt>
                <c:pt idx="155">
                  <c:v>3143.07</c:v>
                </c:pt>
                <c:pt idx="156">
                  <c:v>777.25199999999995</c:v>
                </c:pt>
                <c:pt idx="157">
                  <c:v>848.95799999999986</c:v>
                </c:pt>
                <c:pt idx="158">
                  <c:v>4992.54</c:v>
                </c:pt>
                <c:pt idx="159">
                  <c:v>2096.0340000000001</c:v>
                </c:pt>
                <c:pt idx="160">
                  <c:v>921.67200000000003</c:v>
                </c:pt>
                <c:pt idx="161">
                  <c:v>1230.2340000000002</c:v>
                </c:pt>
                <c:pt idx="162">
                  <c:v>404.78999999999996</c:v>
                </c:pt>
                <c:pt idx="163">
                  <c:v>3761.4900000000002</c:v>
                </c:pt>
                <c:pt idx="164">
                  <c:v>980.85</c:v>
                </c:pt>
                <c:pt idx="165">
                  <c:v>1212.048</c:v>
                </c:pt>
                <c:pt idx="166">
                  <c:v>96.419999999999987</c:v>
                </c:pt>
                <c:pt idx="167">
                  <c:v>3473.7659999999996</c:v>
                </c:pt>
                <c:pt idx="168">
                  <c:v>1686.366</c:v>
                </c:pt>
                <c:pt idx="169">
                  <c:v>2548.2539999999999</c:v>
                </c:pt>
                <c:pt idx="170">
                  <c:v>1060.2240000000002</c:v>
                </c:pt>
                <c:pt idx="171">
                  <c:v>518.25</c:v>
                </c:pt>
                <c:pt idx="172">
                  <c:v>3451.7819999999997</c:v>
                </c:pt>
                <c:pt idx="173">
                  <c:v>1476.6119999999996</c:v>
                </c:pt>
                <c:pt idx="174">
                  <c:v>711.17399999999998</c:v>
                </c:pt>
                <c:pt idx="175">
                  <c:v>3353.712</c:v>
                </c:pt>
                <c:pt idx="176">
                  <c:v>1862.9279999999999</c:v>
                </c:pt>
                <c:pt idx="177">
                  <c:v>944.76599999999985</c:v>
                </c:pt>
                <c:pt idx="178">
                  <c:v>867.82200000000012</c:v>
                </c:pt>
                <c:pt idx="179">
                  <c:v>2950.8780000000002</c:v>
                </c:pt>
                <c:pt idx="180">
                  <c:v>1177.1880000000001</c:v>
                </c:pt>
                <c:pt idx="181">
                  <c:v>975.65999999999985</c:v>
                </c:pt>
                <c:pt idx="182">
                  <c:v>1232.9880000000001</c:v>
                </c:pt>
                <c:pt idx="183">
                  <c:v>5471.94</c:v>
                </c:pt>
                <c:pt idx="184">
                  <c:v>4210.74</c:v>
                </c:pt>
                <c:pt idx="185">
                  <c:v>3007.9320000000002</c:v>
                </c:pt>
                <c:pt idx="186">
                  <c:v>2264.1479999999997</c:v>
                </c:pt>
                <c:pt idx="187">
                  <c:v>2076.0239999999999</c:v>
                </c:pt>
                <c:pt idx="188">
                  <c:v>1118.7840000000001</c:v>
                </c:pt>
                <c:pt idx="189">
                  <c:v>529.19400000000007</c:v>
                </c:pt>
                <c:pt idx="190">
                  <c:v>3830.4059999999999</c:v>
                </c:pt>
                <c:pt idx="191">
                  <c:v>1396.992</c:v>
                </c:pt>
                <c:pt idx="192">
                  <c:v>1560.5220000000004</c:v>
                </c:pt>
                <c:pt idx="193">
                  <c:v>2521.1879999999996</c:v>
                </c:pt>
                <c:pt idx="194">
                  <c:v>1625.874</c:v>
                </c:pt>
                <c:pt idx="195">
                  <c:v>2123.076</c:v>
                </c:pt>
                <c:pt idx="196">
                  <c:v>2785.4460000000004</c:v>
                </c:pt>
                <c:pt idx="197">
                  <c:v>2500.4219999999996</c:v>
                </c:pt>
                <c:pt idx="198">
                  <c:v>1207.23</c:v>
                </c:pt>
                <c:pt idx="199">
                  <c:v>1100.4780000000001</c:v>
                </c:pt>
                <c:pt idx="200">
                  <c:v>2336.5679999999998</c:v>
                </c:pt>
                <c:pt idx="201">
                  <c:v>1203.4560000000001</c:v>
                </c:pt>
                <c:pt idx="202">
                  <c:v>2733.558</c:v>
                </c:pt>
                <c:pt idx="203">
                  <c:v>1828.104</c:v>
                </c:pt>
                <c:pt idx="204">
                  <c:v>1606.806</c:v>
                </c:pt>
                <c:pt idx="205">
                  <c:v>551.66999999999996</c:v>
                </c:pt>
                <c:pt idx="206">
                  <c:v>2278.8720000000003</c:v>
                </c:pt>
                <c:pt idx="207">
                  <c:v>3118.7340000000004</c:v>
                </c:pt>
                <c:pt idx="208">
                  <c:v>680.38800000000003</c:v>
                </c:pt>
                <c:pt idx="209">
                  <c:v>1726.902</c:v>
                </c:pt>
                <c:pt idx="210">
                  <c:v>1395.0600000000002</c:v>
                </c:pt>
                <c:pt idx="211">
                  <c:v>1443.48</c:v>
                </c:pt>
                <c:pt idx="212">
                  <c:v>1076.2260000000001</c:v>
                </c:pt>
                <c:pt idx="213">
                  <c:v>987.64799999999991</c:v>
                </c:pt>
                <c:pt idx="214">
                  <c:v>1969.1220000000003</c:v>
                </c:pt>
                <c:pt idx="215">
                  <c:v>1269.24</c:v>
                </c:pt>
                <c:pt idx="216">
                  <c:v>678.92399999999998</c:v>
                </c:pt>
                <c:pt idx="217">
                  <c:v>1207.7939999999999</c:v>
                </c:pt>
                <c:pt idx="218">
                  <c:v>829.46400000000006</c:v>
                </c:pt>
                <c:pt idx="219">
                  <c:v>1374.258</c:v>
                </c:pt>
                <c:pt idx="220">
                  <c:v>692.19</c:v>
                </c:pt>
                <c:pt idx="221">
                  <c:v>343.61399999999998</c:v>
                </c:pt>
                <c:pt idx="222">
                  <c:v>1611.9659999999999</c:v>
                </c:pt>
                <c:pt idx="223">
                  <c:v>1169.31</c:v>
                </c:pt>
                <c:pt idx="224">
                  <c:v>1557.222</c:v>
                </c:pt>
                <c:pt idx="225">
                  <c:v>922.81799999999998</c:v>
                </c:pt>
                <c:pt idx="226">
                  <c:v>1806.5400000000004</c:v>
                </c:pt>
                <c:pt idx="227">
                  <c:v>1586.7359999999999</c:v>
                </c:pt>
                <c:pt idx="228">
                  <c:v>2204.8139999999999</c:v>
                </c:pt>
                <c:pt idx="229">
                  <c:v>911.35799999999995</c:v>
                </c:pt>
                <c:pt idx="230">
                  <c:v>969.93599999999992</c:v>
                </c:pt>
                <c:pt idx="231">
                  <c:v>2800.8420000000001</c:v>
                </c:pt>
                <c:pt idx="232">
                  <c:v>2327.598</c:v>
                </c:pt>
                <c:pt idx="233">
                  <c:v>3317.5620000000004</c:v>
                </c:pt>
                <c:pt idx="234">
                  <c:v>1436.6579999999999</c:v>
                </c:pt>
                <c:pt idx="235">
                  <c:v>539.89200000000005</c:v>
                </c:pt>
                <c:pt idx="236">
                  <c:v>518.64599999999996</c:v>
                </c:pt>
                <c:pt idx="237">
                  <c:v>1076.028</c:v>
                </c:pt>
                <c:pt idx="238">
                  <c:v>2177.58</c:v>
                </c:pt>
                <c:pt idx="239">
                  <c:v>582.00600000000009</c:v>
                </c:pt>
                <c:pt idx="240">
                  <c:v>583.404</c:v>
                </c:pt>
                <c:pt idx="241">
                  <c:v>752.976</c:v>
                </c:pt>
                <c:pt idx="242">
                  <c:v>162.21599999999998</c:v>
                </c:pt>
                <c:pt idx="243">
                  <c:v>2497.2539999999999</c:v>
                </c:pt>
                <c:pt idx="244">
                  <c:v>1622.2680000000003</c:v>
                </c:pt>
                <c:pt idx="245">
                  <c:v>977.67</c:v>
                </c:pt>
                <c:pt idx="246">
                  <c:v>1827.3960000000002</c:v>
                </c:pt>
                <c:pt idx="247">
                  <c:v>711.20400000000006</c:v>
                </c:pt>
                <c:pt idx="248">
                  <c:v>1806.24</c:v>
                </c:pt>
                <c:pt idx="249">
                  <c:v>1391.94</c:v>
                </c:pt>
                <c:pt idx="250">
                  <c:v>2249.3220000000001</c:v>
                </c:pt>
                <c:pt idx="251">
                  <c:v>1138.6200000000001</c:v>
                </c:pt>
                <c:pt idx="252">
                  <c:v>329.346</c:v>
                </c:pt>
                <c:pt idx="253">
                  <c:v>1420.278</c:v>
                </c:pt>
                <c:pt idx="254">
                  <c:v>965.298</c:v>
                </c:pt>
                <c:pt idx="255">
                  <c:v>456.81</c:v>
                </c:pt>
                <c:pt idx="256">
                  <c:v>1134.654</c:v>
                </c:pt>
                <c:pt idx="257">
                  <c:v>1016.58</c:v>
                </c:pt>
                <c:pt idx="258">
                  <c:v>894.08400000000006</c:v>
                </c:pt>
                <c:pt idx="259">
                  <c:v>3265.8420000000001</c:v>
                </c:pt>
                <c:pt idx="260">
                  <c:v>366.18599999999998</c:v>
                </c:pt>
                <c:pt idx="261">
                  <c:v>342.19200000000001</c:v>
                </c:pt>
                <c:pt idx="262">
                  <c:v>1990.8300000000002</c:v>
                </c:pt>
                <c:pt idx="263">
                  <c:v>664.33799999999997</c:v>
                </c:pt>
                <c:pt idx="264">
                  <c:v>1546.404</c:v>
                </c:pt>
                <c:pt idx="265">
                  <c:v>1749.942</c:v>
                </c:pt>
                <c:pt idx="266">
                  <c:v>548.61599999999999</c:v>
                </c:pt>
                <c:pt idx="267">
                  <c:v>423.702</c:v>
                </c:pt>
                <c:pt idx="268">
                  <c:v>3473.268</c:v>
                </c:pt>
                <c:pt idx="269">
                  <c:v>763.0139999999999</c:v>
                </c:pt>
                <c:pt idx="270">
                  <c:v>173.196</c:v>
                </c:pt>
                <c:pt idx="271">
                  <c:v>142.19399999999999</c:v>
                </c:pt>
                <c:pt idx="272">
                  <c:v>1347.9359999999999</c:v>
                </c:pt>
                <c:pt idx="273">
                  <c:v>938.23799999999994</c:v>
                </c:pt>
                <c:pt idx="274">
                  <c:v>286.65599999999995</c:v>
                </c:pt>
                <c:pt idx="275">
                  <c:v>275.44799999999998</c:v>
                </c:pt>
                <c:pt idx="276">
                  <c:v>1036.5240000000001</c:v>
                </c:pt>
                <c:pt idx="277">
                  <c:v>82.518000000000001</c:v>
                </c:pt>
                <c:pt idx="278">
                  <c:v>3397.8719999999994</c:v>
                </c:pt>
                <c:pt idx="279">
                  <c:v>945.09000000000015</c:v>
                </c:pt>
                <c:pt idx="280">
                  <c:v>2956.1760000000004</c:v>
                </c:pt>
                <c:pt idx="281">
                  <c:v>1261.5</c:v>
                </c:pt>
                <c:pt idx="282">
                  <c:v>1378.6860000000001</c:v>
                </c:pt>
                <c:pt idx="283">
                  <c:v>259.20000000000005</c:v>
                </c:pt>
                <c:pt idx="284">
                  <c:v>1601.3340000000001</c:v>
                </c:pt>
                <c:pt idx="285">
                  <c:v>744.54599999999994</c:v>
                </c:pt>
                <c:pt idx="286">
                  <c:v>58.692</c:v>
                </c:pt>
                <c:pt idx="287">
                  <c:v>1571.4779999999998</c:v>
                </c:pt>
                <c:pt idx="288">
                  <c:v>823.73399999999992</c:v>
                </c:pt>
                <c:pt idx="289">
                  <c:v>1067.1780000000001</c:v>
                </c:pt>
                <c:pt idx="290">
                  <c:v>1391.88</c:v>
                </c:pt>
                <c:pt idx="291">
                  <c:v>747.4140000000001</c:v>
                </c:pt>
                <c:pt idx="292">
                  <c:v>441.55200000000008</c:v>
                </c:pt>
                <c:pt idx="293">
                  <c:v>731.154</c:v>
                </c:pt>
                <c:pt idx="294">
                  <c:v>883.34400000000005</c:v>
                </c:pt>
                <c:pt idx="295">
                  <c:v>318.76800000000003</c:v>
                </c:pt>
                <c:pt idx="296">
                  <c:v>614.30399999999997</c:v>
                </c:pt>
                <c:pt idx="297">
                  <c:v>313.39800000000002</c:v>
                </c:pt>
                <c:pt idx="298">
                  <c:v>32.052</c:v>
                </c:pt>
                <c:pt idx="299">
                  <c:v>365.01</c:v>
                </c:pt>
                <c:pt idx="300">
                  <c:v>714.80399999999997</c:v>
                </c:pt>
                <c:pt idx="301">
                  <c:v>2965.7940000000003</c:v>
                </c:pt>
                <c:pt idx="302">
                  <c:v>866.09400000000005</c:v>
                </c:pt>
                <c:pt idx="303">
                  <c:v>2220.5820000000003</c:v>
                </c:pt>
                <c:pt idx="304">
                  <c:v>376.20600000000002</c:v>
                </c:pt>
                <c:pt idx="305">
                  <c:v>806.50800000000004</c:v>
                </c:pt>
                <c:pt idx="306">
                  <c:v>92.945999999999998</c:v>
                </c:pt>
                <c:pt idx="307">
                  <c:v>1195.626</c:v>
                </c:pt>
                <c:pt idx="308">
                  <c:v>1711.3620000000001</c:v>
                </c:pt>
                <c:pt idx="309">
                  <c:v>1120.5840000000001</c:v>
                </c:pt>
                <c:pt idx="310">
                  <c:v>160.90799999999999</c:v>
                </c:pt>
                <c:pt idx="311">
                  <c:v>25.553999999999998</c:v>
                </c:pt>
                <c:pt idx="312">
                  <c:v>49.338000000000001</c:v>
                </c:pt>
                <c:pt idx="313">
                  <c:v>1703.8259999999996</c:v>
                </c:pt>
                <c:pt idx="314">
                  <c:v>1505.4059999999999</c:v>
                </c:pt>
                <c:pt idx="315">
                  <c:v>2879.3820000000001</c:v>
                </c:pt>
                <c:pt idx="316">
                  <c:v>1175.4359999999999</c:v>
                </c:pt>
                <c:pt idx="317">
                  <c:v>1098.1199999999999</c:v>
                </c:pt>
                <c:pt idx="318">
                  <c:v>1874.184</c:v>
                </c:pt>
                <c:pt idx="319">
                  <c:v>807.68999999999994</c:v>
                </c:pt>
                <c:pt idx="320">
                  <c:v>247.72200000000001</c:v>
                </c:pt>
                <c:pt idx="321">
                  <c:v>2198.8739999999998</c:v>
                </c:pt>
                <c:pt idx="322">
                  <c:v>73.697999999999993</c:v>
                </c:pt>
                <c:pt idx="323">
                  <c:v>722.04000000000008</c:v>
                </c:pt>
                <c:pt idx="324">
                  <c:v>1560.87</c:v>
                </c:pt>
                <c:pt idx="325">
                  <c:v>1674.8700000000003</c:v>
                </c:pt>
                <c:pt idx="326">
                  <c:v>336.43800000000005</c:v>
                </c:pt>
                <c:pt idx="327">
                  <c:v>2410.5059999999999</c:v>
                </c:pt>
                <c:pt idx="328">
                  <c:v>1767.4860000000001</c:v>
                </c:pt>
                <c:pt idx="329">
                  <c:v>1616.4120000000003</c:v>
                </c:pt>
                <c:pt idx="330">
                  <c:v>1592.5740000000001</c:v>
                </c:pt>
                <c:pt idx="331">
                  <c:v>2205.5459999999998</c:v>
                </c:pt>
                <c:pt idx="332">
                  <c:v>1452.8640000000003</c:v>
                </c:pt>
                <c:pt idx="333">
                  <c:v>10.992000000000001</c:v>
                </c:pt>
                <c:pt idx="334">
                  <c:v>2240.8019999999997</c:v>
                </c:pt>
                <c:pt idx="335">
                  <c:v>80.13</c:v>
                </c:pt>
                <c:pt idx="336">
                  <c:v>1968.3719999999998</c:v>
                </c:pt>
                <c:pt idx="337">
                  <c:v>473.17799999999994</c:v>
                </c:pt>
                <c:pt idx="338">
                  <c:v>2274.1259999999997</c:v>
                </c:pt>
                <c:pt idx="339">
                  <c:v>199.43399999999997</c:v>
                </c:pt>
                <c:pt idx="340">
                  <c:v>2812.806</c:v>
                </c:pt>
                <c:pt idx="341">
                  <c:v>2014.422</c:v>
                </c:pt>
                <c:pt idx="342">
                  <c:v>3095.64</c:v>
                </c:pt>
                <c:pt idx="343">
                  <c:v>1237.2659999999998</c:v>
                </c:pt>
                <c:pt idx="344">
                  <c:v>1722.9839999999999</c:v>
                </c:pt>
                <c:pt idx="345">
                  <c:v>127.35600000000001</c:v>
                </c:pt>
                <c:pt idx="346">
                  <c:v>1532.3459999999998</c:v>
                </c:pt>
                <c:pt idx="347">
                  <c:v>73.2</c:v>
                </c:pt>
                <c:pt idx="348">
                  <c:v>5.1840000000000002</c:v>
                </c:pt>
                <c:pt idx="349">
                  <c:v>1819.4939999999999</c:v>
                </c:pt>
                <c:pt idx="350">
                  <c:v>1895.22</c:v>
                </c:pt>
                <c:pt idx="351">
                  <c:v>514.20000000000005</c:v>
                </c:pt>
                <c:pt idx="352">
                  <c:v>2430.0839999999998</c:v>
                </c:pt>
                <c:pt idx="353">
                  <c:v>1882.3319999999999</c:v>
                </c:pt>
                <c:pt idx="354">
                  <c:v>2907.99</c:v>
                </c:pt>
                <c:pt idx="355">
                  <c:v>2240.0459999999998</c:v>
                </c:pt>
                <c:pt idx="356">
                  <c:v>1567.5239999999999</c:v>
                </c:pt>
                <c:pt idx="357">
                  <c:v>1.8059999999999996</c:v>
                </c:pt>
                <c:pt idx="358">
                  <c:v>936.31799999999998</c:v>
                </c:pt>
                <c:pt idx="359">
                  <c:v>1784.6759999999999</c:v>
                </c:pt>
                <c:pt idx="360">
                  <c:v>2251.41</c:v>
                </c:pt>
                <c:pt idx="361">
                  <c:v>2083.7460000000001</c:v>
                </c:pt>
                <c:pt idx="362">
                  <c:v>673.60199999999998</c:v>
                </c:pt>
                <c:pt idx="363">
                  <c:v>587.88599999999997</c:v>
                </c:pt>
                <c:pt idx="364">
                  <c:v>344.99400000000003</c:v>
                </c:pt>
                <c:pt idx="365">
                  <c:v>1717.0980000000004</c:v>
                </c:pt>
                <c:pt idx="366">
                  <c:v>909.00599999999997</c:v>
                </c:pt>
                <c:pt idx="367">
                  <c:v>2216.4720000000002</c:v>
                </c:pt>
                <c:pt idx="368">
                  <c:v>567.95999999999992</c:v>
                </c:pt>
                <c:pt idx="369">
                  <c:v>971.55599999999993</c:v>
                </c:pt>
                <c:pt idx="370">
                  <c:v>1347.1200000000001</c:v>
                </c:pt>
                <c:pt idx="371">
                  <c:v>1967.2140000000002</c:v>
                </c:pt>
                <c:pt idx="372">
                  <c:v>2654.9760000000001</c:v>
                </c:pt>
                <c:pt idx="373">
                  <c:v>1340.58</c:v>
                </c:pt>
                <c:pt idx="374">
                  <c:v>829.38599999999985</c:v>
                </c:pt>
                <c:pt idx="375">
                  <c:v>562.37400000000002</c:v>
                </c:pt>
                <c:pt idx="376">
                  <c:v>1193.346</c:v>
                </c:pt>
                <c:pt idx="377">
                  <c:v>743.298</c:v>
                </c:pt>
                <c:pt idx="378">
                  <c:v>1116.114</c:v>
                </c:pt>
                <c:pt idx="379">
                  <c:v>1850.3819999999998</c:v>
                </c:pt>
                <c:pt idx="380">
                  <c:v>1042.6199999999999</c:v>
                </c:pt>
                <c:pt idx="381">
                  <c:v>1360.5900000000001</c:v>
                </c:pt>
                <c:pt idx="382">
                  <c:v>2130.3900000000003</c:v>
                </c:pt>
              </c:numCache>
            </c:numRef>
          </c:xVal>
          <c:yVal>
            <c:numRef>
              <c:f>'Heteroscedasticity Test Plot'!$D$29:$D$411</c:f>
              <c:numCache>
                <c:formatCode>General</c:formatCode>
                <c:ptCount val="383"/>
                <c:pt idx="0">
                  <c:v>-14.86934463320938</c:v>
                </c:pt>
                <c:pt idx="1">
                  <c:v>-11.416126425298899</c:v>
                </c:pt>
                <c:pt idx="2">
                  <c:v>-23.774480340543562</c:v>
                </c:pt>
                <c:pt idx="3">
                  <c:v>-31.405865436577528</c:v>
                </c:pt>
                <c:pt idx="4">
                  <c:v>-23.663597624088254</c:v>
                </c:pt>
                <c:pt idx="5">
                  <c:v>19.321688608156251</c:v>
                </c:pt>
                <c:pt idx="6">
                  <c:v>-7.2086849135517355</c:v>
                </c:pt>
                <c:pt idx="7">
                  <c:v>0.98105443656851321</c:v>
                </c:pt>
                <c:pt idx="8">
                  <c:v>2.065087813817911</c:v>
                </c:pt>
                <c:pt idx="9">
                  <c:v>7.299281992211121</c:v>
                </c:pt>
                <c:pt idx="10">
                  <c:v>5.2030316260429572</c:v>
                </c:pt>
                <c:pt idx="11">
                  <c:v>17.202012224235659</c:v>
                </c:pt>
                <c:pt idx="12">
                  <c:v>21.89642152028653</c:v>
                </c:pt>
                <c:pt idx="13">
                  <c:v>-7.5509070262340572</c:v>
                </c:pt>
                <c:pt idx="14">
                  <c:v>3.6462437508578915</c:v>
                </c:pt>
                <c:pt idx="15">
                  <c:v>2.3300922663792392</c:v>
                </c:pt>
                <c:pt idx="16">
                  <c:v>26.527422765708337</c:v>
                </c:pt>
                <c:pt idx="17">
                  <c:v>-1.183855125517411</c:v>
                </c:pt>
                <c:pt idx="18">
                  <c:v>20.199956894301096</c:v>
                </c:pt>
                <c:pt idx="19">
                  <c:v>14.154141434236806</c:v>
                </c:pt>
                <c:pt idx="20">
                  <c:v>-14.162804924302748</c:v>
                </c:pt>
                <c:pt idx="21">
                  <c:v>-3.4090135367221279</c:v>
                </c:pt>
                <c:pt idx="22">
                  <c:v>4.612229664647387</c:v>
                </c:pt>
                <c:pt idx="23">
                  <c:v>-0.72811104996407749</c:v>
                </c:pt>
                <c:pt idx="24">
                  <c:v>13.861967753395135</c:v>
                </c:pt>
                <c:pt idx="25">
                  <c:v>16.385998982184063</c:v>
                </c:pt>
                <c:pt idx="26">
                  <c:v>24.09679325914928</c:v>
                </c:pt>
                <c:pt idx="27">
                  <c:v>6.8048251871827858</c:v>
                </c:pt>
                <c:pt idx="28">
                  <c:v>18.126425935838643</c:v>
                </c:pt>
                <c:pt idx="29">
                  <c:v>31.188926184775653</c:v>
                </c:pt>
                <c:pt idx="30">
                  <c:v>37.533834071308888</c:v>
                </c:pt>
                <c:pt idx="31">
                  <c:v>1.3053506020188905</c:v>
                </c:pt>
                <c:pt idx="32">
                  <c:v>-10.98998544199199</c:v>
                </c:pt>
                <c:pt idx="33">
                  <c:v>1.3468537598699548</c:v>
                </c:pt>
                <c:pt idx="34">
                  <c:v>-10.923823251528802</c:v>
                </c:pt>
                <c:pt idx="35">
                  <c:v>-8.4197103972562033</c:v>
                </c:pt>
                <c:pt idx="36">
                  <c:v>3.1028767844497338</c:v>
                </c:pt>
                <c:pt idx="37">
                  <c:v>19.750992671814231</c:v>
                </c:pt>
                <c:pt idx="38">
                  <c:v>31.076146317489759</c:v>
                </c:pt>
                <c:pt idx="39">
                  <c:v>-2.8726474094989101</c:v>
                </c:pt>
                <c:pt idx="40">
                  <c:v>1.2423975902822804</c:v>
                </c:pt>
                <c:pt idx="41">
                  <c:v>-10.521931857616977</c:v>
                </c:pt>
                <c:pt idx="42">
                  <c:v>10.871401809519853</c:v>
                </c:pt>
                <c:pt idx="43">
                  <c:v>3.3410346770990316</c:v>
                </c:pt>
                <c:pt idx="44">
                  <c:v>44.807281746275294</c:v>
                </c:pt>
                <c:pt idx="45">
                  <c:v>5.7861205312133279</c:v>
                </c:pt>
                <c:pt idx="46">
                  <c:v>4.0690936484263034</c:v>
                </c:pt>
                <c:pt idx="47">
                  <c:v>-4.1897077532596256</c:v>
                </c:pt>
                <c:pt idx="48">
                  <c:v>9.4114970298557807</c:v>
                </c:pt>
                <c:pt idx="49">
                  <c:v>2.8712115051480822</c:v>
                </c:pt>
                <c:pt idx="50">
                  <c:v>54.609333008188798</c:v>
                </c:pt>
                <c:pt idx="51">
                  <c:v>-14.111425806598106</c:v>
                </c:pt>
                <c:pt idx="52">
                  <c:v>1.2529708203724681</c:v>
                </c:pt>
                <c:pt idx="53">
                  <c:v>-18.726572958196897</c:v>
                </c:pt>
                <c:pt idx="54">
                  <c:v>19.071592410165493</c:v>
                </c:pt>
                <c:pt idx="55">
                  <c:v>-4.7139645193441027</c:v>
                </c:pt>
                <c:pt idx="56">
                  <c:v>13.988468270568688</c:v>
                </c:pt>
                <c:pt idx="57">
                  <c:v>-11.276153281959239</c:v>
                </c:pt>
                <c:pt idx="58">
                  <c:v>58.355956892954254</c:v>
                </c:pt>
                <c:pt idx="59">
                  <c:v>7.3522706078172178</c:v>
                </c:pt>
                <c:pt idx="60">
                  <c:v>50.570316021596852</c:v>
                </c:pt>
                <c:pt idx="61">
                  <c:v>8.9001745024497723</c:v>
                </c:pt>
                <c:pt idx="62">
                  <c:v>9.9917410986939785</c:v>
                </c:pt>
                <c:pt idx="63">
                  <c:v>3.8800062000667026</c:v>
                </c:pt>
                <c:pt idx="64">
                  <c:v>21.918955938270869</c:v>
                </c:pt>
                <c:pt idx="65">
                  <c:v>0.84196207275579127</c:v>
                </c:pt>
                <c:pt idx="66">
                  <c:v>1.7157223448092793</c:v>
                </c:pt>
                <c:pt idx="67">
                  <c:v>4.9953496882957609</c:v>
                </c:pt>
                <c:pt idx="68">
                  <c:v>-17.689773775185202</c:v>
                </c:pt>
                <c:pt idx="69">
                  <c:v>-68.716424271075311</c:v>
                </c:pt>
                <c:pt idx="70">
                  <c:v>-21.590092659070393</c:v>
                </c:pt>
                <c:pt idx="71">
                  <c:v>-9.7139066917200978</c:v>
                </c:pt>
                <c:pt idx="72">
                  <c:v>-7.4161117678183643</c:v>
                </c:pt>
                <c:pt idx="73">
                  <c:v>13.131528282887047</c:v>
                </c:pt>
                <c:pt idx="74">
                  <c:v>7.5481299787223435</c:v>
                </c:pt>
                <c:pt idx="75">
                  <c:v>-10.350326221716017</c:v>
                </c:pt>
                <c:pt idx="76">
                  <c:v>-4.5233616390039799</c:v>
                </c:pt>
                <c:pt idx="77">
                  <c:v>15.731288016142472</c:v>
                </c:pt>
                <c:pt idx="78">
                  <c:v>36.733425288521971</c:v>
                </c:pt>
                <c:pt idx="79">
                  <c:v>-4.3043895014379814</c:v>
                </c:pt>
                <c:pt idx="80">
                  <c:v>5.6527613333803117</c:v>
                </c:pt>
                <c:pt idx="81">
                  <c:v>-11.542845688235843</c:v>
                </c:pt>
                <c:pt idx="82">
                  <c:v>6.3749638729200342</c:v>
                </c:pt>
                <c:pt idx="83">
                  <c:v>20.031247292020311</c:v>
                </c:pt>
                <c:pt idx="84">
                  <c:v>-6.1559395768746867</c:v>
                </c:pt>
                <c:pt idx="85">
                  <c:v>27.062103526746</c:v>
                </c:pt>
                <c:pt idx="86">
                  <c:v>17.750803207519141</c:v>
                </c:pt>
                <c:pt idx="87">
                  <c:v>-23.275858390081623</c:v>
                </c:pt>
                <c:pt idx="88">
                  <c:v>-12.742796217352208</c:v>
                </c:pt>
                <c:pt idx="89">
                  <c:v>22.579590849538306</c:v>
                </c:pt>
                <c:pt idx="90">
                  <c:v>-7.5428254188505548</c:v>
                </c:pt>
                <c:pt idx="91">
                  <c:v>-15.166039613939176</c:v>
                </c:pt>
                <c:pt idx="92">
                  <c:v>0.31799530243594631</c:v>
                </c:pt>
                <c:pt idx="93">
                  <c:v>-2.1696660848590739</c:v>
                </c:pt>
                <c:pt idx="94">
                  <c:v>-5.2931104944973413</c:v>
                </c:pt>
                <c:pt idx="95">
                  <c:v>-19.663601028325644</c:v>
                </c:pt>
                <c:pt idx="96">
                  <c:v>-26.130597042768727</c:v>
                </c:pt>
                <c:pt idx="97">
                  <c:v>14.87241654969489</c:v>
                </c:pt>
                <c:pt idx="98">
                  <c:v>-27.247905271578873</c:v>
                </c:pt>
                <c:pt idx="99">
                  <c:v>23.276528659623807</c:v>
                </c:pt>
                <c:pt idx="100">
                  <c:v>-31.752826569602462</c:v>
                </c:pt>
                <c:pt idx="101">
                  <c:v>3.8739094980282403</c:v>
                </c:pt>
                <c:pt idx="102">
                  <c:v>-19.718745065523791</c:v>
                </c:pt>
                <c:pt idx="103">
                  <c:v>6.3317808986619752</c:v>
                </c:pt>
                <c:pt idx="104">
                  <c:v>7.7730923984615288</c:v>
                </c:pt>
                <c:pt idx="105">
                  <c:v>-2.2330655939337589</c:v>
                </c:pt>
                <c:pt idx="106">
                  <c:v>-18.435271970274115</c:v>
                </c:pt>
                <c:pt idx="107">
                  <c:v>2.1869262887722698</c:v>
                </c:pt>
                <c:pt idx="108">
                  <c:v>-29.527760588485108</c:v>
                </c:pt>
                <c:pt idx="109">
                  <c:v>1.8491369428351732</c:v>
                </c:pt>
                <c:pt idx="110">
                  <c:v>-16.316322944973678</c:v>
                </c:pt>
                <c:pt idx="111">
                  <c:v>-27.11586015422057</c:v>
                </c:pt>
                <c:pt idx="112">
                  <c:v>-7.5190790233281035</c:v>
                </c:pt>
                <c:pt idx="113">
                  <c:v>-3.9856067684990251</c:v>
                </c:pt>
                <c:pt idx="114">
                  <c:v>-14.446115776542769</c:v>
                </c:pt>
                <c:pt idx="115">
                  <c:v>-5.3382337527567643</c:v>
                </c:pt>
                <c:pt idx="116">
                  <c:v>-12.867667992357127</c:v>
                </c:pt>
                <c:pt idx="117">
                  <c:v>-0.3667043380553423</c:v>
                </c:pt>
                <c:pt idx="118">
                  <c:v>5.8942951856525383</c:v>
                </c:pt>
                <c:pt idx="119">
                  <c:v>-34.386685541964027</c:v>
                </c:pt>
                <c:pt idx="120">
                  <c:v>-32.018937804139568</c:v>
                </c:pt>
                <c:pt idx="121">
                  <c:v>-25.52127726412607</c:v>
                </c:pt>
                <c:pt idx="122">
                  <c:v>-30.597025393355239</c:v>
                </c:pt>
                <c:pt idx="123">
                  <c:v>-11.570793573785579</c:v>
                </c:pt>
                <c:pt idx="124">
                  <c:v>-12.709763702256765</c:v>
                </c:pt>
                <c:pt idx="125">
                  <c:v>27.289158423574918</c:v>
                </c:pt>
                <c:pt idx="126">
                  <c:v>-51.532980437315075</c:v>
                </c:pt>
                <c:pt idx="127">
                  <c:v>15.880598862882096</c:v>
                </c:pt>
                <c:pt idx="128">
                  <c:v>29.096791657538461</c:v>
                </c:pt>
                <c:pt idx="129">
                  <c:v>-32.335694104653754</c:v>
                </c:pt>
                <c:pt idx="130">
                  <c:v>38.785656821000259</c:v>
                </c:pt>
                <c:pt idx="131">
                  <c:v>6.1604648258441443</c:v>
                </c:pt>
                <c:pt idx="132">
                  <c:v>9.5013211241342219</c:v>
                </c:pt>
                <c:pt idx="133">
                  <c:v>-7.9102166421152447</c:v>
                </c:pt>
                <c:pt idx="134">
                  <c:v>15.766767393416046</c:v>
                </c:pt>
                <c:pt idx="135">
                  <c:v>-2.9983432924988165</c:v>
                </c:pt>
                <c:pt idx="136">
                  <c:v>-41.281216904079827</c:v>
                </c:pt>
                <c:pt idx="137">
                  <c:v>-8.0187469717066051</c:v>
                </c:pt>
                <c:pt idx="138">
                  <c:v>5.6281568917693221</c:v>
                </c:pt>
                <c:pt idx="139">
                  <c:v>-3.536591469974212</c:v>
                </c:pt>
                <c:pt idx="140">
                  <c:v>31.629251775519208</c:v>
                </c:pt>
                <c:pt idx="141">
                  <c:v>-8.750591708919103</c:v>
                </c:pt>
                <c:pt idx="142">
                  <c:v>61.413827447685264</c:v>
                </c:pt>
                <c:pt idx="143">
                  <c:v>2.4121638739523519</c:v>
                </c:pt>
                <c:pt idx="144">
                  <c:v>-20.22919180636444</c:v>
                </c:pt>
                <c:pt idx="145">
                  <c:v>-17.025076625214467</c:v>
                </c:pt>
                <c:pt idx="146">
                  <c:v>-30.232502675250146</c:v>
                </c:pt>
                <c:pt idx="147">
                  <c:v>5.8481394761998899</c:v>
                </c:pt>
                <c:pt idx="148">
                  <c:v>-13.461418917175138</c:v>
                </c:pt>
                <c:pt idx="149">
                  <c:v>-4.9157230655504236</c:v>
                </c:pt>
                <c:pt idx="150">
                  <c:v>36.776513333292598</c:v>
                </c:pt>
                <c:pt idx="151">
                  <c:v>10.748250028748373</c:v>
                </c:pt>
                <c:pt idx="152">
                  <c:v>34.557865494808311</c:v>
                </c:pt>
                <c:pt idx="153">
                  <c:v>39.66850445930686</c:v>
                </c:pt>
                <c:pt idx="154">
                  <c:v>-21.899260710637975</c:v>
                </c:pt>
                <c:pt idx="155">
                  <c:v>22.148503442478841</c:v>
                </c:pt>
                <c:pt idx="156">
                  <c:v>0.20607638834215436</c:v>
                </c:pt>
                <c:pt idx="157">
                  <c:v>7.1924509936645507</c:v>
                </c:pt>
                <c:pt idx="158">
                  <c:v>57.303212800630831</c:v>
                </c:pt>
                <c:pt idx="159">
                  <c:v>-32.097852739362452</c:v>
                </c:pt>
                <c:pt idx="160">
                  <c:v>21.261077450936256</c:v>
                </c:pt>
                <c:pt idx="161">
                  <c:v>-0.32520961070096632</c:v>
                </c:pt>
                <c:pt idx="162">
                  <c:v>35.16934318850538</c:v>
                </c:pt>
                <c:pt idx="163">
                  <c:v>-21.303677888862808</c:v>
                </c:pt>
                <c:pt idx="164">
                  <c:v>13.797538147757365</c:v>
                </c:pt>
                <c:pt idx="165">
                  <c:v>-24.702400913997565</c:v>
                </c:pt>
                <c:pt idx="166">
                  <c:v>25.892250062501105</c:v>
                </c:pt>
                <c:pt idx="167">
                  <c:v>12.211602236147087</c:v>
                </c:pt>
                <c:pt idx="168">
                  <c:v>-18.403739127348359</c:v>
                </c:pt>
                <c:pt idx="169">
                  <c:v>-35.393091129151685</c:v>
                </c:pt>
                <c:pt idx="170">
                  <c:v>23.593202815248105</c:v>
                </c:pt>
                <c:pt idx="171">
                  <c:v>14.717920438144461</c:v>
                </c:pt>
                <c:pt idx="172">
                  <c:v>14.956372771487736</c:v>
                </c:pt>
                <c:pt idx="173">
                  <c:v>27.032579203109151</c:v>
                </c:pt>
                <c:pt idx="174">
                  <c:v>5.8053221176597845</c:v>
                </c:pt>
                <c:pt idx="175">
                  <c:v>18.747284405228356</c:v>
                </c:pt>
                <c:pt idx="176">
                  <c:v>-28.847033634801221</c:v>
                </c:pt>
                <c:pt idx="177">
                  <c:v>8.421248932919724</c:v>
                </c:pt>
                <c:pt idx="178">
                  <c:v>-1.3810841061855399</c:v>
                </c:pt>
                <c:pt idx="179">
                  <c:v>-1.0779736118473693</c:v>
                </c:pt>
                <c:pt idx="180">
                  <c:v>0.76746846728053697</c:v>
                </c:pt>
                <c:pt idx="181">
                  <c:v>-9.8145465256924354</c:v>
                </c:pt>
                <c:pt idx="182">
                  <c:v>-0.80837396654976601</c:v>
                </c:pt>
                <c:pt idx="183">
                  <c:v>20.96436891263869</c:v>
                </c:pt>
                <c:pt idx="184">
                  <c:v>23.431760589386442</c:v>
                </c:pt>
                <c:pt idx="185">
                  <c:v>-14.329416099077434</c:v>
                </c:pt>
                <c:pt idx="186">
                  <c:v>-42.724496550592164</c:v>
                </c:pt>
                <c:pt idx="187">
                  <c:v>61.720055320366896</c:v>
                </c:pt>
                <c:pt idx="188">
                  <c:v>32.944296158556199</c:v>
                </c:pt>
                <c:pt idx="189">
                  <c:v>20.923634957708742</c:v>
                </c:pt>
                <c:pt idx="190">
                  <c:v>-3.5242580860293629</c:v>
                </c:pt>
                <c:pt idx="191">
                  <c:v>5.0988770535103072</c:v>
                </c:pt>
                <c:pt idx="192">
                  <c:v>-1.7209360979704798</c:v>
                </c:pt>
                <c:pt idx="193">
                  <c:v>-16.539400271075692</c:v>
                </c:pt>
                <c:pt idx="194">
                  <c:v>10.144457913325141</c:v>
                </c:pt>
                <c:pt idx="195">
                  <c:v>-3.104603673043755</c:v>
                </c:pt>
                <c:pt idx="196">
                  <c:v>-24.148806242324156</c:v>
                </c:pt>
                <c:pt idx="197">
                  <c:v>-21.276449003642824</c:v>
                </c:pt>
                <c:pt idx="198">
                  <c:v>11.5500597172136</c:v>
                </c:pt>
                <c:pt idx="199">
                  <c:v>7.1739149728707332</c:v>
                </c:pt>
                <c:pt idx="200">
                  <c:v>-28.980251329146824</c:v>
                </c:pt>
                <c:pt idx="201">
                  <c:v>-8.7896665236284548</c:v>
                </c:pt>
                <c:pt idx="202">
                  <c:v>-37.365190916613869</c:v>
                </c:pt>
                <c:pt idx="203">
                  <c:v>17.550831410896478</c:v>
                </c:pt>
                <c:pt idx="204">
                  <c:v>7.4290006803246911</c:v>
                </c:pt>
                <c:pt idx="205">
                  <c:v>-0.6498234653751922</c:v>
                </c:pt>
                <c:pt idx="206">
                  <c:v>-7.683404623222259</c:v>
                </c:pt>
                <c:pt idx="207">
                  <c:v>0.51945756245157781</c:v>
                </c:pt>
                <c:pt idx="208">
                  <c:v>-9.9405077760595759</c:v>
                </c:pt>
                <c:pt idx="209">
                  <c:v>-5.9518786238001553</c:v>
                </c:pt>
                <c:pt idx="210">
                  <c:v>-33.269922867436861</c:v>
                </c:pt>
                <c:pt idx="211">
                  <c:v>-5.392582816777491</c:v>
                </c:pt>
                <c:pt idx="212">
                  <c:v>13.410303771948918</c:v>
                </c:pt>
                <c:pt idx="213">
                  <c:v>24.925630114942066</c:v>
                </c:pt>
                <c:pt idx="214">
                  <c:v>44.773142447516022</c:v>
                </c:pt>
                <c:pt idx="215">
                  <c:v>6.5757054414809488</c:v>
                </c:pt>
                <c:pt idx="216">
                  <c:v>30.243716535788906</c:v>
                </c:pt>
                <c:pt idx="217">
                  <c:v>7.6203846814056817</c:v>
                </c:pt>
                <c:pt idx="218">
                  <c:v>7.4660631586744728</c:v>
                </c:pt>
                <c:pt idx="219">
                  <c:v>-35.784501116791546</c:v>
                </c:pt>
                <c:pt idx="220">
                  <c:v>-4.148035775422386</c:v>
                </c:pt>
                <c:pt idx="221">
                  <c:v>-1.7799550912484818</c:v>
                </c:pt>
                <c:pt idx="222">
                  <c:v>10.350814569505985</c:v>
                </c:pt>
                <c:pt idx="223">
                  <c:v>11.697908384788064</c:v>
                </c:pt>
                <c:pt idx="224">
                  <c:v>28.325030976249536</c:v>
                </c:pt>
                <c:pt idx="225">
                  <c:v>-9.0045117233712517</c:v>
                </c:pt>
                <c:pt idx="226">
                  <c:v>31.132752478043301</c:v>
                </c:pt>
                <c:pt idx="227">
                  <c:v>-5.9648426022301351</c:v>
                </c:pt>
                <c:pt idx="228">
                  <c:v>-10.404608522231115</c:v>
                </c:pt>
                <c:pt idx="229">
                  <c:v>-6.9828683084481611</c:v>
                </c:pt>
                <c:pt idx="230">
                  <c:v>-2.6483688485059815</c:v>
                </c:pt>
                <c:pt idx="231">
                  <c:v>28.910005082909208</c:v>
                </c:pt>
                <c:pt idx="232">
                  <c:v>-21.062708973681538</c:v>
                </c:pt>
                <c:pt idx="233">
                  <c:v>4.0019827052803407</c:v>
                </c:pt>
                <c:pt idx="234">
                  <c:v>-13.28924716318437</c:v>
                </c:pt>
                <c:pt idx="235">
                  <c:v>2.4638297976694901</c:v>
                </c:pt>
                <c:pt idx="236">
                  <c:v>20.764849095084287</c:v>
                </c:pt>
                <c:pt idx="237">
                  <c:v>-11.762022094921917</c:v>
                </c:pt>
                <c:pt idx="238">
                  <c:v>-7.229018880380039</c:v>
                </c:pt>
                <c:pt idx="239">
                  <c:v>0.55590931678580091</c:v>
                </c:pt>
                <c:pt idx="240">
                  <c:v>-31.551215481885862</c:v>
                </c:pt>
                <c:pt idx="241">
                  <c:v>-16.02031062129501</c:v>
                </c:pt>
                <c:pt idx="242">
                  <c:v>-5.6470661979333627</c:v>
                </c:pt>
                <c:pt idx="243">
                  <c:v>10.645423515054745</c:v>
                </c:pt>
                <c:pt idx="244">
                  <c:v>29.833938331257059</c:v>
                </c:pt>
                <c:pt idx="245">
                  <c:v>-6.7341147882646055</c:v>
                </c:pt>
                <c:pt idx="246">
                  <c:v>13.433931918171254</c:v>
                </c:pt>
                <c:pt idx="247">
                  <c:v>-4.0530731725060747</c:v>
                </c:pt>
                <c:pt idx="248">
                  <c:v>17.186306427493605</c:v>
                </c:pt>
                <c:pt idx="249">
                  <c:v>-9.6416699064050704</c:v>
                </c:pt>
                <c:pt idx="250">
                  <c:v>2.2063298268647031</c:v>
                </c:pt>
                <c:pt idx="251">
                  <c:v>-11.626423483105839</c:v>
                </c:pt>
                <c:pt idx="252">
                  <c:v>-0.48771110166423171</c:v>
                </c:pt>
                <c:pt idx="253">
                  <c:v>-2.2061595729399528</c:v>
                </c:pt>
                <c:pt idx="254">
                  <c:v>4.2326842306270152</c:v>
                </c:pt>
                <c:pt idx="255">
                  <c:v>-4.4100271682818004</c:v>
                </c:pt>
                <c:pt idx="256">
                  <c:v>-3.9706300755702841</c:v>
                </c:pt>
                <c:pt idx="257">
                  <c:v>-18.504308772577758</c:v>
                </c:pt>
                <c:pt idx="258">
                  <c:v>-32.489029326876448</c:v>
                </c:pt>
                <c:pt idx="259">
                  <c:v>-29.412232417668008</c:v>
                </c:pt>
                <c:pt idx="260">
                  <c:v>-46.192643187778856</c:v>
                </c:pt>
                <c:pt idx="261">
                  <c:v>17.513734778071139</c:v>
                </c:pt>
                <c:pt idx="262">
                  <c:v>18.682034464083415</c:v>
                </c:pt>
                <c:pt idx="263">
                  <c:v>9.4762166003563948</c:v>
                </c:pt>
                <c:pt idx="264">
                  <c:v>10.568153192008708</c:v>
                </c:pt>
                <c:pt idx="265">
                  <c:v>-28.866588590690355</c:v>
                </c:pt>
                <c:pt idx="266">
                  <c:v>-24.065529247181701</c:v>
                </c:pt>
                <c:pt idx="267">
                  <c:v>-24.476230960962368</c:v>
                </c:pt>
                <c:pt idx="268">
                  <c:v>-43.537342613596365</c:v>
                </c:pt>
                <c:pt idx="269">
                  <c:v>-4.7470355730189056</c:v>
                </c:pt>
                <c:pt idx="270">
                  <c:v>3.9835020630990243</c:v>
                </c:pt>
                <c:pt idx="271">
                  <c:v>7.765263517563227</c:v>
                </c:pt>
                <c:pt idx="272">
                  <c:v>10.84801943454022</c:v>
                </c:pt>
                <c:pt idx="273">
                  <c:v>-5.8255376949456661</c:v>
                </c:pt>
                <c:pt idx="274">
                  <c:v>2.4694078741021599</c:v>
                </c:pt>
                <c:pt idx="275">
                  <c:v>-8.9611527544219882</c:v>
                </c:pt>
                <c:pt idx="276">
                  <c:v>-31.652920674469073</c:v>
                </c:pt>
                <c:pt idx="277">
                  <c:v>23.901051808745706</c:v>
                </c:pt>
                <c:pt idx="278">
                  <c:v>-1.5054298791717429</c:v>
                </c:pt>
                <c:pt idx="279">
                  <c:v>3.6721931892354291</c:v>
                </c:pt>
                <c:pt idx="280">
                  <c:v>-20.071506346810736</c:v>
                </c:pt>
                <c:pt idx="281">
                  <c:v>-12.344217082691614</c:v>
                </c:pt>
                <c:pt idx="282">
                  <c:v>-13.756864021515867</c:v>
                </c:pt>
                <c:pt idx="283">
                  <c:v>-1.1233716333328658</c:v>
                </c:pt>
                <c:pt idx="284">
                  <c:v>5.0038620760638253</c:v>
                </c:pt>
                <c:pt idx="285">
                  <c:v>20.703844579157192</c:v>
                </c:pt>
                <c:pt idx="286">
                  <c:v>6.7786705021841982</c:v>
                </c:pt>
                <c:pt idx="287">
                  <c:v>-16.720284659863751</c:v>
                </c:pt>
                <c:pt idx="288">
                  <c:v>9.2713074352778051</c:v>
                </c:pt>
                <c:pt idx="289">
                  <c:v>-25.010135837248498</c:v>
                </c:pt>
                <c:pt idx="290">
                  <c:v>-27.056130997286118</c:v>
                </c:pt>
                <c:pt idx="291">
                  <c:v>1.0526438437629224</c:v>
                </c:pt>
                <c:pt idx="292">
                  <c:v>-25.204600249164258</c:v>
                </c:pt>
                <c:pt idx="293">
                  <c:v>-26.776474905750632</c:v>
                </c:pt>
                <c:pt idx="294">
                  <c:v>-27.073967494904934</c:v>
                </c:pt>
                <c:pt idx="295">
                  <c:v>9.5019964207138798</c:v>
                </c:pt>
                <c:pt idx="296">
                  <c:v>15.979322720934675</c:v>
                </c:pt>
                <c:pt idx="297">
                  <c:v>-28.889434217446109</c:v>
                </c:pt>
                <c:pt idx="298">
                  <c:v>11.729257003168165</c:v>
                </c:pt>
                <c:pt idx="299">
                  <c:v>2.5598620465598145</c:v>
                </c:pt>
                <c:pt idx="300">
                  <c:v>-7.9882748680646216</c:v>
                </c:pt>
                <c:pt idx="301">
                  <c:v>-1.4695615076531112</c:v>
                </c:pt>
                <c:pt idx="302">
                  <c:v>-32.683795004603496</c:v>
                </c:pt>
                <c:pt idx="303">
                  <c:v>-41.748060808802279</c:v>
                </c:pt>
                <c:pt idx="304">
                  <c:v>-3.3776030899964553</c:v>
                </c:pt>
                <c:pt idx="305">
                  <c:v>-16.875740964028537</c:v>
                </c:pt>
                <c:pt idx="306">
                  <c:v>-4.846181130944899</c:v>
                </c:pt>
                <c:pt idx="307">
                  <c:v>-21.182623855881502</c:v>
                </c:pt>
                <c:pt idx="308">
                  <c:v>-7.1072539690835583</c:v>
                </c:pt>
                <c:pt idx="309">
                  <c:v>-15.820437810435919</c:v>
                </c:pt>
                <c:pt idx="310">
                  <c:v>-1.7957223979632317</c:v>
                </c:pt>
                <c:pt idx="311">
                  <c:v>25.981888821274538</c:v>
                </c:pt>
                <c:pt idx="312">
                  <c:v>-4.7944280862730011</c:v>
                </c:pt>
                <c:pt idx="313">
                  <c:v>-2.7619002434274194</c:v>
                </c:pt>
                <c:pt idx="314">
                  <c:v>0.43137918048415713</c:v>
                </c:pt>
                <c:pt idx="315">
                  <c:v>-21.801074680187867</c:v>
                </c:pt>
                <c:pt idx="316">
                  <c:v>10.537704366533546</c:v>
                </c:pt>
                <c:pt idx="317">
                  <c:v>12.074706239738447</c:v>
                </c:pt>
                <c:pt idx="318">
                  <c:v>-12.656009518039014</c:v>
                </c:pt>
                <c:pt idx="319">
                  <c:v>12.871031413286687</c:v>
                </c:pt>
                <c:pt idx="320">
                  <c:v>34.557953805297529</c:v>
                </c:pt>
                <c:pt idx="321">
                  <c:v>16.264470092745853</c:v>
                </c:pt>
                <c:pt idx="322">
                  <c:v>19.586534804599268</c:v>
                </c:pt>
                <c:pt idx="323">
                  <c:v>19.194650109265723</c:v>
                </c:pt>
                <c:pt idx="324">
                  <c:v>-10.579439164453504</c:v>
                </c:pt>
                <c:pt idx="325">
                  <c:v>1.759645240555983</c:v>
                </c:pt>
                <c:pt idx="326">
                  <c:v>-6.6124537843717235</c:v>
                </c:pt>
                <c:pt idx="327">
                  <c:v>25.931484663383799</c:v>
                </c:pt>
                <c:pt idx="328">
                  <c:v>-13.711171755348033</c:v>
                </c:pt>
                <c:pt idx="329">
                  <c:v>10.886618363010029</c:v>
                </c:pt>
                <c:pt idx="330">
                  <c:v>13.956485003327032</c:v>
                </c:pt>
                <c:pt idx="331">
                  <c:v>61.692775108347917</c:v>
                </c:pt>
                <c:pt idx="332">
                  <c:v>17.241219420298791</c:v>
                </c:pt>
                <c:pt idx="333">
                  <c:v>9.9197776762824219</c:v>
                </c:pt>
                <c:pt idx="334">
                  <c:v>27.19578935600191</c:v>
                </c:pt>
                <c:pt idx="335">
                  <c:v>74.963919967892437</c:v>
                </c:pt>
                <c:pt idx="336">
                  <c:v>23.405801155734906</c:v>
                </c:pt>
                <c:pt idx="337">
                  <c:v>15.197603215181886</c:v>
                </c:pt>
                <c:pt idx="338">
                  <c:v>5.7286321569535232</c:v>
                </c:pt>
                <c:pt idx="339">
                  <c:v>20.442477296818296</c:v>
                </c:pt>
                <c:pt idx="340">
                  <c:v>23.141837874178975</c:v>
                </c:pt>
                <c:pt idx="341">
                  <c:v>22.385217775780916</c:v>
                </c:pt>
                <c:pt idx="342">
                  <c:v>24.309206969203956</c:v>
                </c:pt>
                <c:pt idx="343">
                  <c:v>18.836120421863313</c:v>
                </c:pt>
                <c:pt idx="344">
                  <c:v>-10.341434789044285</c:v>
                </c:pt>
                <c:pt idx="345">
                  <c:v>22.978564047572263</c:v>
                </c:pt>
                <c:pt idx="346">
                  <c:v>3.4955921747702803</c:v>
                </c:pt>
                <c:pt idx="347">
                  <c:v>2.9814870109761742</c:v>
                </c:pt>
                <c:pt idx="348">
                  <c:v>-10.449763508615121</c:v>
                </c:pt>
                <c:pt idx="349">
                  <c:v>-24.86646954892484</c:v>
                </c:pt>
                <c:pt idx="350">
                  <c:v>-0.65982369028427001</c:v>
                </c:pt>
                <c:pt idx="351">
                  <c:v>6.3810858103009025</c:v>
                </c:pt>
                <c:pt idx="352">
                  <c:v>-8.163673826424656</c:v>
                </c:pt>
                <c:pt idx="353">
                  <c:v>-9.2991368775340106</c:v>
                </c:pt>
                <c:pt idx="354">
                  <c:v>-36.098993387597261</c:v>
                </c:pt>
                <c:pt idx="355">
                  <c:v>4.8363070614493608</c:v>
                </c:pt>
                <c:pt idx="356">
                  <c:v>-31.608259183434825</c:v>
                </c:pt>
                <c:pt idx="357">
                  <c:v>-0.10731119978368753</c:v>
                </c:pt>
                <c:pt idx="358">
                  <c:v>6.5423681113109922</c:v>
                </c:pt>
                <c:pt idx="359">
                  <c:v>-22.435603716416324</c:v>
                </c:pt>
                <c:pt idx="360">
                  <c:v>-53.567078293085899</c:v>
                </c:pt>
                <c:pt idx="361">
                  <c:v>15.291277147057428</c:v>
                </c:pt>
                <c:pt idx="362">
                  <c:v>-5.7891117302106352</c:v>
                </c:pt>
                <c:pt idx="363">
                  <c:v>-6.6199424450167186</c:v>
                </c:pt>
                <c:pt idx="364">
                  <c:v>-10.633502050340084</c:v>
                </c:pt>
                <c:pt idx="365">
                  <c:v>-10.7262505884338</c:v>
                </c:pt>
                <c:pt idx="366">
                  <c:v>-24.211998092745489</c:v>
                </c:pt>
                <c:pt idx="367">
                  <c:v>-26.202955047706894</c:v>
                </c:pt>
                <c:pt idx="368">
                  <c:v>-3.3738976418295863</c:v>
                </c:pt>
                <c:pt idx="369">
                  <c:v>-0.9182108980139958</c:v>
                </c:pt>
                <c:pt idx="370">
                  <c:v>-14.588277361965396</c:v>
                </c:pt>
                <c:pt idx="371">
                  <c:v>3.3699972766827671</c:v>
                </c:pt>
                <c:pt idx="372">
                  <c:v>45.142962979700883</c:v>
                </c:pt>
                <c:pt idx="373">
                  <c:v>-21.609724338240426</c:v>
                </c:pt>
                <c:pt idx="374">
                  <c:v>-9.2191971640687029</c:v>
                </c:pt>
                <c:pt idx="375">
                  <c:v>-22.714542828656121</c:v>
                </c:pt>
                <c:pt idx="376">
                  <c:v>-14.796756417718314</c:v>
                </c:pt>
                <c:pt idx="377">
                  <c:v>-12.010427105977442</c:v>
                </c:pt>
                <c:pt idx="378">
                  <c:v>-12.987633552359341</c:v>
                </c:pt>
                <c:pt idx="379">
                  <c:v>-18.772740394494406</c:v>
                </c:pt>
                <c:pt idx="380">
                  <c:v>-24.557102737025872</c:v>
                </c:pt>
                <c:pt idx="381">
                  <c:v>-20.580542257999696</c:v>
                </c:pt>
                <c:pt idx="382">
                  <c:v>-6.5552822096368573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5A-4EF6-8BBA-EE76741C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15088"/>
        <c:axId val="860310824"/>
      </c:scatterChart>
      <c:valAx>
        <c:axId val="86031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Watch time (in 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0310824"/>
        <c:crosses val="autoZero"/>
        <c:crossBetween val="midCat"/>
      </c:valAx>
      <c:valAx>
        <c:axId val="860310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031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Click 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'Outlier Table'!$I$2:$I$384</c:f>
              <c:numCache>
                <c:formatCode>_(* #,##0.00_);_(* \(#,##0.00\);_(* "-"??_);_(@_)</c:formatCode>
                <c:ptCount val="383"/>
                <c:pt idx="0">
                  <c:v>238.00700000000001</c:v>
                </c:pt>
                <c:pt idx="1">
                  <c:v>227.11769999999999</c:v>
                </c:pt>
                <c:pt idx="2">
                  <c:v>231.00540000000001</c:v>
                </c:pt>
                <c:pt idx="3">
                  <c:v>178.983</c:v>
                </c:pt>
                <c:pt idx="4">
                  <c:v>229.74199999999999</c:v>
                </c:pt>
                <c:pt idx="5">
                  <c:v>228.10410000000002</c:v>
                </c:pt>
                <c:pt idx="6">
                  <c:v>165.24100000000001</c:v>
                </c:pt>
                <c:pt idx="7">
                  <c:v>103.98599999999999</c:v>
                </c:pt>
                <c:pt idx="8">
                  <c:v>63.880600000000001</c:v>
                </c:pt>
                <c:pt idx="9">
                  <c:v>56.8842</c:v>
                </c:pt>
                <c:pt idx="10">
                  <c:v>30.951899999999998</c:v>
                </c:pt>
                <c:pt idx="11">
                  <c:v>63.131300000000003</c:v>
                </c:pt>
                <c:pt idx="12">
                  <c:v>22.898399999999999</c:v>
                </c:pt>
                <c:pt idx="13">
                  <c:v>111.1917</c:v>
                </c:pt>
                <c:pt idx="14">
                  <c:v>82.909100000000009</c:v>
                </c:pt>
                <c:pt idx="15">
                  <c:v>122.19</c:v>
                </c:pt>
                <c:pt idx="16">
                  <c:v>64.86269999999999</c:v>
                </c:pt>
                <c:pt idx="17">
                  <c:v>32.033100000000005</c:v>
                </c:pt>
                <c:pt idx="18">
                  <c:v>67.9953</c:v>
                </c:pt>
                <c:pt idx="19">
                  <c:v>19.091399999999997</c:v>
                </c:pt>
                <c:pt idx="20">
                  <c:v>30.091899999999999</c:v>
                </c:pt>
                <c:pt idx="21">
                  <c:v>54.075900000000004</c:v>
                </c:pt>
                <c:pt idx="22">
                  <c:v>38.927700000000002</c:v>
                </c:pt>
                <c:pt idx="23">
                  <c:v>24.963100000000004</c:v>
                </c:pt>
                <c:pt idx="24">
                  <c:v>45.023999999999994</c:v>
                </c:pt>
                <c:pt idx="25">
                  <c:v>58.066800000000008</c:v>
                </c:pt>
                <c:pt idx="26">
                  <c:v>33.980599999999995</c:v>
                </c:pt>
                <c:pt idx="27">
                  <c:v>45.084500000000006</c:v>
                </c:pt>
                <c:pt idx="28">
                  <c:v>13.068999999999999</c:v>
                </c:pt>
                <c:pt idx="29">
                  <c:v>99.976799999999997</c:v>
                </c:pt>
                <c:pt idx="30">
                  <c:v>16.027000000000001</c:v>
                </c:pt>
                <c:pt idx="31">
                  <c:v>35.955000000000005</c:v>
                </c:pt>
                <c:pt idx="32">
                  <c:v>30.921299999999999</c:v>
                </c:pt>
                <c:pt idx="33">
                  <c:v>10.004799999999999</c:v>
                </c:pt>
                <c:pt idx="34">
                  <c:v>14.076000000000001</c:v>
                </c:pt>
                <c:pt idx="35">
                  <c:v>8.9280000000000008</c:v>
                </c:pt>
                <c:pt idx="36">
                  <c:v>54.099499999999999</c:v>
                </c:pt>
                <c:pt idx="37">
                  <c:v>140.98609999999999</c:v>
                </c:pt>
                <c:pt idx="38">
                  <c:v>138.90800000000002</c:v>
                </c:pt>
                <c:pt idx="39">
                  <c:v>91.037700000000001</c:v>
                </c:pt>
                <c:pt idx="40">
                  <c:v>278.90459999999996</c:v>
                </c:pt>
                <c:pt idx="41">
                  <c:v>77.032700000000006</c:v>
                </c:pt>
                <c:pt idx="42">
                  <c:v>134.87039999999999</c:v>
                </c:pt>
                <c:pt idx="43">
                  <c:v>144.9084</c:v>
                </c:pt>
                <c:pt idx="44">
                  <c:v>159</c:v>
                </c:pt>
                <c:pt idx="45">
                  <c:v>105.0176</c:v>
                </c:pt>
                <c:pt idx="46">
                  <c:v>97.835300000000004</c:v>
                </c:pt>
                <c:pt idx="47">
                  <c:v>68.970000000000013</c:v>
                </c:pt>
                <c:pt idx="48">
                  <c:v>107.92960000000001</c:v>
                </c:pt>
                <c:pt idx="49">
                  <c:v>78.963499999999996</c:v>
                </c:pt>
                <c:pt idx="50">
                  <c:v>167.8126</c:v>
                </c:pt>
                <c:pt idx="51">
                  <c:v>152.9196</c:v>
                </c:pt>
                <c:pt idx="52">
                  <c:v>168.96240000000003</c:v>
                </c:pt>
                <c:pt idx="53">
                  <c:v>84.013299999999987</c:v>
                </c:pt>
                <c:pt idx="54">
                  <c:v>118.12039999999999</c:v>
                </c:pt>
                <c:pt idx="55">
                  <c:v>115.94340000000001</c:v>
                </c:pt>
                <c:pt idx="56">
                  <c:v>101.87</c:v>
                </c:pt>
                <c:pt idx="57">
                  <c:v>64.951999999999998</c:v>
                </c:pt>
                <c:pt idx="58">
                  <c:v>94.905799999999999</c:v>
                </c:pt>
                <c:pt idx="59">
                  <c:v>128.11139999999997</c:v>
                </c:pt>
                <c:pt idx="60">
                  <c:v>139.12560000000002</c:v>
                </c:pt>
                <c:pt idx="61">
                  <c:v>131.006</c:v>
                </c:pt>
                <c:pt idx="62">
                  <c:v>91.106499999999997</c:v>
                </c:pt>
                <c:pt idx="63">
                  <c:v>126.05840000000001</c:v>
                </c:pt>
                <c:pt idx="64">
                  <c:v>72.006</c:v>
                </c:pt>
                <c:pt idx="65">
                  <c:v>57.091000000000008</c:v>
                </c:pt>
                <c:pt idx="66">
                  <c:v>146.87460000000002</c:v>
                </c:pt>
                <c:pt idx="67">
                  <c:v>101.7868</c:v>
                </c:pt>
                <c:pt idx="68">
                  <c:v>53.12</c:v>
                </c:pt>
                <c:pt idx="69">
                  <c:v>100.89360000000002</c:v>
                </c:pt>
                <c:pt idx="70">
                  <c:v>106.95439999999999</c:v>
                </c:pt>
                <c:pt idx="71">
                  <c:v>86.879500000000007</c:v>
                </c:pt>
                <c:pt idx="72">
                  <c:v>72.118200000000002</c:v>
                </c:pt>
                <c:pt idx="73">
                  <c:v>57.94</c:v>
                </c:pt>
                <c:pt idx="74">
                  <c:v>46.952999999999996</c:v>
                </c:pt>
                <c:pt idx="75">
                  <c:v>97.176000000000002</c:v>
                </c:pt>
                <c:pt idx="76">
                  <c:v>80.023899999999998</c:v>
                </c:pt>
                <c:pt idx="77">
                  <c:v>64.074200000000005</c:v>
                </c:pt>
                <c:pt idx="78">
                  <c:v>111.8656</c:v>
                </c:pt>
                <c:pt idx="79">
                  <c:v>116.0352</c:v>
                </c:pt>
                <c:pt idx="80">
                  <c:v>84.167599999999993</c:v>
                </c:pt>
                <c:pt idx="81">
                  <c:v>63.962499999999991</c:v>
                </c:pt>
                <c:pt idx="82">
                  <c:v>156.14500000000001</c:v>
                </c:pt>
                <c:pt idx="83">
                  <c:v>131.73759999999999</c:v>
                </c:pt>
                <c:pt idx="84">
                  <c:v>127.95279999999998</c:v>
                </c:pt>
                <c:pt idx="85">
                  <c:v>169.03480000000002</c:v>
                </c:pt>
                <c:pt idx="86">
                  <c:v>119.1635</c:v>
                </c:pt>
                <c:pt idx="87">
                  <c:v>113.82260000000001</c:v>
                </c:pt>
                <c:pt idx="88">
                  <c:v>102.1146</c:v>
                </c:pt>
                <c:pt idx="89">
                  <c:v>218.7756</c:v>
                </c:pt>
                <c:pt idx="90">
                  <c:v>192.9504</c:v>
                </c:pt>
                <c:pt idx="91">
                  <c:v>122.86919999999999</c:v>
                </c:pt>
                <c:pt idx="92">
                  <c:v>62.01</c:v>
                </c:pt>
                <c:pt idx="93">
                  <c:v>90.099000000000004</c:v>
                </c:pt>
                <c:pt idx="94">
                  <c:v>80.942400000000006</c:v>
                </c:pt>
                <c:pt idx="95">
                  <c:v>97.982399999999998</c:v>
                </c:pt>
                <c:pt idx="96">
                  <c:v>176.85040000000001</c:v>
                </c:pt>
                <c:pt idx="97">
                  <c:v>98.023200000000003</c:v>
                </c:pt>
                <c:pt idx="98">
                  <c:v>207.03629999999998</c:v>
                </c:pt>
                <c:pt idx="99">
                  <c:v>150.97499999999999</c:v>
                </c:pt>
                <c:pt idx="100">
                  <c:v>242.80549999999997</c:v>
                </c:pt>
                <c:pt idx="101">
                  <c:v>181.8288</c:v>
                </c:pt>
                <c:pt idx="102">
                  <c:v>156.9984</c:v>
                </c:pt>
                <c:pt idx="103">
                  <c:v>265.76740000000001</c:v>
                </c:pt>
                <c:pt idx="104">
                  <c:v>65.084400000000002</c:v>
                </c:pt>
                <c:pt idx="105">
                  <c:v>80.941200000000009</c:v>
                </c:pt>
                <c:pt idx="106">
                  <c:v>75.106400000000008</c:v>
                </c:pt>
                <c:pt idx="107">
                  <c:v>30.98</c:v>
                </c:pt>
                <c:pt idx="108">
                  <c:v>118.2102</c:v>
                </c:pt>
                <c:pt idx="109">
                  <c:v>88.991099999999989</c:v>
                </c:pt>
                <c:pt idx="110">
                  <c:v>118.9708</c:v>
                </c:pt>
                <c:pt idx="111">
                  <c:v>79.039899999999989</c:v>
                </c:pt>
                <c:pt idx="112">
                  <c:v>53.885599999999997</c:v>
                </c:pt>
                <c:pt idx="113">
                  <c:v>154.08320000000001</c:v>
                </c:pt>
                <c:pt idx="114">
                  <c:v>98.040400000000005</c:v>
                </c:pt>
                <c:pt idx="115">
                  <c:v>130.8066</c:v>
                </c:pt>
                <c:pt idx="116">
                  <c:v>124.03200000000001</c:v>
                </c:pt>
                <c:pt idx="117">
                  <c:v>95.147099999999995</c:v>
                </c:pt>
                <c:pt idx="118">
                  <c:v>81.994599999999991</c:v>
                </c:pt>
                <c:pt idx="119">
                  <c:v>299.08830000000006</c:v>
                </c:pt>
                <c:pt idx="120">
                  <c:v>226.05799999999999</c:v>
                </c:pt>
                <c:pt idx="121">
                  <c:v>254.84020000000001</c:v>
                </c:pt>
                <c:pt idx="122">
                  <c:v>232.24299999999999</c:v>
                </c:pt>
                <c:pt idx="123">
                  <c:v>152.81760000000003</c:v>
                </c:pt>
                <c:pt idx="124">
                  <c:v>111.07750000000001</c:v>
                </c:pt>
                <c:pt idx="125">
                  <c:v>161.89100000000002</c:v>
                </c:pt>
                <c:pt idx="126">
                  <c:v>160.85300000000001</c:v>
                </c:pt>
                <c:pt idx="127">
                  <c:v>207.99869999999999</c:v>
                </c:pt>
                <c:pt idx="128">
                  <c:v>177.88749999999999</c:v>
                </c:pt>
                <c:pt idx="129">
                  <c:v>118.10500000000002</c:v>
                </c:pt>
                <c:pt idx="130">
                  <c:v>254.03400000000002</c:v>
                </c:pt>
                <c:pt idx="131">
                  <c:v>203.08719999999997</c:v>
                </c:pt>
                <c:pt idx="132">
                  <c:v>154.15260000000001</c:v>
                </c:pt>
                <c:pt idx="133">
                  <c:v>168.0172</c:v>
                </c:pt>
                <c:pt idx="134">
                  <c:v>186.02959999999999</c:v>
                </c:pt>
                <c:pt idx="135">
                  <c:v>132.08930000000001</c:v>
                </c:pt>
                <c:pt idx="136">
                  <c:v>204.88499999999999</c:v>
                </c:pt>
                <c:pt idx="137">
                  <c:v>176.20500000000001</c:v>
                </c:pt>
                <c:pt idx="138">
                  <c:v>127.16340000000001</c:v>
                </c:pt>
                <c:pt idx="139">
                  <c:v>194.15519999999998</c:v>
                </c:pt>
                <c:pt idx="140">
                  <c:v>95.843199999999996</c:v>
                </c:pt>
                <c:pt idx="141">
                  <c:v>116.0008</c:v>
                </c:pt>
                <c:pt idx="142">
                  <c:v>328.03200000000004</c:v>
                </c:pt>
                <c:pt idx="143">
                  <c:v>174.84089999999998</c:v>
                </c:pt>
                <c:pt idx="144">
                  <c:v>97.942100000000011</c:v>
                </c:pt>
                <c:pt idx="145">
                  <c:v>209.15439999999998</c:v>
                </c:pt>
                <c:pt idx="146">
                  <c:v>133.98380000000003</c:v>
                </c:pt>
                <c:pt idx="147">
                  <c:v>156.76760000000002</c:v>
                </c:pt>
                <c:pt idx="148">
                  <c:v>139.05500000000001</c:v>
                </c:pt>
                <c:pt idx="149">
                  <c:v>170.12639999999999</c:v>
                </c:pt>
                <c:pt idx="150">
                  <c:v>218.06399999999999</c:v>
                </c:pt>
                <c:pt idx="151">
                  <c:v>204.98940000000002</c:v>
                </c:pt>
                <c:pt idx="152">
                  <c:v>351.23220000000003</c:v>
                </c:pt>
                <c:pt idx="153">
                  <c:v>333.29989999999998</c:v>
                </c:pt>
                <c:pt idx="154">
                  <c:v>239.1088</c:v>
                </c:pt>
                <c:pt idx="155">
                  <c:v>479.63339999999999</c:v>
                </c:pt>
                <c:pt idx="156">
                  <c:v>127.05479999999999</c:v>
                </c:pt>
                <c:pt idx="157">
                  <c:v>107.89040000000001</c:v>
                </c:pt>
                <c:pt idx="158">
                  <c:v>342.07980000000003</c:v>
                </c:pt>
                <c:pt idx="159">
                  <c:v>165.99919999999997</c:v>
                </c:pt>
                <c:pt idx="160">
                  <c:v>166.04579999999999</c:v>
                </c:pt>
                <c:pt idx="161">
                  <c:v>123.1776</c:v>
                </c:pt>
                <c:pt idx="162">
                  <c:v>63.005399999999995</c:v>
                </c:pt>
                <c:pt idx="163">
                  <c:v>442.81850000000003</c:v>
                </c:pt>
                <c:pt idx="164">
                  <c:v>75.122399999999999</c:v>
                </c:pt>
                <c:pt idx="165">
                  <c:v>113.08829999999999</c:v>
                </c:pt>
                <c:pt idx="166">
                  <c:v>54.104399999999998</c:v>
                </c:pt>
                <c:pt idx="167">
                  <c:v>210.8527</c:v>
                </c:pt>
                <c:pt idx="168">
                  <c:v>119.86499999999999</c:v>
                </c:pt>
                <c:pt idx="169">
                  <c:v>261.93439999999998</c:v>
                </c:pt>
                <c:pt idx="170">
                  <c:v>108.03750000000001</c:v>
                </c:pt>
                <c:pt idx="171">
                  <c:v>69.094499999999996</c:v>
                </c:pt>
                <c:pt idx="172">
                  <c:v>336.798</c:v>
                </c:pt>
                <c:pt idx="173">
                  <c:v>150.9872</c:v>
                </c:pt>
                <c:pt idx="174">
                  <c:v>165.148</c:v>
                </c:pt>
                <c:pt idx="175">
                  <c:v>267.99119999999999</c:v>
                </c:pt>
                <c:pt idx="176">
                  <c:v>195.89679999999998</c:v>
                </c:pt>
                <c:pt idx="177">
                  <c:v>142.16250000000002</c:v>
                </c:pt>
                <c:pt idx="178">
                  <c:v>122.95560000000002</c:v>
                </c:pt>
                <c:pt idx="179">
                  <c:v>256.93559999999997</c:v>
                </c:pt>
                <c:pt idx="180">
                  <c:v>144.8356</c:v>
                </c:pt>
                <c:pt idx="181">
                  <c:v>158.85659999999999</c:v>
                </c:pt>
                <c:pt idx="182">
                  <c:v>140.83600000000001</c:v>
                </c:pt>
                <c:pt idx="183">
                  <c:v>320.22899999999998</c:v>
                </c:pt>
                <c:pt idx="184">
                  <c:v>239.24159999999998</c:v>
                </c:pt>
                <c:pt idx="185">
                  <c:v>181.22400000000002</c:v>
                </c:pt>
                <c:pt idx="186">
                  <c:v>168.19529999999997</c:v>
                </c:pt>
                <c:pt idx="187">
                  <c:v>320.40959999999995</c:v>
                </c:pt>
                <c:pt idx="188">
                  <c:v>140.70779999999999</c:v>
                </c:pt>
                <c:pt idx="189">
                  <c:v>112.1461</c:v>
                </c:pt>
                <c:pt idx="190">
                  <c:v>240.7525</c:v>
                </c:pt>
                <c:pt idx="191">
                  <c:v>116.90440000000001</c:v>
                </c:pt>
                <c:pt idx="192">
                  <c:v>110.93849999999999</c:v>
                </c:pt>
                <c:pt idx="193">
                  <c:v>144.10500000000002</c:v>
                </c:pt>
                <c:pt idx="194">
                  <c:v>269.75009999999997</c:v>
                </c:pt>
                <c:pt idx="195">
                  <c:v>187.77499999999998</c:v>
                </c:pt>
                <c:pt idx="196">
                  <c:v>218.1677</c:v>
                </c:pt>
                <c:pt idx="197">
                  <c:v>186.0804</c:v>
                </c:pt>
                <c:pt idx="198">
                  <c:v>169.01839999999999</c:v>
                </c:pt>
                <c:pt idx="199">
                  <c:v>113.06259999999999</c:v>
                </c:pt>
                <c:pt idx="200">
                  <c:v>287.78100000000001</c:v>
                </c:pt>
                <c:pt idx="201">
                  <c:v>110.92119999999998</c:v>
                </c:pt>
                <c:pt idx="202">
                  <c:v>244.23999999999998</c:v>
                </c:pt>
                <c:pt idx="203">
                  <c:v>262.10340000000002</c:v>
                </c:pt>
                <c:pt idx="204">
                  <c:v>109.93320000000001</c:v>
                </c:pt>
                <c:pt idx="205">
                  <c:v>88.070999999999998</c:v>
                </c:pt>
                <c:pt idx="206">
                  <c:v>161.15610000000001</c:v>
                </c:pt>
                <c:pt idx="207">
                  <c:v>253.80959999999999</c:v>
                </c:pt>
                <c:pt idx="208">
                  <c:v>89.882099999999994</c:v>
                </c:pt>
                <c:pt idx="209">
                  <c:v>140.96239999999997</c:v>
                </c:pt>
                <c:pt idx="210">
                  <c:v>154.0763</c:v>
                </c:pt>
                <c:pt idx="211">
                  <c:v>101.992</c:v>
                </c:pt>
                <c:pt idx="212">
                  <c:v>82.110799999999998</c:v>
                </c:pt>
                <c:pt idx="213">
                  <c:v>139.1652</c:v>
                </c:pt>
                <c:pt idx="214">
                  <c:v>216.22800000000001</c:v>
                </c:pt>
                <c:pt idx="215">
                  <c:v>138.08340000000001</c:v>
                </c:pt>
                <c:pt idx="216">
                  <c:v>120.85919999999999</c:v>
                </c:pt>
                <c:pt idx="217">
                  <c:v>99.964799999999997</c:v>
                </c:pt>
                <c:pt idx="218">
                  <c:v>96.818399999999997</c:v>
                </c:pt>
                <c:pt idx="219">
                  <c:v>111.02400000000002</c:v>
                </c:pt>
                <c:pt idx="220">
                  <c:v>57.857800000000005</c:v>
                </c:pt>
                <c:pt idx="221">
                  <c:v>43.073799999999999</c:v>
                </c:pt>
                <c:pt idx="222">
                  <c:v>173.8828</c:v>
                </c:pt>
                <c:pt idx="223">
                  <c:v>136.97069999999999</c:v>
                </c:pt>
                <c:pt idx="224">
                  <c:v>127.9269</c:v>
                </c:pt>
                <c:pt idx="225">
                  <c:v>107.8308</c:v>
                </c:pt>
                <c:pt idx="226">
                  <c:v>129.8304</c:v>
                </c:pt>
                <c:pt idx="227">
                  <c:v>139.86510000000001</c:v>
                </c:pt>
                <c:pt idx="228">
                  <c:v>175.97349999999997</c:v>
                </c:pt>
                <c:pt idx="229">
                  <c:v>91.037000000000006</c:v>
                </c:pt>
                <c:pt idx="230">
                  <c:v>74.883600000000001</c:v>
                </c:pt>
                <c:pt idx="231">
                  <c:v>185.18819999999999</c:v>
                </c:pt>
                <c:pt idx="232">
                  <c:v>168.30580000000003</c:v>
                </c:pt>
                <c:pt idx="233">
                  <c:v>173.21250000000001</c:v>
                </c:pt>
                <c:pt idx="234">
                  <c:v>206.0806</c:v>
                </c:pt>
                <c:pt idx="235">
                  <c:v>89.9178</c:v>
                </c:pt>
                <c:pt idx="236">
                  <c:v>56.870100000000001</c:v>
                </c:pt>
                <c:pt idx="237">
                  <c:v>169.26</c:v>
                </c:pt>
                <c:pt idx="238">
                  <c:v>118.0522</c:v>
                </c:pt>
                <c:pt idx="239">
                  <c:v>61.069999999999993</c:v>
                </c:pt>
                <c:pt idx="240">
                  <c:v>77.898299999999992</c:v>
                </c:pt>
                <c:pt idx="241">
                  <c:v>89.9208</c:v>
                </c:pt>
                <c:pt idx="242">
                  <c:v>23.0776</c:v>
                </c:pt>
                <c:pt idx="243">
                  <c:v>150.0642</c:v>
                </c:pt>
                <c:pt idx="244">
                  <c:v>130.71300000000002</c:v>
                </c:pt>
                <c:pt idx="245">
                  <c:v>105.97179999999999</c:v>
                </c:pt>
                <c:pt idx="246">
                  <c:v>121.14760000000001</c:v>
                </c:pt>
                <c:pt idx="247">
                  <c:v>66.950999999999993</c:v>
                </c:pt>
                <c:pt idx="248">
                  <c:v>147.98160000000001</c:v>
                </c:pt>
                <c:pt idx="249">
                  <c:v>168.13030000000001</c:v>
                </c:pt>
                <c:pt idx="250">
                  <c:v>180.89500000000001</c:v>
                </c:pt>
                <c:pt idx="251">
                  <c:v>129.0249</c:v>
                </c:pt>
                <c:pt idx="252">
                  <c:v>51.028399999999998</c:v>
                </c:pt>
                <c:pt idx="253">
                  <c:v>128.928</c:v>
                </c:pt>
                <c:pt idx="254">
                  <c:v>58.877000000000002</c:v>
                </c:pt>
                <c:pt idx="255">
                  <c:v>39.889499999999998</c:v>
                </c:pt>
                <c:pt idx="256">
                  <c:v>86.92</c:v>
                </c:pt>
                <c:pt idx="257">
                  <c:v>89.135700000000014</c:v>
                </c:pt>
                <c:pt idx="258">
                  <c:v>89.1691</c:v>
                </c:pt>
                <c:pt idx="259">
                  <c:v>259.02159999999998</c:v>
                </c:pt>
                <c:pt idx="260">
                  <c:v>164.98740000000001</c:v>
                </c:pt>
                <c:pt idx="261">
                  <c:v>60.940799999999996</c:v>
                </c:pt>
                <c:pt idx="262">
                  <c:v>183.18350000000001</c:v>
                </c:pt>
                <c:pt idx="263">
                  <c:v>109.04219999999998</c:v>
                </c:pt>
                <c:pt idx="264">
                  <c:v>243.81459999999998</c:v>
                </c:pt>
                <c:pt idx="265">
                  <c:v>105.0168</c:v>
                </c:pt>
                <c:pt idx="266">
                  <c:v>81.962399999999988</c:v>
                </c:pt>
                <c:pt idx="267">
                  <c:v>68.006399999999999</c:v>
                </c:pt>
                <c:pt idx="268">
                  <c:v>313.07640000000004</c:v>
                </c:pt>
                <c:pt idx="269">
                  <c:v>106.91579999999999</c:v>
                </c:pt>
                <c:pt idx="270">
                  <c:v>102.91120000000001</c:v>
                </c:pt>
                <c:pt idx="271">
                  <c:v>59.997599999999991</c:v>
                </c:pt>
                <c:pt idx="272">
                  <c:v>89.994000000000014</c:v>
                </c:pt>
                <c:pt idx="273">
                  <c:v>94.92</c:v>
                </c:pt>
                <c:pt idx="274">
                  <c:v>63.077199999999998</c:v>
                </c:pt>
                <c:pt idx="275">
                  <c:v>142.1651</c:v>
                </c:pt>
                <c:pt idx="276">
                  <c:v>112.02549999999999</c:v>
                </c:pt>
                <c:pt idx="277">
                  <c:v>46.040399999999998</c:v>
                </c:pt>
                <c:pt idx="278">
                  <c:v>205.09230000000002</c:v>
                </c:pt>
                <c:pt idx="279">
                  <c:v>91.96</c:v>
                </c:pt>
                <c:pt idx="280">
                  <c:v>167.8811</c:v>
                </c:pt>
                <c:pt idx="281">
                  <c:v>138.95729999999998</c:v>
                </c:pt>
                <c:pt idx="282">
                  <c:v>116.8335</c:v>
                </c:pt>
                <c:pt idx="283">
                  <c:v>40.068000000000005</c:v>
                </c:pt>
                <c:pt idx="284">
                  <c:v>155.0385</c:v>
                </c:pt>
                <c:pt idx="285">
                  <c:v>98.051400000000001</c:v>
                </c:pt>
                <c:pt idx="286">
                  <c:v>31.968</c:v>
                </c:pt>
                <c:pt idx="287">
                  <c:v>135.9881</c:v>
                </c:pt>
                <c:pt idx="288">
                  <c:v>99.899999999999991</c:v>
                </c:pt>
                <c:pt idx="289">
                  <c:v>86.070599999999999</c:v>
                </c:pt>
                <c:pt idx="290">
                  <c:v>129.84699999999998</c:v>
                </c:pt>
                <c:pt idx="291">
                  <c:v>86.916200000000003</c:v>
                </c:pt>
                <c:pt idx="292">
                  <c:v>92.887200000000007</c:v>
                </c:pt>
                <c:pt idx="293">
                  <c:v>120.11860000000001</c:v>
                </c:pt>
                <c:pt idx="294">
                  <c:v>116.90700000000001</c:v>
                </c:pt>
                <c:pt idx="295">
                  <c:v>84.962999999999994</c:v>
                </c:pt>
                <c:pt idx="296">
                  <c:v>80.028800000000004</c:v>
                </c:pt>
                <c:pt idx="297">
                  <c:v>58.016000000000005</c:v>
                </c:pt>
                <c:pt idx="298">
                  <c:v>19.9558</c:v>
                </c:pt>
                <c:pt idx="299">
                  <c:v>55.981599999999993</c:v>
                </c:pt>
                <c:pt idx="300">
                  <c:v>137.91750000000002</c:v>
                </c:pt>
                <c:pt idx="301">
                  <c:v>296.98680000000002</c:v>
                </c:pt>
                <c:pt idx="302">
                  <c:v>112.17920000000001</c:v>
                </c:pt>
                <c:pt idx="303">
                  <c:v>137.00960000000001</c:v>
                </c:pt>
                <c:pt idx="304">
                  <c:v>88.955999999999989</c:v>
                </c:pt>
                <c:pt idx="305">
                  <c:v>60.033099999999997</c:v>
                </c:pt>
                <c:pt idx="306">
                  <c:v>49.070499999999996</c:v>
                </c:pt>
                <c:pt idx="307">
                  <c:v>87.126599999999996</c:v>
                </c:pt>
                <c:pt idx="308">
                  <c:v>107.85</c:v>
                </c:pt>
                <c:pt idx="309">
                  <c:v>97.92</c:v>
                </c:pt>
                <c:pt idx="310">
                  <c:v>34.911599999999993</c:v>
                </c:pt>
                <c:pt idx="311">
                  <c:v>76.915999999999997</c:v>
                </c:pt>
                <c:pt idx="312">
                  <c:v>23.061700000000002</c:v>
                </c:pt>
                <c:pt idx="313">
                  <c:v>176.9871</c:v>
                </c:pt>
                <c:pt idx="314">
                  <c:v>135.0438</c:v>
                </c:pt>
                <c:pt idx="315">
                  <c:v>230.13240000000002</c:v>
                </c:pt>
                <c:pt idx="316">
                  <c:v>111.16440000000001</c:v>
                </c:pt>
                <c:pt idx="317">
                  <c:v>110.06819999999999</c:v>
                </c:pt>
                <c:pt idx="318">
                  <c:v>240.828</c:v>
                </c:pt>
                <c:pt idx="319">
                  <c:v>76.092800000000011</c:v>
                </c:pt>
                <c:pt idx="320">
                  <c:v>183.11499999999998</c:v>
                </c:pt>
                <c:pt idx="321">
                  <c:v>145.94500000000002</c:v>
                </c:pt>
                <c:pt idx="322">
                  <c:v>32.943899999999992</c:v>
                </c:pt>
                <c:pt idx="323">
                  <c:v>95.003999999999991</c:v>
                </c:pt>
                <c:pt idx="324">
                  <c:v>96.95</c:v>
                </c:pt>
                <c:pt idx="325">
                  <c:v>136.89599999999999</c:v>
                </c:pt>
                <c:pt idx="326">
                  <c:v>61.051200000000009</c:v>
                </c:pt>
                <c:pt idx="327">
                  <c:v>214.95449999999997</c:v>
                </c:pt>
                <c:pt idx="328">
                  <c:v>128.934</c:v>
                </c:pt>
                <c:pt idx="329">
                  <c:v>161.90800000000002</c:v>
                </c:pt>
                <c:pt idx="330">
                  <c:v>117.04330000000002</c:v>
                </c:pt>
                <c:pt idx="331">
                  <c:v>244.12</c:v>
                </c:pt>
                <c:pt idx="332">
                  <c:v>129.9888</c:v>
                </c:pt>
                <c:pt idx="333">
                  <c:v>40.054099999999998</c:v>
                </c:pt>
                <c:pt idx="334">
                  <c:v>162.88019999999997</c:v>
                </c:pt>
                <c:pt idx="335">
                  <c:v>52.036499999999997</c:v>
                </c:pt>
                <c:pt idx="336">
                  <c:v>142.0951</c:v>
                </c:pt>
                <c:pt idx="337">
                  <c:v>79.033799999999999</c:v>
                </c:pt>
                <c:pt idx="338">
                  <c:v>122.90480000000001</c:v>
                </c:pt>
                <c:pt idx="339">
                  <c:v>47.967300000000002</c:v>
                </c:pt>
                <c:pt idx="340">
                  <c:v>161.0334</c:v>
                </c:pt>
                <c:pt idx="341">
                  <c:v>158.083</c:v>
                </c:pt>
                <c:pt idx="342">
                  <c:v>263.93610000000001</c:v>
                </c:pt>
                <c:pt idx="343">
                  <c:v>127.91220000000001</c:v>
                </c:pt>
                <c:pt idx="344">
                  <c:v>152.00380000000001</c:v>
                </c:pt>
                <c:pt idx="345">
                  <c:v>113.0128</c:v>
                </c:pt>
                <c:pt idx="346">
                  <c:v>136.97999999999999</c:v>
                </c:pt>
                <c:pt idx="347">
                  <c:v>36.009599999999999</c:v>
                </c:pt>
                <c:pt idx="348">
                  <c:v>30.948799999999999</c:v>
                </c:pt>
                <c:pt idx="349">
                  <c:v>190.05170000000001</c:v>
                </c:pt>
                <c:pt idx="350">
                  <c:v>224.994</c:v>
                </c:pt>
                <c:pt idx="351">
                  <c:v>102.03760000000001</c:v>
                </c:pt>
                <c:pt idx="352">
                  <c:v>297.02969999999999</c:v>
                </c:pt>
                <c:pt idx="353">
                  <c:v>243.9143</c:v>
                </c:pt>
                <c:pt idx="354">
                  <c:v>259.85520000000002</c:v>
                </c:pt>
                <c:pt idx="355">
                  <c:v>181.95759999999999</c:v>
                </c:pt>
                <c:pt idx="356">
                  <c:v>190.13759999999999</c:v>
                </c:pt>
                <c:pt idx="357">
                  <c:v>22.029300000000003</c:v>
                </c:pt>
                <c:pt idx="358">
                  <c:v>112.9</c:v>
                </c:pt>
                <c:pt idx="359">
                  <c:v>168.06659999999999</c:v>
                </c:pt>
                <c:pt idx="360">
                  <c:v>212.11599999999999</c:v>
                </c:pt>
                <c:pt idx="361">
                  <c:v>186.9966</c:v>
                </c:pt>
                <c:pt idx="362">
                  <c:v>107.916</c:v>
                </c:pt>
                <c:pt idx="363">
                  <c:v>72.915399999999991</c:v>
                </c:pt>
                <c:pt idx="364">
                  <c:v>62.955199999999998</c:v>
                </c:pt>
                <c:pt idx="365">
                  <c:v>139.91040000000001</c:v>
                </c:pt>
                <c:pt idx="366">
                  <c:v>144.08650000000003</c:v>
                </c:pt>
                <c:pt idx="367">
                  <c:v>211.13259999999997</c:v>
                </c:pt>
                <c:pt idx="368">
                  <c:v>63.9846</c:v>
                </c:pt>
                <c:pt idx="369">
                  <c:v>126.03600000000002</c:v>
                </c:pt>
                <c:pt idx="370">
                  <c:v>162.05240000000001</c:v>
                </c:pt>
                <c:pt idx="371">
                  <c:v>129.0564</c:v>
                </c:pt>
                <c:pt idx="372">
                  <c:v>199.96899999999999</c:v>
                </c:pt>
                <c:pt idx="373">
                  <c:v>140.87270000000001</c:v>
                </c:pt>
                <c:pt idx="374">
                  <c:v>118.0736</c:v>
                </c:pt>
                <c:pt idx="375">
                  <c:v>58.965899999999998</c:v>
                </c:pt>
                <c:pt idx="376">
                  <c:v>113.0256</c:v>
                </c:pt>
                <c:pt idx="377">
                  <c:v>93.085199999999986</c:v>
                </c:pt>
                <c:pt idx="378">
                  <c:v>121.9335</c:v>
                </c:pt>
                <c:pt idx="379">
                  <c:v>133.99260000000001</c:v>
                </c:pt>
                <c:pt idx="380">
                  <c:v>116.10149999999999</c:v>
                </c:pt>
                <c:pt idx="381">
                  <c:v>160.084</c:v>
                </c:pt>
                <c:pt idx="382">
                  <c:v>159.06120000000001</c:v>
                </c:pt>
              </c:numCache>
            </c:numRef>
          </c:xVal>
          <c:yVal>
            <c:numRef>
              <c:f>'Heteroscedasticity Test Plot'!$D$29:$D$411</c:f>
              <c:numCache>
                <c:formatCode>General</c:formatCode>
                <c:ptCount val="383"/>
                <c:pt idx="0">
                  <c:v>-14.86934463320938</c:v>
                </c:pt>
                <c:pt idx="1">
                  <c:v>-11.416126425298899</c:v>
                </c:pt>
                <c:pt idx="2">
                  <c:v>-23.774480340543562</c:v>
                </c:pt>
                <c:pt idx="3">
                  <c:v>-31.405865436577528</c:v>
                </c:pt>
                <c:pt idx="4">
                  <c:v>-23.663597624088254</c:v>
                </c:pt>
                <c:pt idx="5">
                  <c:v>19.321688608156251</c:v>
                </c:pt>
                <c:pt idx="6">
                  <c:v>-7.2086849135517355</c:v>
                </c:pt>
                <c:pt idx="7">
                  <c:v>0.98105443656851321</c:v>
                </c:pt>
                <c:pt idx="8">
                  <c:v>2.065087813817911</c:v>
                </c:pt>
                <c:pt idx="9">
                  <c:v>7.299281992211121</c:v>
                </c:pt>
                <c:pt idx="10">
                  <c:v>5.2030316260429572</c:v>
                </c:pt>
                <c:pt idx="11">
                  <c:v>17.202012224235659</c:v>
                </c:pt>
                <c:pt idx="12">
                  <c:v>21.89642152028653</c:v>
                </c:pt>
                <c:pt idx="13">
                  <c:v>-7.5509070262340572</c:v>
                </c:pt>
                <c:pt idx="14">
                  <c:v>3.6462437508578915</c:v>
                </c:pt>
                <c:pt idx="15">
                  <c:v>2.3300922663792392</c:v>
                </c:pt>
                <c:pt idx="16">
                  <c:v>26.527422765708337</c:v>
                </c:pt>
                <c:pt idx="17">
                  <c:v>-1.183855125517411</c:v>
                </c:pt>
                <c:pt idx="18">
                  <c:v>20.199956894301096</c:v>
                </c:pt>
                <c:pt idx="19">
                  <c:v>14.154141434236806</c:v>
                </c:pt>
                <c:pt idx="20">
                  <c:v>-14.162804924302748</c:v>
                </c:pt>
                <c:pt idx="21">
                  <c:v>-3.4090135367221279</c:v>
                </c:pt>
                <c:pt idx="22">
                  <c:v>4.612229664647387</c:v>
                </c:pt>
                <c:pt idx="23">
                  <c:v>-0.72811104996407749</c:v>
                </c:pt>
                <c:pt idx="24">
                  <c:v>13.861967753395135</c:v>
                </c:pt>
                <c:pt idx="25">
                  <c:v>16.385998982184063</c:v>
                </c:pt>
                <c:pt idx="26">
                  <c:v>24.09679325914928</c:v>
                </c:pt>
                <c:pt idx="27">
                  <c:v>6.8048251871827858</c:v>
                </c:pt>
                <c:pt idx="28">
                  <c:v>18.126425935838643</c:v>
                </c:pt>
                <c:pt idx="29">
                  <c:v>31.188926184775653</c:v>
                </c:pt>
                <c:pt idx="30">
                  <c:v>37.533834071308888</c:v>
                </c:pt>
                <c:pt idx="31">
                  <c:v>1.3053506020188905</c:v>
                </c:pt>
                <c:pt idx="32">
                  <c:v>-10.98998544199199</c:v>
                </c:pt>
                <c:pt idx="33">
                  <c:v>1.3468537598699548</c:v>
                </c:pt>
                <c:pt idx="34">
                  <c:v>-10.923823251528802</c:v>
                </c:pt>
                <c:pt idx="35">
                  <c:v>-8.4197103972562033</c:v>
                </c:pt>
                <c:pt idx="36">
                  <c:v>3.1028767844497338</c:v>
                </c:pt>
                <c:pt idx="37">
                  <c:v>19.750992671814231</c:v>
                </c:pt>
                <c:pt idx="38">
                  <c:v>31.076146317489759</c:v>
                </c:pt>
                <c:pt idx="39">
                  <c:v>-2.8726474094989101</c:v>
                </c:pt>
                <c:pt idx="40">
                  <c:v>1.2423975902822804</c:v>
                </c:pt>
                <c:pt idx="41">
                  <c:v>-10.521931857616977</c:v>
                </c:pt>
                <c:pt idx="42">
                  <c:v>10.871401809519853</c:v>
                </c:pt>
                <c:pt idx="43">
                  <c:v>3.3410346770990316</c:v>
                </c:pt>
                <c:pt idx="44">
                  <c:v>44.807281746275294</c:v>
                </c:pt>
                <c:pt idx="45">
                  <c:v>5.7861205312133279</c:v>
                </c:pt>
                <c:pt idx="46">
                  <c:v>4.0690936484263034</c:v>
                </c:pt>
                <c:pt idx="47">
                  <c:v>-4.1897077532596256</c:v>
                </c:pt>
                <c:pt idx="48">
                  <c:v>9.4114970298557807</c:v>
                </c:pt>
                <c:pt idx="49">
                  <c:v>2.8712115051480822</c:v>
                </c:pt>
                <c:pt idx="50">
                  <c:v>54.609333008188798</c:v>
                </c:pt>
                <c:pt idx="51">
                  <c:v>-14.111425806598106</c:v>
                </c:pt>
                <c:pt idx="52">
                  <c:v>1.2529708203724681</c:v>
                </c:pt>
                <c:pt idx="53">
                  <c:v>-18.726572958196897</c:v>
                </c:pt>
                <c:pt idx="54">
                  <c:v>19.071592410165493</c:v>
                </c:pt>
                <c:pt idx="55">
                  <c:v>-4.7139645193441027</c:v>
                </c:pt>
                <c:pt idx="56">
                  <c:v>13.988468270568688</c:v>
                </c:pt>
                <c:pt idx="57">
                  <c:v>-11.276153281959239</c:v>
                </c:pt>
                <c:pt idx="58">
                  <c:v>58.355956892954254</c:v>
                </c:pt>
                <c:pt idx="59">
                  <c:v>7.3522706078172178</c:v>
                </c:pt>
                <c:pt idx="60">
                  <c:v>50.570316021596852</c:v>
                </c:pt>
                <c:pt idx="61">
                  <c:v>8.9001745024497723</c:v>
                </c:pt>
                <c:pt idx="62">
                  <c:v>9.9917410986939785</c:v>
                </c:pt>
                <c:pt idx="63">
                  <c:v>3.8800062000667026</c:v>
                </c:pt>
                <c:pt idx="64">
                  <c:v>21.918955938270869</c:v>
                </c:pt>
                <c:pt idx="65">
                  <c:v>0.84196207275579127</c:v>
                </c:pt>
                <c:pt idx="66">
                  <c:v>1.7157223448092793</c:v>
                </c:pt>
                <c:pt idx="67">
                  <c:v>4.9953496882957609</c:v>
                </c:pt>
                <c:pt idx="68">
                  <c:v>-17.689773775185202</c:v>
                </c:pt>
                <c:pt idx="69">
                  <c:v>-68.716424271075311</c:v>
                </c:pt>
                <c:pt idx="70">
                  <c:v>-21.590092659070393</c:v>
                </c:pt>
                <c:pt idx="71">
                  <c:v>-9.7139066917200978</c:v>
                </c:pt>
                <c:pt idx="72">
                  <c:v>-7.4161117678183643</c:v>
                </c:pt>
                <c:pt idx="73">
                  <c:v>13.131528282887047</c:v>
                </c:pt>
                <c:pt idx="74">
                  <c:v>7.5481299787223435</c:v>
                </c:pt>
                <c:pt idx="75">
                  <c:v>-10.350326221716017</c:v>
                </c:pt>
                <c:pt idx="76">
                  <c:v>-4.5233616390039799</c:v>
                </c:pt>
                <c:pt idx="77">
                  <c:v>15.731288016142472</c:v>
                </c:pt>
                <c:pt idx="78">
                  <c:v>36.733425288521971</c:v>
                </c:pt>
                <c:pt idx="79">
                  <c:v>-4.3043895014379814</c:v>
                </c:pt>
                <c:pt idx="80">
                  <c:v>5.6527613333803117</c:v>
                </c:pt>
                <c:pt idx="81">
                  <c:v>-11.542845688235843</c:v>
                </c:pt>
                <c:pt idx="82">
                  <c:v>6.3749638729200342</c:v>
                </c:pt>
                <c:pt idx="83">
                  <c:v>20.031247292020311</c:v>
                </c:pt>
                <c:pt idx="84">
                  <c:v>-6.1559395768746867</c:v>
                </c:pt>
                <c:pt idx="85">
                  <c:v>27.062103526746</c:v>
                </c:pt>
                <c:pt idx="86">
                  <c:v>17.750803207519141</c:v>
                </c:pt>
                <c:pt idx="87">
                  <c:v>-23.275858390081623</c:v>
                </c:pt>
                <c:pt idx="88">
                  <c:v>-12.742796217352208</c:v>
                </c:pt>
                <c:pt idx="89">
                  <c:v>22.579590849538306</c:v>
                </c:pt>
                <c:pt idx="90">
                  <c:v>-7.5428254188505548</c:v>
                </c:pt>
                <c:pt idx="91">
                  <c:v>-15.166039613939176</c:v>
                </c:pt>
                <c:pt idx="92">
                  <c:v>0.31799530243594631</c:v>
                </c:pt>
                <c:pt idx="93">
                  <c:v>-2.1696660848590739</c:v>
                </c:pt>
                <c:pt idx="94">
                  <c:v>-5.2931104944973413</c:v>
                </c:pt>
                <c:pt idx="95">
                  <c:v>-19.663601028325644</c:v>
                </c:pt>
                <c:pt idx="96">
                  <c:v>-26.130597042768727</c:v>
                </c:pt>
                <c:pt idx="97">
                  <c:v>14.87241654969489</c:v>
                </c:pt>
                <c:pt idx="98">
                  <c:v>-27.247905271578873</c:v>
                </c:pt>
                <c:pt idx="99">
                  <c:v>23.276528659623807</c:v>
                </c:pt>
                <c:pt idx="100">
                  <c:v>-31.752826569602462</c:v>
                </c:pt>
                <c:pt idx="101">
                  <c:v>3.8739094980282403</c:v>
                </c:pt>
                <c:pt idx="102">
                  <c:v>-19.718745065523791</c:v>
                </c:pt>
                <c:pt idx="103">
                  <c:v>6.3317808986619752</c:v>
                </c:pt>
                <c:pt idx="104">
                  <c:v>7.7730923984615288</c:v>
                </c:pt>
                <c:pt idx="105">
                  <c:v>-2.2330655939337589</c:v>
                </c:pt>
                <c:pt idx="106">
                  <c:v>-18.435271970274115</c:v>
                </c:pt>
                <c:pt idx="107">
                  <c:v>2.1869262887722698</c:v>
                </c:pt>
                <c:pt idx="108">
                  <c:v>-29.527760588485108</c:v>
                </c:pt>
                <c:pt idx="109">
                  <c:v>1.8491369428351732</c:v>
                </c:pt>
                <c:pt idx="110">
                  <c:v>-16.316322944973678</c:v>
                </c:pt>
                <c:pt idx="111">
                  <c:v>-27.11586015422057</c:v>
                </c:pt>
                <c:pt idx="112">
                  <c:v>-7.5190790233281035</c:v>
                </c:pt>
                <c:pt idx="113">
                  <c:v>-3.9856067684990251</c:v>
                </c:pt>
                <c:pt idx="114">
                  <c:v>-14.446115776542769</c:v>
                </c:pt>
                <c:pt idx="115">
                  <c:v>-5.3382337527567643</c:v>
                </c:pt>
                <c:pt idx="116">
                  <c:v>-12.867667992357127</c:v>
                </c:pt>
                <c:pt idx="117">
                  <c:v>-0.3667043380553423</c:v>
                </c:pt>
                <c:pt idx="118">
                  <c:v>5.8942951856525383</c:v>
                </c:pt>
                <c:pt idx="119">
                  <c:v>-34.386685541964027</c:v>
                </c:pt>
                <c:pt idx="120">
                  <c:v>-32.018937804139568</c:v>
                </c:pt>
                <c:pt idx="121">
                  <c:v>-25.52127726412607</c:v>
                </c:pt>
                <c:pt idx="122">
                  <c:v>-30.597025393355239</c:v>
                </c:pt>
                <c:pt idx="123">
                  <c:v>-11.570793573785579</c:v>
                </c:pt>
                <c:pt idx="124">
                  <c:v>-12.709763702256765</c:v>
                </c:pt>
                <c:pt idx="125">
                  <c:v>27.289158423574918</c:v>
                </c:pt>
                <c:pt idx="126">
                  <c:v>-51.532980437315075</c:v>
                </c:pt>
                <c:pt idx="127">
                  <c:v>15.880598862882096</c:v>
                </c:pt>
                <c:pt idx="128">
                  <c:v>29.096791657538461</c:v>
                </c:pt>
                <c:pt idx="129">
                  <c:v>-32.335694104653754</c:v>
                </c:pt>
                <c:pt idx="130">
                  <c:v>38.785656821000259</c:v>
                </c:pt>
                <c:pt idx="131">
                  <c:v>6.1604648258441443</c:v>
                </c:pt>
                <c:pt idx="132">
                  <c:v>9.5013211241342219</c:v>
                </c:pt>
                <c:pt idx="133">
                  <c:v>-7.9102166421152447</c:v>
                </c:pt>
                <c:pt idx="134">
                  <c:v>15.766767393416046</c:v>
                </c:pt>
                <c:pt idx="135">
                  <c:v>-2.9983432924988165</c:v>
                </c:pt>
                <c:pt idx="136">
                  <c:v>-41.281216904079827</c:v>
                </c:pt>
                <c:pt idx="137">
                  <c:v>-8.0187469717066051</c:v>
                </c:pt>
                <c:pt idx="138">
                  <c:v>5.6281568917693221</c:v>
                </c:pt>
                <c:pt idx="139">
                  <c:v>-3.536591469974212</c:v>
                </c:pt>
                <c:pt idx="140">
                  <c:v>31.629251775519208</c:v>
                </c:pt>
                <c:pt idx="141">
                  <c:v>-8.750591708919103</c:v>
                </c:pt>
                <c:pt idx="142">
                  <c:v>61.413827447685264</c:v>
                </c:pt>
                <c:pt idx="143">
                  <c:v>2.4121638739523519</c:v>
                </c:pt>
                <c:pt idx="144">
                  <c:v>-20.22919180636444</c:v>
                </c:pt>
                <c:pt idx="145">
                  <c:v>-17.025076625214467</c:v>
                </c:pt>
                <c:pt idx="146">
                  <c:v>-30.232502675250146</c:v>
                </c:pt>
                <c:pt idx="147">
                  <c:v>5.8481394761998899</c:v>
                </c:pt>
                <c:pt idx="148">
                  <c:v>-13.461418917175138</c:v>
                </c:pt>
                <c:pt idx="149">
                  <c:v>-4.9157230655504236</c:v>
                </c:pt>
                <c:pt idx="150">
                  <c:v>36.776513333292598</c:v>
                </c:pt>
                <c:pt idx="151">
                  <c:v>10.748250028748373</c:v>
                </c:pt>
                <c:pt idx="152">
                  <c:v>34.557865494808311</c:v>
                </c:pt>
                <c:pt idx="153">
                  <c:v>39.66850445930686</c:v>
                </c:pt>
                <c:pt idx="154">
                  <c:v>-21.899260710637975</c:v>
                </c:pt>
                <c:pt idx="155">
                  <c:v>22.148503442478841</c:v>
                </c:pt>
                <c:pt idx="156">
                  <c:v>0.20607638834215436</c:v>
                </c:pt>
                <c:pt idx="157">
                  <c:v>7.1924509936645507</c:v>
                </c:pt>
                <c:pt idx="158">
                  <c:v>57.303212800630831</c:v>
                </c:pt>
                <c:pt idx="159">
                  <c:v>-32.097852739362452</c:v>
                </c:pt>
                <c:pt idx="160">
                  <c:v>21.261077450936256</c:v>
                </c:pt>
                <c:pt idx="161">
                  <c:v>-0.32520961070096632</c:v>
                </c:pt>
                <c:pt idx="162">
                  <c:v>35.16934318850538</c:v>
                </c:pt>
                <c:pt idx="163">
                  <c:v>-21.303677888862808</c:v>
                </c:pt>
                <c:pt idx="164">
                  <c:v>13.797538147757365</c:v>
                </c:pt>
                <c:pt idx="165">
                  <c:v>-24.702400913997565</c:v>
                </c:pt>
                <c:pt idx="166">
                  <c:v>25.892250062501105</c:v>
                </c:pt>
                <c:pt idx="167">
                  <c:v>12.211602236147087</c:v>
                </c:pt>
                <c:pt idx="168">
                  <c:v>-18.403739127348359</c:v>
                </c:pt>
                <c:pt idx="169">
                  <c:v>-35.393091129151685</c:v>
                </c:pt>
                <c:pt idx="170">
                  <c:v>23.593202815248105</c:v>
                </c:pt>
                <c:pt idx="171">
                  <c:v>14.717920438144461</c:v>
                </c:pt>
                <c:pt idx="172">
                  <c:v>14.956372771487736</c:v>
                </c:pt>
                <c:pt idx="173">
                  <c:v>27.032579203109151</c:v>
                </c:pt>
                <c:pt idx="174">
                  <c:v>5.8053221176597845</c:v>
                </c:pt>
                <c:pt idx="175">
                  <c:v>18.747284405228356</c:v>
                </c:pt>
                <c:pt idx="176">
                  <c:v>-28.847033634801221</c:v>
                </c:pt>
                <c:pt idx="177">
                  <c:v>8.421248932919724</c:v>
                </c:pt>
                <c:pt idx="178">
                  <c:v>-1.3810841061855399</c:v>
                </c:pt>
                <c:pt idx="179">
                  <c:v>-1.0779736118473693</c:v>
                </c:pt>
                <c:pt idx="180">
                  <c:v>0.76746846728053697</c:v>
                </c:pt>
                <c:pt idx="181">
                  <c:v>-9.8145465256924354</c:v>
                </c:pt>
                <c:pt idx="182">
                  <c:v>-0.80837396654976601</c:v>
                </c:pt>
                <c:pt idx="183">
                  <c:v>20.96436891263869</c:v>
                </c:pt>
                <c:pt idx="184">
                  <c:v>23.431760589386442</c:v>
                </c:pt>
                <c:pt idx="185">
                  <c:v>-14.329416099077434</c:v>
                </c:pt>
                <c:pt idx="186">
                  <c:v>-42.724496550592164</c:v>
                </c:pt>
                <c:pt idx="187">
                  <c:v>61.720055320366896</c:v>
                </c:pt>
                <c:pt idx="188">
                  <c:v>32.944296158556199</c:v>
                </c:pt>
                <c:pt idx="189">
                  <c:v>20.923634957708742</c:v>
                </c:pt>
                <c:pt idx="190">
                  <c:v>-3.5242580860293629</c:v>
                </c:pt>
                <c:pt idx="191">
                  <c:v>5.0988770535103072</c:v>
                </c:pt>
                <c:pt idx="192">
                  <c:v>-1.7209360979704798</c:v>
                </c:pt>
                <c:pt idx="193">
                  <c:v>-16.539400271075692</c:v>
                </c:pt>
                <c:pt idx="194">
                  <c:v>10.144457913325141</c:v>
                </c:pt>
                <c:pt idx="195">
                  <c:v>-3.104603673043755</c:v>
                </c:pt>
                <c:pt idx="196">
                  <c:v>-24.148806242324156</c:v>
                </c:pt>
                <c:pt idx="197">
                  <c:v>-21.276449003642824</c:v>
                </c:pt>
                <c:pt idx="198">
                  <c:v>11.5500597172136</c:v>
                </c:pt>
                <c:pt idx="199">
                  <c:v>7.1739149728707332</c:v>
                </c:pt>
                <c:pt idx="200">
                  <c:v>-28.980251329146824</c:v>
                </c:pt>
                <c:pt idx="201">
                  <c:v>-8.7896665236284548</c:v>
                </c:pt>
                <c:pt idx="202">
                  <c:v>-37.365190916613869</c:v>
                </c:pt>
                <c:pt idx="203">
                  <c:v>17.550831410896478</c:v>
                </c:pt>
                <c:pt idx="204">
                  <c:v>7.4290006803246911</c:v>
                </c:pt>
                <c:pt idx="205">
                  <c:v>-0.6498234653751922</c:v>
                </c:pt>
                <c:pt idx="206">
                  <c:v>-7.683404623222259</c:v>
                </c:pt>
                <c:pt idx="207">
                  <c:v>0.51945756245157781</c:v>
                </c:pt>
                <c:pt idx="208">
                  <c:v>-9.9405077760595759</c:v>
                </c:pt>
                <c:pt idx="209">
                  <c:v>-5.9518786238001553</c:v>
                </c:pt>
                <c:pt idx="210">
                  <c:v>-33.269922867436861</c:v>
                </c:pt>
                <c:pt idx="211">
                  <c:v>-5.392582816777491</c:v>
                </c:pt>
                <c:pt idx="212">
                  <c:v>13.410303771948918</c:v>
                </c:pt>
                <c:pt idx="213">
                  <c:v>24.925630114942066</c:v>
                </c:pt>
                <c:pt idx="214">
                  <c:v>44.773142447516022</c:v>
                </c:pt>
                <c:pt idx="215">
                  <c:v>6.5757054414809488</c:v>
                </c:pt>
                <c:pt idx="216">
                  <c:v>30.243716535788906</c:v>
                </c:pt>
                <c:pt idx="217">
                  <c:v>7.6203846814056817</c:v>
                </c:pt>
                <c:pt idx="218">
                  <c:v>7.4660631586744728</c:v>
                </c:pt>
                <c:pt idx="219">
                  <c:v>-35.784501116791546</c:v>
                </c:pt>
                <c:pt idx="220">
                  <c:v>-4.148035775422386</c:v>
                </c:pt>
                <c:pt idx="221">
                  <c:v>-1.7799550912484818</c:v>
                </c:pt>
                <c:pt idx="222">
                  <c:v>10.350814569505985</c:v>
                </c:pt>
                <c:pt idx="223">
                  <c:v>11.697908384788064</c:v>
                </c:pt>
                <c:pt idx="224">
                  <c:v>28.325030976249536</c:v>
                </c:pt>
                <c:pt idx="225">
                  <c:v>-9.0045117233712517</c:v>
                </c:pt>
                <c:pt idx="226">
                  <c:v>31.132752478043301</c:v>
                </c:pt>
                <c:pt idx="227">
                  <c:v>-5.9648426022301351</c:v>
                </c:pt>
                <c:pt idx="228">
                  <c:v>-10.404608522231115</c:v>
                </c:pt>
                <c:pt idx="229">
                  <c:v>-6.9828683084481611</c:v>
                </c:pt>
                <c:pt idx="230">
                  <c:v>-2.6483688485059815</c:v>
                </c:pt>
                <c:pt idx="231">
                  <c:v>28.910005082909208</c:v>
                </c:pt>
                <c:pt idx="232">
                  <c:v>-21.062708973681538</c:v>
                </c:pt>
                <c:pt idx="233">
                  <c:v>4.0019827052803407</c:v>
                </c:pt>
                <c:pt idx="234">
                  <c:v>-13.28924716318437</c:v>
                </c:pt>
                <c:pt idx="235">
                  <c:v>2.4638297976694901</c:v>
                </c:pt>
                <c:pt idx="236">
                  <c:v>20.764849095084287</c:v>
                </c:pt>
                <c:pt idx="237">
                  <c:v>-11.762022094921917</c:v>
                </c:pt>
                <c:pt idx="238">
                  <c:v>-7.229018880380039</c:v>
                </c:pt>
                <c:pt idx="239">
                  <c:v>0.55590931678580091</c:v>
                </c:pt>
                <c:pt idx="240">
                  <c:v>-31.551215481885862</c:v>
                </c:pt>
                <c:pt idx="241">
                  <c:v>-16.02031062129501</c:v>
                </c:pt>
                <c:pt idx="242">
                  <c:v>-5.6470661979333627</c:v>
                </c:pt>
                <c:pt idx="243">
                  <c:v>10.645423515054745</c:v>
                </c:pt>
                <c:pt idx="244">
                  <c:v>29.833938331257059</c:v>
                </c:pt>
                <c:pt idx="245">
                  <c:v>-6.7341147882646055</c:v>
                </c:pt>
                <c:pt idx="246">
                  <c:v>13.433931918171254</c:v>
                </c:pt>
                <c:pt idx="247">
                  <c:v>-4.0530731725060747</c:v>
                </c:pt>
                <c:pt idx="248">
                  <c:v>17.186306427493605</c:v>
                </c:pt>
                <c:pt idx="249">
                  <c:v>-9.6416699064050704</c:v>
                </c:pt>
                <c:pt idx="250">
                  <c:v>2.2063298268647031</c:v>
                </c:pt>
                <c:pt idx="251">
                  <c:v>-11.626423483105839</c:v>
                </c:pt>
                <c:pt idx="252">
                  <c:v>-0.48771110166423171</c:v>
                </c:pt>
                <c:pt idx="253">
                  <c:v>-2.2061595729399528</c:v>
                </c:pt>
                <c:pt idx="254">
                  <c:v>4.2326842306270152</c:v>
                </c:pt>
                <c:pt idx="255">
                  <c:v>-4.4100271682818004</c:v>
                </c:pt>
                <c:pt idx="256">
                  <c:v>-3.9706300755702841</c:v>
                </c:pt>
                <c:pt idx="257">
                  <c:v>-18.504308772577758</c:v>
                </c:pt>
                <c:pt idx="258">
                  <c:v>-32.489029326876448</c:v>
                </c:pt>
                <c:pt idx="259">
                  <c:v>-29.412232417668008</c:v>
                </c:pt>
                <c:pt idx="260">
                  <c:v>-46.192643187778856</c:v>
                </c:pt>
                <c:pt idx="261">
                  <c:v>17.513734778071139</c:v>
                </c:pt>
                <c:pt idx="262">
                  <c:v>18.682034464083415</c:v>
                </c:pt>
                <c:pt idx="263">
                  <c:v>9.4762166003563948</c:v>
                </c:pt>
                <c:pt idx="264">
                  <c:v>10.568153192008708</c:v>
                </c:pt>
                <c:pt idx="265">
                  <c:v>-28.866588590690355</c:v>
                </c:pt>
                <c:pt idx="266">
                  <c:v>-24.065529247181701</c:v>
                </c:pt>
                <c:pt idx="267">
                  <c:v>-24.476230960962368</c:v>
                </c:pt>
                <c:pt idx="268">
                  <c:v>-43.537342613596365</c:v>
                </c:pt>
                <c:pt idx="269">
                  <c:v>-4.7470355730189056</c:v>
                </c:pt>
                <c:pt idx="270">
                  <c:v>3.9835020630990243</c:v>
                </c:pt>
                <c:pt idx="271">
                  <c:v>7.765263517563227</c:v>
                </c:pt>
                <c:pt idx="272">
                  <c:v>10.84801943454022</c:v>
                </c:pt>
                <c:pt idx="273">
                  <c:v>-5.8255376949456661</c:v>
                </c:pt>
                <c:pt idx="274">
                  <c:v>2.4694078741021599</c:v>
                </c:pt>
                <c:pt idx="275">
                  <c:v>-8.9611527544219882</c:v>
                </c:pt>
                <c:pt idx="276">
                  <c:v>-31.652920674469073</c:v>
                </c:pt>
                <c:pt idx="277">
                  <c:v>23.901051808745706</c:v>
                </c:pt>
                <c:pt idx="278">
                  <c:v>-1.5054298791717429</c:v>
                </c:pt>
                <c:pt idx="279">
                  <c:v>3.6721931892354291</c:v>
                </c:pt>
                <c:pt idx="280">
                  <c:v>-20.071506346810736</c:v>
                </c:pt>
                <c:pt idx="281">
                  <c:v>-12.344217082691614</c:v>
                </c:pt>
                <c:pt idx="282">
                  <c:v>-13.756864021515867</c:v>
                </c:pt>
                <c:pt idx="283">
                  <c:v>-1.1233716333328658</c:v>
                </c:pt>
                <c:pt idx="284">
                  <c:v>5.0038620760638253</c:v>
                </c:pt>
                <c:pt idx="285">
                  <c:v>20.703844579157192</c:v>
                </c:pt>
                <c:pt idx="286">
                  <c:v>6.7786705021841982</c:v>
                </c:pt>
                <c:pt idx="287">
                  <c:v>-16.720284659863751</c:v>
                </c:pt>
                <c:pt idx="288">
                  <c:v>9.2713074352778051</c:v>
                </c:pt>
                <c:pt idx="289">
                  <c:v>-25.010135837248498</c:v>
                </c:pt>
                <c:pt idx="290">
                  <c:v>-27.056130997286118</c:v>
                </c:pt>
                <c:pt idx="291">
                  <c:v>1.0526438437629224</c:v>
                </c:pt>
                <c:pt idx="292">
                  <c:v>-25.204600249164258</c:v>
                </c:pt>
                <c:pt idx="293">
                  <c:v>-26.776474905750632</c:v>
                </c:pt>
                <c:pt idx="294">
                  <c:v>-27.073967494904934</c:v>
                </c:pt>
                <c:pt idx="295">
                  <c:v>9.5019964207138798</c:v>
                </c:pt>
                <c:pt idx="296">
                  <c:v>15.979322720934675</c:v>
                </c:pt>
                <c:pt idx="297">
                  <c:v>-28.889434217446109</c:v>
                </c:pt>
                <c:pt idx="298">
                  <c:v>11.729257003168165</c:v>
                </c:pt>
                <c:pt idx="299">
                  <c:v>2.5598620465598145</c:v>
                </c:pt>
                <c:pt idx="300">
                  <c:v>-7.9882748680646216</c:v>
                </c:pt>
                <c:pt idx="301">
                  <c:v>-1.4695615076531112</c:v>
                </c:pt>
                <c:pt idx="302">
                  <c:v>-32.683795004603496</c:v>
                </c:pt>
                <c:pt idx="303">
                  <c:v>-41.748060808802279</c:v>
                </c:pt>
                <c:pt idx="304">
                  <c:v>-3.3776030899964553</c:v>
                </c:pt>
                <c:pt idx="305">
                  <c:v>-16.875740964028537</c:v>
                </c:pt>
                <c:pt idx="306">
                  <c:v>-4.846181130944899</c:v>
                </c:pt>
                <c:pt idx="307">
                  <c:v>-21.182623855881502</c:v>
                </c:pt>
                <c:pt idx="308">
                  <c:v>-7.1072539690835583</c:v>
                </c:pt>
                <c:pt idx="309">
                  <c:v>-15.820437810435919</c:v>
                </c:pt>
                <c:pt idx="310">
                  <c:v>-1.7957223979632317</c:v>
                </c:pt>
                <c:pt idx="311">
                  <c:v>25.981888821274538</c:v>
                </c:pt>
                <c:pt idx="312">
                  <c:v>-4.7944280862730011</c:v>
                </c:pt>
                <c:pt idx="313">
                  <c:v>-2.7619002434274194</c:v>
                </c:pt>
                <c:pt idx="314">
                  <c:v>0.43137918048415713</c:v>
                </c:pt>
                <c:pt idx="315">
                  <c:v>-21.801074680187867</c:v>
                </c:pt>
                <c:pt idx="316">
                  <c:v>10.537704366533546</c:v>
                </c:pt>
                <c:pt idx="317">
                  <c:v>12.074706239738447</c:v>
                </c:pt>
                <c:pt idx="318">
                  <c:v>-12.656009518039014</c:v>
                </c:pt>
                <c:pt idx="319">
                  <c:v>12.871031413286687</c:v>
                </c:pt>
                <c:pt idx="320">
                  <c:v>34.557953805297529</c:v>
                </c:pt>
                <c:pt idx="321">
                  <c:v>16.264470092745853</c:v>
                </c:pt>
                <c:pt idx="322">
                  <c:v>19.586534804599268</c:v>
                </c:pt>
                <c:pt idx="323">
                  <c:v>19.194650109265723</c:v>
                </c:pt>
                <c:pt idx="324">
                  <c:v>-10.579439164453504</c:v>
                </c:pt>
                <c:pt idx="325">
                  <c:v>1.759645240555983</c:v>
                </c:pt>
                <c:pt idx="326">
                  <c:v>-6.6124537843717235</c:v>
                </c:pt>
                <c:pt idx="327">
                  <c:v>25.931484663383799</c:v>
                </c:pt>
                <c:pt idx="328">
                  <c:v>-13.711171755348033</c:v>
                </c:pt>
                <c:pt idx="329">
                  <c:v>10.886618363010029</c:v>
                </c:pt>
                <c:pt idx="330">
                  <c:v>13.956485003327032</c:v>
                </c:pt>
                <c:pt idx="331">
                  <c:v>61.692775108347917</c:v>
                </c:pt>
                <c:pt idx="332">
                  <c:v>17.241219420298791</c:v>
                </c:pt>
                <c:pt idx="333">
                  <c:v>9.9197776762824219</c:v>
                </c:pt>
                <c:pt idx="334">
                  <c:v>27.19578935600191</c:v>
                </c:pt>
                <c:pt idx="335">
                  <c:v>74.963919967892437</c:v>
                </c:pt>
                <c:pt idx="336">
                  <c:v>23.405801155734906</c:v>
                </c:pt>
                <c:pt idx="337">
                  <c:v>15.197603215181886</c:v>
                </c:pt>
                <c:pt idx="338">
                  <c:v>5.7286321569535232</c:v>
                </c:pt>
                <c:pt idx="339">
                  <c:v>20.442477296818296</c:v>
                </c:pt>
                <c:pt idx="340">
                  <c:v>23.141837874178975</c:v>
                </c:pt>
                <c:pt idx="341">
                  <c:v>22.385217775780916</c:v>
                </c:pt>
                <c:pt idx="342">
                  <c:v>24.309206969203956</c:v>
                </c:pt>
                <c:pt idx="343">
                  <c:v>18.836120421863313</c:v>
                </c:pt>
                <c:pt idx="344">
                  <c:v>-10.341434789044285</c:v>
                </c:pt>
                <c:pt idx="345">
                  <c:v>22.978564047572263</c:v>
                </c:pt>
                <c:pt idx="346">
                  <c:v>3.4955921747702803</c:v>
                </c:pt>
                <c:pt idx="347">
                  <c:v>2.9814870109761742</c:v>
                </c:pt>
                <c:pt idx="348">
                  <c:v>-10.449763508615121</c:v>
                </c:pt>
                <c:pt idx="349">
                  <c:v>-24.86646954892484</c:v>
                </c:pt>
                <c:pt idx="350">
                  <c:v>-0.65982369028427001</c:v>
                </c:pt>
                <c:pt idx="351">
                  <c:v>6.3810858103009025</c:v>
                </c:pt>
                <c:pt idx="352">
                  <c:v>-8.163673826424656</c:v>
                </c:pt>
                <c:pt idx="353">
                  <c:v>-9.2991368775340106</c:v>
                </c:pt>
                <c:pt idx="354">
                  <c:v>-36.098993387597261</c:v>
                </c:pt>
                <c:pt idx="355">
                  <c:v>4.8363070614493608</c:v>
                </c:pt>
                <c:pt idx="356">
                  <c:v>-31.608259183434825</c:v>
                </c:pt>
                <c:pt idx="357">
                  <c:v>-0.10731119978368753</c:v>
                </c:pt>
                <c:pt idx="358">
                  <c:v>6.5423681113109922</c:v>
                </c:pt>
                <c:pt idx="359">
                  <c:v>-22.435603716416324</c:v>
                </c:pt>
                <c:pt idx="360">
                  <c:v>-53.567078293085899</c:v>
                </c:pt>
                <c:pt idx="361">
                  <c:v>15.291277147057428</c:v>
                </c:pt>
                <c:pt idx="362">
                  <c:v>-5.7891117302106352</c:v>
                </c:pt>
                <c:pt idx="363">
                  <c:v>-6.6199424450167186</c:v>
                </c:pt>
                <c:pt idx="364">
                  <c:v>-10.633502050340084</c:v>
                </c:pt>
                <c:pt idx="365">
                  <c:v>-10.7262505884338</c:v>
                </c:pt>
                <c:pt idx="366">
                  <c:v>-24.211998092745489</c:v>
                </c:pt>
                <c:pt idx="367">
                  <c:v>-26.202955047706894</c:v>
                </c:pt>
                <c:pt idx="368">
                  <c:v>-3.3738976418295863</c:v>
                </c:pt>
                <c:pt idx="369">
                  <c:v>-0.9182108980139958</c:v>
                </c:pt>
                <c:pt idx="370">
                  <c:v>-14.588277361965396</c:v>
                </c:pt>
                <c:pt idx="371">
                  <c:v>3.3699972766827671</c:v>
                </c:pt>
                <c:pt idx="372">
                  <c:v>45.142962979700883</c:v>
                </c:pt>
                <c:pt idx="373">
                  <c:v>-21.609724338240426</c:v>
                </c:pt>
                <c:pt idx="374">
                  <c:v>-9.2191971640687029</c:v>
                </c:pt>
                <c:pt idx="375">
                  <c:v>-22.714542828656121</c:v>
                </c:pt>
                <c:pt idx="376">
                  <c:v>-14.796756417718314</c:v>
                </c:pt>
                <c:pt idx="377">
                  <c:v>-12.010427105977442</c:v>
                </c:pt>
                <c:pt idx="378">
                  <c:v>-12.987633552359341</c:v>
                </c:pt>
                <c:pt idx="379">
                  <c:v>-18.772740394494406</c:v>
                </c:pt>
                <c:pt idx="380">
                  <c:v>-24.557102737025872</c:v>
                </c:pt>
                <c:pt idx="381">
                  <c:v>-20.580542257999696</c:v>
                </c:pt>
                <c:pt idx="382">
                  <c:v>-6.5552822096368573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29-4F6B-9664-1B4134DE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06952"/>
        <c:axId val="819202360"/>
      </c:scatterChart>
      <c:valAx>
        <c:axId val="81920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Click Rate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19202360"/>
        <c:crosses val="autoZero"/>
        <c:crossBetween val="midCat"/>
      </c:valAx>
      <c:valAx>
        <c:axId val="819202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206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Likes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538173249499448"/>
                  <c:y val="-0.4172482587323498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'Outlier Table'!$G$2:$G$384</c:f>
              <c:numCache>
                <c:formatCode>General</c:formatCode>
                <c:ptCount val="383"/>
                <c:pt idx="0">
                  <c:v>35</c:v>
                </c:pt>
                <c:pt idx="1">
                  <c:v>25</c:v>
                </c:pt>
                <c:pt idx="2">
                  <c:v>40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22</c:v>
                </c:pt>
                <c:pt idx="8">
                  <c:v>18</c:v>
                </c:pt>
                <c:pt idx="9">
                  <c:v>19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20</c:v>
                </c:pt>
                <c:pt idx="14">
                  <c:v>14</c:v>
                </c:pt>
                <c:pt idx="15">
                  <c:v>19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10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5</c:v>
                </c:pt>
                <c:pt idx="29">
                  <c:v>20</c:v>
                </c:pt>
                <c:pt idx="30">
                  <c:v>12</c:v>
                </c:pt>
                <c:pt idx="31">
                  <c:v>12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14</c:v>
                </c:pt>
                <c:pt idx="37">
                  <c:v>25</c:v>
                </c:pt>
                <c:pt idx="38">
                  <c:v>21</c:v>
                </c:pt>
                <c:pt idx="39">
                  <c:v>16</c:v>
                </c:pt>
                <c:pt idx="40">
                  <c:v>34</c:v>
                </c:pt>
                <c:pt idx="41">
                  <c:v>12</c:v>
                </c:pt>
                <c:pt idx="42">
                  <c:v>25</c:v>
                </c:pt>
                <c:pt idx="43">
                  <c:v>35</c:v>
                </c:pt>
                <c:pt idx="44">
                  <c:v>26</c:v>
                </c:pt>
                <c:pt idx="45">
                  <c:v>14</c:v>
                </c:pt>
                <c:pt idx="46">
                  <c:v>16</c:v>
                </c:pt>
                <c:pt idx="47">
                  <c:v>11</c:v>
                </c:pt>
                <c:pt idx="48">
                  <c:v>20</c:v>
                </c:pt>
                <c:pt idx="49">
                  <c:v>12</c:v>
                </c:pt>
                <c:pt idx="50">
                  <c:v>30</c:v>
                </c:pt>
                <c:pt idx="51">
                  <c:v>32</c:v>
                </c:pt>
                <c:pt idx="52">
                  <c:v>35</c:v>
                </c:pt>
                <c:pt idx="53">
                  <c:v>21</c:v>
                </c:pt>
                <c:pt idx="54">
                  <c:v>24</c:v>
                </c:pt>
                <c:pt idx="55">
                  <c:v>24</c:v>
                </c:pt>
                <c:pt idx="56">
                  <c:v>10</c:v>
                </c:pt>
                <c:pt idx="57">
                  <c:v>7</c:v>
                </c:pt>
                <c:pt idx="58">
                  <c:v>15</c:v>
                </c:pt>
                <c:pt idx="59">
                  <c:v>14</c:v>
                </c:pt>
                <c:pt idx="60">
                  <c:v>15</c:v>
                </c:pt>
                <c:pt idx="61">
                  <c:v>18</c:v>
                </c:pt>
                <c:pt idx="62">
                  <c:v>17</c:v>
                </c:pt>
                <c:pt idx="63">
                  <c:v>20</c:v>
                </c:pt>
                <c:pt idx="64">
                  <c:v>16</c:v>
                </c:pt>
                <c:pt idx="65">
                  <c:v>10</c:v>
                </c:pt>
                <c:pt idx="66">
                  <c:v>24</c:v>
                </c:pt>
                <c:pt idx="67">
                  <c:v>15</c:v>
                </c:pt>
                <c:pt idx="68">
                  <c:v>20</c:v>
                </c:pt>
                <c:pt idx="69">
                  <c:v>4</c:v>
                </c:pt>
                <c:pt idx="70">
                  <c:v>31</c:v>
                </c:pt>
                <c:pt idx="71">
                  <c:v>22</c:v>
                </c:pt>
                <c:pt idx="72">
                  <c:v>17</c:v>
                </c:pt>
                <c:pt idx="73">
                  <c:v>17</c:v>
                </c:pt>
                <c:pt idx="74">
                  <c:v>9</c:v>
                </c:pt>
                <c:pt idx="75">
                  <c:v>28</c:v>
                </c:pt>
                <c:pt idx="76">
                  <c:v>16</c:v>
                </c:pt>
                <c:pt idx="77">
                  <c:v>13</c:v>
                </c:pt>
                <c:pt idx="78">
                  <c:v>21</c:v>
                </c:pt>
                <c:pt idx="79">
                  <c:v>20</c:v>
                </c:pt>
                <c:pt idx="80">
                  <c:v>28</c:v>
                </c:pt>
                <c:pt idx="81">
                  <c:v>8</c:v>
                </c:pt>
                <c:pt idx="82">
                  <c:v>27</c:v>
                </c:pt>
                <c:pt idx="83">
                  <c:v>19</c:v>
                </c:pt>
                <c:pt idx="84">
                  <c:v>24</c:v>
                </c:pt>
                <c:pt idx="85">
                  <c:v>35</c:v>
                </c:pt>
                <c:pt idx="86">
                  <c:v>38</c:v>
                </c:pt>
                <c:pt idx="87">
                  <c:v>26</c:v>
                </c:pt>
                <c:pt idx="88">
                  <c:v>12</c:v>
                </c:pt>
                <c:pt idx="89">
                  <c:v>42</c:v>
                </c:pt>
                <c:pt idx="90">
                  <c:v>39</c:v>
                </c:pt>
                <c:pt idx="91">
                  <c:v>33</c:v>
                </c:pt>
                <c:pt idx="92">
                  <c:v>14</c:v>
                </c:pt>
                <c:pt idx="93">
                  <c:v>17</c:v>
                </c:pt>
                <c:pt idx="94">
                  <c:v>21</c:v>
                </c:pt>
                <c:pt idx="95">
                  <c:v>14</c:v>
                </c:pt>
                <c:pt idx="96">
                  <c:v>30</c:v>
                </c:pt>
                <c:pt idx="97">
                  <c:v>12</c:v>
                </c:pt>
                <c:pt idx="98">
                  <c:v>30</c:v>
                </c:pt>
                <c:pt idx="99">
                  <c:v>23</c:v>
                </c:pt>
                <c:pt idx="100">
                  <c:v>28</c:v>
                </c:pt>
                <c:pt idx="101">
                  <c:v>27</c:v>
                </c:pt>
                <c:pt idx="102">
                  <c:v>34</c:v>
                </c:pt>
                <c:pt idx="103">
                  <c:v>36</c:v>
                </c:pt>
                <c:pt idx="104">
                  <c:v>14</c:v>
                </c:pt>
                <c:pt idx="105">
                  <c:v>23</c:v>
                </c:pt>
                <c:pt idx="106">
                  <c:v>25</c:v>
                </c:pt>
                <c:pt idx="107">
                  <c:v>13</c:v>
                </c:pt>
                <c:pt idx="108">
                  <c:v>30</c:v>
                </c:pt>
                <c:pt idx="109">
                  <c:v>16</c:v>
                </c:pt>
                <c:pt idx="110">
                  <c:v>28</c:v>
                </c:pt>
                <c:pt idx="111">
                  <c:v>24</c:v>
                </c:pt>
                <c:pt idx="112">
                  <c:v>16</c:v>
                </c:pt>
                <c:pt idx="113">
                  <c:v>26</c:v>
                </c:pt>
                <c:pt idx="114">
                  <c:v>20</c:v>
                </c:pt>
                <c:pt idx="115">
                  <c:v>42</c:v>
                </c:pt>
                <c:pt idx="116">
                  <c:v>23</c:v>
                </c:pt>
                <c:pt idx="117">
                  <c:v>21</c:v>
                </c:pt>
                <c:pt idx="118">
                  <c:v>21</c:v>
                </c:pt>
                <c:pt idx="119">
                  <c:v>88</c:v>
                </c:pt>
                <c:pt idx="120">
                  <c:v>61</c:v>
                </c:pt>
                <c:pt idx="121">
                  <c:v>68</c:v>
                </c:pt>
                <c:pt idx="122">
                  <c:v>70</c:v>
                </c:pt>
                <c:pt idx="123">
                  <c:v>49</c:v>
                </c:pt>
                <c:pt idx="124">
                  <c:v>45</c:v>
                </c:pt>
                <c:pt idx="125">
                  <c:v>51</c:v>
                </c:pt>
                <c:pt idx="126">
                  <c:v>54</c:v>
                </c:pt>
                <c:pt idx="127">
                  <c:v>84</c:v>
                </c:pt>
                <c:pt idx="128">
                  <c:v>45</c:v>
                </c:pt>
                <c:pt idx="129">
                  <c:v>45</c:v>
                </c:pt>
                <c:pt idx="130">
                  <c:v>63</c:v>
                </c:pt>
                <c:pt idx="131">
                  <c:v>39</c:v>
                </c:pt>
                <c:pt idx="132">
                  <c:v>39</c:v>
                </c:pt>
                <c:pt idx="133">
                  <c:v>30</c:v>
                </c:pt>
                <c:pt idx="134">
                  <c:v>39</c:v>
                </c:pt>
                <c:pt idx="135">
                  <c:v>39</c:v>
                </c:pt>
                <c:pt idx="136">
                  <c:v>43</c:v>
                </c:pt>
                <c:pt idx="137">
                  <c:v>44</c:v>
                </c:pt>
                <c:pt idx="138">
                  <c:v>37</c:v>
                </c:pt>
                <c:pt idx="139">
                  <c:v>58</c:v>
                </c:pt>
                <c:pt idx="140">
                  <c:v>22</c:v>
                </c:pt>
                <c:pt idx="141">
                  <c:v>25</c:v>
                </c:pt>
                <c:pt idx="142">
                  <c:v>62</c:v>
                </c:pt>
                <c:pt idx="143">
                  <c:v>46</c:v>
                </c:pt>
                <c:pt idx="144">
                  <c:v>28</c:v>
                </c:pt>
                <c:pt idx="145">
                  <c:v>31</c:v>
                </c:pt>
                <c:pt idx="146">
                  <c:v>33</c:v>
                </c:pt>
                <c:pt idx="147">
                  <c:v>37</c:v>
                </c:pt>
                <c:pt idx="148">
                  <c:v>26</c:v>
                </c:pt>
                <c:pt idx="149">
                  <c:v>41</c:v>
                </c:pt>
                <c:pt idx="150">
                  <c:v>63</c:v>
                </c:pt>
                <c:pt idx="151">
                  <c:v>69</c:v>
                </c:pt>
                <c:pt idx="152">
                  <c:v>81</c:v>
                </c:pt>
                <c:pt idx="153">
                  <c:v>64</c:v>
                </c:pt>
                <c:pt idx="154">
                  <c:v>53</c:v>
                </c:pt>
                <c:pt idx="155">
                  <c:v>76</c:v>
                </c:pt>
                <c:pt idx="156">
                  <c:v>34</c:v>
                </c:pt>
                <c:pt idx="157">
                  <c:v>30</c:v>
                </c:pt>
                <c:pt idx="158">
                  <c:v>90</c:v>
                </c:pt>
                <c:pt idx="159">
                  <c:v>43</c:v>
                </c:pt>
                <c:pt idx="160">
                  <c:v>37</c:v>
                </c:pt>
                <c:pt idx="161">
                  <c:v>28</c:v>
                </c:pt>
                <c:pt idx="162">
                  <c:v>25</c:v>
                </c:pt>
                <c:pt idx="163">
                  <c:v>76</c:v>
                </c:pt>
                <c:pt idx="164">
                  <c:v>26</c:v>
                </c:pt>
                <c:pt idx="165">
                  <c:v>22</c:v>
                </c:pt>
                <c:pt idx="166">
                  <c:v>30</c:v>
                </c:pt>
                <c:pt idx="167">
                  <c:v>53</c:v>
                </c:pt>
                <c:pt idx="168">
                  <c:v>29</c:v>
                </c:pt>
                <c:pt idx="169">
                  <c:v>39</c:v>
                </c:pt>
                <c:pt idx="170">
                  <c:v>39</c:v>
                </c:pt>
                <c:pt idx="171">
                  <c:v>22</c:v>
                </c:pt>
                <c:pt idx="172">
                  <c:v>74</c:v>
                </c:pt>
                <c:pt idx="173">
                  <c:v>33</c:v>
                </c:pt>
                <c:pt idx="174">
                  <c:v>33</c:v>
                </c:pt>
                <c:pt idx="175">
                  <c:v>55</c:v>
                </c:pt>
                <c:pt idx="176">
                  <c:v>32</c:v>
                </c:pt>
                <c:pt idx="177">
                  <c:v>40</c:v>
                </c:pt>
                <c:pt idx="178">
                  <c:v>27</c:v>
                </c:pt>
                <c:pt idx="179">
                  <c:v>59</c:v>
                </c:pt>
                <c:pt idx="180">
                  <c:v>37</c:v>
                </c:pt>
                <c:pt idx="181">
                  <c:v>38</c:v>
                </c:pt>
                <c:pt idx="182">
                  <c:v>36</c:v>
                </c:pt>
                <c:pt idx="183">
                  <c:v>67</c:v>
                </c:pt>
                <c:pt idx="184">
                  <c:v>37</c:v>
                </c:pt>
                <c:pt idx="185">
                  <c:v>36</c:v>
                </c:pt>
                <c:pt idx="186">
                  <c:v>43</c:v>
                </c:pt>
                <c:pt idx="187">
                  <c:v>65</c:v>
                </c:pt>
                <c:pt idx="188">
                  <c:v>35</c:v>
                </c:pt>
                <c:pt idx="189">
                  <c:v>26</c:v>
                </c:pt>
                <c:pt idx="190">
                  <c:v>49</c:v>
                </c:pt>
                <c:pt idx="191">
                  <c:v>32</c:v>
                </c:pt>
                <c:pt idx="192">
                  <c:v>32</c:v>
                </c:pt>
                <c:pt idx="193">
                  <c:v>43</c:v>
                </c:pt>
                <c:pt idx="194">
                  <c:v>61</c:v>
                </c:pt>
                <c:pt idx="195">
                  <c:v>44</c:v>
                </c:pt>
                <c:pt idx="196">
                  <c:v>56</c:v>
                </c:pt>
                <c:pt idx="197">
                  <c:v>52</c:v>
                </c:pt>
                <c:pt idx="198">
                  <c:v>42</c:v>
                </c:pt>
                <c:pt idx="199">
                  <c:v>35</c:v>
                </c:pt>
                <c:pt idx="200">
                  <c:v>46</c:v>
                </c:pt>
                <c:pt idx="201">
                  <c:v>33</c:v>
                </c:pt>
                <c:pt idx="202">
                  <c:v>47</c:v>
                </c:pt>
                <c:pt idx="203">
                  <c:v>47</c:v>
                </c:pt>
                <c:pt idx="204">
                  <c:v>27</c:v>
                </c:pt>
                <c:pt idx="205">
                  <c:v>27</c:v>
                </c:pt>
                <c:pt idx="206">
                  <c:v>40</c:v>
                </c:pt>
                <c:pt idx="207">
                  <c:v>56</c:v>
                </c:pt>
                <c:pt idx="208">
                  <c:v>27</c:v>
                </c:pt>
                <c:pt idx="209">
                  <c:v>44</c:v>
                </c:pt>
                <c:pt idx="210">
                  <c:v>42</c:v>
                </c:pt>
                <c:pt idx="211">
                  <c:v>28</c:v>
                </c:pt>
                <c:pt idx="212">
                  <c:v>22</c:v>
                </c:pt>
                <c:pt idx="213">
                  <c:v>33</c:v>
                </c:pt>
                <c:pt idx="214">
                  <c:v>38</c:v>
                </c:pt>
                <c:pt idx="215">
                  <c:v>45</c:v>
                </c:pt>
                <c:pt idx="216">
                  <c:v>32</c:v>
                </c:pt>
                <c:pt idx="217">
                  <c:v>27</c:v>
                </c:pt>
                <c:pt idx="218">
                  <c:v>35</c:v>
                </c:pt>
                <c:pt idx="219">
                  <c:v>27</c:v>
                </c:pt>
                <c:pt idx="220">
                  <c:v>23</c:v>
                </c:pt>
                <c:pt idx="221">
                  <c:v>19</c:v>
                </c:pt>
                <c:pt idx="222">
                  <c:v>35</c:v>
                </c:pt>
                <c:pt idx="223">
                  <c:v>39</c:v>
                </c:pt>
                <c:pt idx="224">
                  <c:v>31</c:v>
                </c:pt>
                <c:pt idx="225">
                  <c:v>25</c:v>
                </c:pt>
                <c:pt idx="226">
                  <c:v>37</c:v>
                </c:pt>
                <c:pt idx="227">
                  <c:v>36</c:v>
                </c:pt>
                <c:pt idx="228">
                  <c:v>35</c:v>
                </c:pt>
                <c:pt idx="229">
                  <c:v>27</c:v>
                </c:pt>
                <c:pt idx="230">
                  <c:v>26</c:v>
                </c:pt>
                <c:pt idx="231">
                  <c:v>39</c:v>
                </c:pt>
                <c:pt idx="232">
                  <c:v>49</c:v>
                </c:pt>
                <c:pt idx="233">
                  <c:v>53</c:v>
                </c:pt>
                <c:pt idx="234">
                  <c:v>44</c:v>
                </c:pt>
                <c:pt idx="235">
                  <c:v>31</c:v>
                </c:pt>
                <c:pt idx="236">
                  <c:v>23</c:v>
                </c:pt>
                <c:pt idx="237">
                  <c:v>43</c:v>
                </c:pt>
                <c:pt idx="238">
                  <c:v>36</c:v>
                </c:pt>
                <c:pt idx="239">
                  <c:v>29</c:v>
                </c:pt>
                <c:pt idx="240">
                  <c:v>24</c:v>
                </c:pt>
                <c:pt idx="241">
                  <c:v>32</c:v>
                </c:pt>
                <c:pt idx="242">
                  <c:v>14</c:v>
                </c:pt>
                <c:pt idx="243">
                  <c:v>36</c:v>
                </c:pt>
                <c:pt idx="244">
                  <c:v>37</c:v>
                </c:pt>
                <c:pt idx="245">
                  <c:v>31</c:v>
                </c:pt>
                <c:pt idx="246">
                  <c:v>38</c:v>
                </c:pt>
                <c:pt idx="247">
                  <c:v>26</c:v>
                </c:pt>
                <c:pt idx="248">
                  <c:v>49</c:v>
                </c:pt>
                <c:pt idx="249">
                  <c:v>43</c:v>
                </c:pt>
                <c:pt idx="250">
                  <c:v>46</c:v>
                </c:pt>
                <c:pt idx="251">
                  <c:v>45</c:v>
                </c:pt>
                <c:pt idx="252">
                  <c:v>32</c:v>
                </c:pt>
                <c:pt idx="253">
                  <c:v>36</c:v>
                </c:pt>
                <c:pt idx="254">
                  <c:v>22</c:v>
                </c:pt>
                <c:pt idx="255">
                  <c:v>18</c:v>
                </c:pt>
                <c:pt idx="256">
                  <c:v>29</c:v>
                </c:pt>
                <c:pt idx="257">
                  <c:v>29</c:v>
                </c:pt>
                <c:pt idx="258">
                  <c:v>30</c:v>
                </c:pt>
                <c:pt idx="259">
                  <c:v>50</c:v>
                </c:pt>
                <c:pt idx="260">
                  <c:v>73</c:v>
                </c:pt>
                <c:pt idx="261">
                  <c:v>21</c:v>
                </c:pt>
                <c:pt idx="262">
                  <c:v>35</c:v>
                </c:pt>
                <c:pt idx="263">
                  <c:v>41</c:v>
                </c:pt>
                <c:pt idx="264">
                  <c:v>64</c:v>
                </c:pt>
                <c:pt idx="265">
                  <c:v>38</c:v>
                </c:pt>
                <c:pt idx="266">
                  <c:v>28</c:v>
                </c:pt>
                <c:pt idx="267">
                  <c:v>21</c:v>
                </c:pt>
                <c:pt idx="268">
                  <c:v>78</c:v>
                </c:pt>
                <c:pt idx="269">
                  <c:v>34</c:v>
                </c:pt>
                <c:pt idx="270">
                  <c:v>41</c:v>
                </c:pt>
                <c:pt idx="271">
                  <c:v>27</c:v>
                </c:pt>
                <c:pt idx="272">
                  <c:v>28</c:v>
                </c:pt>
                <c:pt idx="273">
                  <c:v>35</c:v>
                </c:pt>
                <c:pt idx="274">
                  <c:v>31</c:v>
                </c:pt>
                <c:pt idx="275">
                  <c:v>43</c:v>
                </c:pt>
                <c:pt idx="276">
                  <c:v>27</c:v>
                </c:pt>
                <c:pt idx="277">
                  <c:v>36</c:v>
                </c:pt>
                <c:pt idx="278">
                  <c:v>50</c:v>
                </c:pt>
                <c:pt idx="279">
                  <c:v>33</c:v>
                </c:pt>
                <c:pt idx="280">
                  <c:v>46</c:v>
                </c:pt>
                <c:pt idx="281">
                  <c:v>54</c:v>
                </c:pt>
                <c:pt idx="282">
                  <c:v>36</c:v>
                </c:pt>
                <c:pt idx="283">
                  <c:v>21</c:v>
                </c:pt>
                <c:pt idx="284">
                  <c:v>44</c:v>
                </c:pt>
                <c:pt idx="285">
                  <c:v>36</c:v>
                </c:pt>
                <c:pt idx="286">
                  <c:v>20</c:v>
                </c:pt>
                <c:pt idx="287">
                  <c:v>48</c:v>
                </c:pt>
                <c:pt idx="288">
                  <c:v>31</c:v>
                </c:pt>
                <c:pt idx="289">
                  <c:v>31</c:v>
                </c:pt>
                <c:pt idx="290">
                  <c:v>33</c:v>
                </c:pt>
                <c:pt idx="291">
                  <c:v>29</c:v>
                </c:pt>
                <c:pt idx="292">
                  <c:v>27</c:v>
                </c:pt>
                <c:pt idx="293">
                  <c:v>30</c:v>
                </c:pt>
                <c:pt idx="294">
                  <c:v>27</c:v>
                </c:pt>
                <c:pt idx="295">
                  <c:v>31</c:v>
                </c:pt>
                <c:pt idx="296">
                  <c:v>30</c:v>
                </c:pt>
                <c:pt idx="297">
                  <c:v>25</c:v>
                </c:pt>
                <c:pt idx="298">
                  <c:v>11</c:v>
                </c:pt>
                <c:pt idx="299">
                  <c:v>33</c:v>
                </c:pt>
                <c:pt idx="300">
                  <c:v>45</c:v>
                </c:pt>
                <c:pt idx="301">
                  <c:v>84</c:v>
                </c:pt>
                <c:pt idx="302">
                  <c:v>47</c:v>
                </c:pt>
                <c:pt idx="303">
                  <c:v>48</c:v>
                </c:pt>
                <c:pt idx="304">
                  <c:v>41</c:v>
                </c:pt>
                <c:pt idx="305">
                  <c:v>38</c:v>
                </c:pt>
                <c:pt idx="306">
                  <c:v>25</c:v>
                </c:pt>
                <c:pt idx="307">
                  <c:v>37</c:v>
                </c:pt>
                <c:pt idx="308">
                  <c:v>54</c:v>
                </c:pt>
                <c:pt idx="309">
                  <c:v>29</c:v>
                </c:pt>
                <c:pt idx="310">
                  <c:v>24</c:v>
                </c:pt>
                <c:pt idx="311">
                  <c:v>37</c:v>
                </c:pt>
                <c:pt idx="312">
                  <c:v>17</c:v>
                </c:pt>
                <c:pt idx="313">
                  <c:v>51</c:v>
                </c:pt>
                <c:pt idx="314">
                  <c:v>46</c:v>
                </c:pt>
                <c:pt idx="315">
                  <c:v>76</c:v>
                </c:pt>
                <c:pt idx="316">
                  <c:v>33</c:v>
                </c:pt>
                <c:pt idx="317">
                  <c:v>36</c:v>
                </c:pt>
                <c:pt idx="318">
                  <c:v>75</c:v>
                </c:pt>
                <c:pt idx="319">
                  <c:v>34</c:v>
                </c:pt>
                <c:pt idx="320">
                  <c:v>84</c:v>
                </c:pt>
                <c:pt idx="321">
                  <c:v>65</c:v>
                </c:pt>
                <c:pt idx="322">
                  <c:v>23</c:v>
                </c:pt>
                <c:pt idx="323">
                  <c:v>32</c:v>
                </c:pt>
                <c:pt idx="324">
                  <c:v>36</c:v>
                </c:pt>
                <c:pt idx="325">
                  <c:v>49</c:v>
                </c:pt>
                <c:pt idx="326">
                  <c:v>38</c:v>
                </c:pt>
                <c:pt idx="327">
                  <c:v>67</c:v>
                </c:pt>
                <c:pt idx="328">
                  <c:v>51</c:v>
                </c:pt>
                <c:pt idx="329">
                  <c:v>62</c:v>
                </c:pt>
                <c:pt idx="330">
                  <c:v>47</c:v>
                </c:pt>
                <c:pt idx="331">
                  <c:v>89</c:v>
                </c:pt>
                <c:pt idx="332">
                  <c:v>51</c:v>
                </c:pt>
                <c:pt idx="333">
                  <c:v>19</c:v>
                </c:pt>
                <c:pt idx="334">
                  <c:v>39</c:v>
                </c:pt>
                <c:pt idx="335">
                  <c:v>49</c:v>
                </c:pt>
                <c:pt idx="336">
                  <c:v>49</c:v>
                </c:pt>
                <c:pt idx="337">
                  <c:v>40</c:v>
                </c:pt>
                <c:pt idx="338">
                  <c:v>51</c:v>
                </c:pt>
                <c:pt idx="339">
                  <c:v>21</c:v>
                </c:pt>
                <c:pt idx="340">
                  <c:v>56</c:v>
                </c:pt>
                <c:pt idx="341">
                  <c:v>50</c:v>
                </c:pt>
                <c:pt idx="342">
                  <c:v>66</c:v>
                </c:pt>
                <c:pt idx="343">
                  <c:v>38</c:v>
                </c:pt>
                <c:pt idx="344">
                  <c:v>46</c:v>
                </c:pt>
                <c:pt idx="345">
                  <c:v>41</c:v>
                </c:pt>
                <c:pt idx="346">
                  <c:v>40</c:v>
                </c:pt>
                <c:pt idx="347">
                  <c:v>12</c:v>
                </c:pt>
                <c:pt idx="348">
                  <c:v>10</c:v>
                </c:pt>
                <c:pt idx="349">
                  <c:v>37</c:v>
                </c:pt>
                <c:pt idx="350">
                  <c:v>66</c:v>
                </c:pt>
                <c:pt idx="351">
                  <c:v>40</c:v>
                </c:pt>
                <c:pt idx="352">
                  <c:v>84</c:v>
                </c:pt>
                <c:pt idx="353">
                  <c:v>68</c:v>
                </c:pt>
                <c:pt idx="354">
                  <c:v>67</c:v>
                </c:pt>
                <c:pt idx="355">
                  <c:v>45</c:v>
                </c:pt>
                <c:pt idx="356">
                  <c:v>47</c:v>
                </c:pt>
                <c:pt idx="357">
                  <c:v>7</c:v>
                </c:pt>
                <c:pt idx="358">
                  <c:v>34</c:v>
                </c:pt>
                <c:pt idx="359">
                  <c:v>51</c:v>
                </c:pt>
                <c:pt idx="360">
                  <c:v>70</c:v>
                </c:pt>
                <c:pt idx="361">
                  <c:v>49</c:v>
                </c:pt>
                <c:pt idx="362">
                  <c:v>39</c:v>
                </c:pt>
                <c:pt idx="363">
                  <c:v>22</c:v>
                </c:pt>
                <c:pt idx="364">
                  <c:v>30</c:v>
                </c:pt>
                <c:pt idx="365">
                  <c:v>46</c:v>
                </c:pt>
                <c:pt idx="366">
                  <c:v>51</c:v>
                </c:pt>
                <c:pt idx="367">
                  <c:v>58</c:v>
                </c:pt>
                <c:pt idx="368">
                  <c:v>31</c:v>
                </c:pt>
                <c:pt idx="369">
                  <c:v>30</c:v>
                </c:pt>
                <c:pt idx="370">
                  <c:v>34</c:v>
                </c:pt>
                <c:pt idx="371">
                  <c:v>35</c:v>
                </c:pt>
                <c:pt idx="372">
                  <c:v>57</c:v>
                </c:pt>
                <c:pt idx="373">
                  <c:v>40</c:v>
                </c:pt>
                <c:pt idx="374">
                  <c:v>26</c:v>
                </c:pt>
                <c:pt idx="375">
                  <c:v>38</c:v>
                </c:pt>
                <c:pt idx="376">
                  <c:v>35</c:v>
                </c:pt>
                <c:pt idx="377">
                  <c:v>39</c:v>
                </c:pt>
                <c:pt idx="378">
                  <c:v>32</c:v>
                </c:pt>
                <c:pt idx="379">
                  <c:v>41</c:v>
                </c:pt>
                <c:pt idx="380">
                  <c:v>36</c:v>
                </c:pt>
                <c:pt idx="381">
                  <c:v>42</c:v>
                </c:pt>
                <c:pt idx="382">
                  <c:v>58</c:v>
                </c:pt>
              </c:numCache>
            </c:numRef>
          </c:xVal>
          <c:yVal>
            <c:numRef>
              <c:f>'Heteroscedasticity Test Plot'!$D$29:$D$411</c:f>
              <c:numCache>
                <c:formatCode>General</c:formatCode>
                <c:ptCount val="383"/>
                <c:pt idx="0">
                  <c:v>-14.86934463320938</c:v>
                </c:pt>
                <c:pt idx="1">
                  <c:v>-11.416126425298899</c:v>
                </c:pt>
                <c:pt idx="2">
                  <c:v>-23.774480340543562</c:v>
                </c:pt>
                <c:pt idx="3">
                  <c:v>-31.405865436577528</c:v>
                </c:pt>
                <c:pt idx="4">
                  <c:v>-23.663597624088254</c:v>
                </c:pt>
                <c:pt idx="5">
                  <c:v>19.321688608156251</c:v>
                </c:pt>
                <c:pt idx="6">
                  <c:v>-7.2086849135517355</c:v>
                </c:pt>
                <c:pt idx="7">
                  <c:v>0.98105443656851321</c:v>
                </c:pt>
                <c:pt idx="8">
                  <c:v>2.065087813817911</c:v>
                </c:pt>
                <c:pt idx="9">
                  <c:v>7.299281992211121</c:v>
                </c:pt>
                <c:pt idx="10">
                  <c:v>5.2030316260429572</c:v>
                </c:pt>
                <c:pt idx="11">
                  <c:v>17.202012224235659</c:v>
                </c:pt>
                <c:pt idx="12">
                  <c:v>21.89642152028653</c:v>
                </c:pt>
                <c:pt idx="13">
                  <c:v>-7.5509070262340572</c:v>
                </c:pt>
                <c:pt idx="14">
                  <c:v>3.6462437508578915</c:v>
                </c:pt>
                <c:pt idx="15">
                  <c:v>2.3300922663792392</c:v>
                </c:pt>
                <c:pt idx="16">
                  <c:v>26.527422765708337</c:v>
                </c:pt>
                <c:pt idx="17">
                  <c:v>-1.183855125517411</c:v>
                </c:pt>
                <c:pt idx="18">
                  <c:v>20.199956894301096</c:v>
                </c:pt>
                <c:pt idx="19">
                  <c:v>14.154141434236806</c:v>
                </c:pt>
                <c:pt idx="20">
                  <c:v>-14.162804924302748</c:v>
                </c:pt>
                <c:pt idx="21">
                  <c:v>-3.4090135367221279</c:v>
                </c:pt>
                <c:pt idx="22">
                  <c:v>4.612229664647387</c:v>
                </c:pt>
                <c:pt idx="23">
                  <c:v>-0.72811104996407749</c:v>
                </c:pt>
                <c:pt idx="24">
                  <c:v>13.861967753395135</c:v>
                </c:pt>
                <c:pt idx="25">
                  <c:v>16.385998982184063</c:v>
                </c:pt>
                <c:pt idx="26">
                  <c:v>24.09679325914928</c:v>
                </c:pt>
                <c:pt idx="27">
                  <c:v>6.8048251871827858</c:v>
                </c:pt>
                <c:pt idx="28">
                  <c:v>18.126425935838643</c:v>
                </c:pt>
                <c:pt idx="29">
                  <c:v>31.188926184775653</c:v>
                </c:pt>
                <c:pt idx="30">
                  <c:v>37.533834071308888</c:v>
                </c:pt>
                <c:pt idx="31">
                  <c:v>1.3053506020188905</c:v>
                </c:pt>
                <c:pt idx="32">
                  <c:v>-10.98998544199199</c:v>
                </c:pt>
                <c:pt idx="33">
                  <c:v>1.3468537598699548</c:v>
                </c:pt>
                <c:pt idx="34">
                  <c:v>-10.923823251528802</c:v>
                </c:pt>
                <c:pt idx="35">
                  <c:v>-8.4197103972562033</c:v>
                </c:pt>
                <c:pt idx="36">
                  <c:v>3.1028767844497338</c:v>
                </c:pt>
                <c:pt idx="37">
                  <c:v>19.750992671814231</c:v>
                </c:pt>
                <c:pt idx="38">
                  <c:v>31.076146317489759</c:v>
                </c:pt>
                <c:pt idx="39">
                  <c:v>-2.8726474094989101</c:v>
                </c:pt>
                <c:pt idx="40">
                  <c:v>1.2423975902822804</c:v>
                </c:pt>
                <c:pt idx="41">
                  <c:v>-10.521931857616977</c:v>
                </c:pt>
                <c:pt idx="42">
                  <c:v>10.871401809519853</c:v>
                </c:pt>
                <c:pt idx="43">
                  <c:v>3.3410346770990316</c:v>
                </c:pt>
                <c:pt idx="44">
                  <c:v>44.807281746275294</c:v>
                </c:pt>
                <c:pt idx="45">
                  <c:v>5.7861205312133279</c:v>
                </c:pt>
                <c:pt idx="46">
                  <c:v>4.0690936484263034</c:v>
                </c:pt>
                <c:pt idx="47">
                  <c:v>-4.1897077532596256</c:v>
                </c:pt>
                <c:pt idx="48">
                  <c:v>9.4114970298557807</c:v>
                </c:pt>
                <c:pt idx="49">
                  <c:v>2.8712115051480822</c:v>
                </c:pt>
                <c:pt idx="50">
                  <c:v>54.609333008188798</c:v>
                </c:pt>
                <c:pt idx="51">
                  <c:v>-14.111425806598106</c:v>
                </c:pt>
                <c:pt idx="52">
                  <c:v>1.2529708203724681</c:v>
                </c:pt>
                <c:pt idx="53">
                  <c:v>-18.726572958196897</c:v>
                </c:pt>
                <c:pt idx="54">
                  <c:v>19.071592410165493</c:v>
                </c:pt>
                <c:pt idx="55">
                  <c:v>-4.7139645193441027</c:v>
                </c:pt>
                <c:pt idx="56">
                  <c:v>13.988468270568688</c:v>
                </c:pt>
                <c:pt idx="57">
                  <c:v>-11.276153281959239</c:v>
                </c:pt>
                <c:pt idx="58">
                  <c:v>58.355956892954254</c:v>
                </c:pt>
                <c:pt idx="59">
                  <c:v>7.3522706078172178</c:v>
                </c:pt>
                <c:pt idx="60">
                  <c:v>50.570316021596852</c:v>
                </c:pt>
                <c:pt idx="61">
                  <c:v>8.9001745024497723</c:v>
                </c:pt>
                <c:pt idx="62">
                  <c:v>9.9917410986939785</c:v>
                </c:pt>
                <c:pt idx="63">
                  <c:v>3.8800062000667026</c:v>
                </c:pt>
                <c:pt idx="64">
                  <c:v>21.918955938270869</c:v>
                </c:pt>
                <c:pt idx="65">
                  <c:v>0.84196207275579127</c:v>
                </c:pt>
                <c:pt idx="66">
                  <c:v>1.7157223448092793</c:v>
                </c:pt>
                <c:pt idx="67">
                  <c:v>4.9953496882957609</c:v>
                </c:pt>
                <c:pt idx="68">
                  <c:v>-17.689773775185202</c:v>
                </c:pt>
                <c:pt idx="69">
                  <c:v>-68.716424271075311</c:v>
                </c:pt>
                <c:pt idx="70">
                  <c:v>-21.590092659070393</c:v>
                </c:pt>
                <c:pt idx="71">
                  <c:v>-9.7139066917200978</c:v>
                </c:pt>
                <c:pt idx="72">
                  <c:v>-7.4161117678183643</c:v>
                </c:pt>
                <c:pt idx="73">
                  <c:v>13.131528282887047</c:v>
                </c:pt>
                <c:pt idx="74">
                  <c:v>7.5481299787223435</c:v>
                </c:pt>
                <c:pt idx="75">
                  <c:v>-10.350326221716017</c:v>
                </c:pt>
                <c:pt idx="76">
                  <c:v>-4.5233616390039799</c:v>
                </c:pt>
                <c:pt idx="77">
                  <c:v>15.731288016142472</c:v>
                </c:pt>
                <c:pt idx="78">
                  <c:v>36.733425288521971</c:v>
                </c:pt>
                <c:pt idx="79">
                  <c:v>-4.3043895014379814</c:v>
                </c:pt>
                <c:pt idx="80">
                  <c:v>5.6527613333803117</c:v>
                </c:pt>
                <c:pt idx="81">
                  <c:v>-11.542845688235843</c:v>
                </c:pt>
                <c:pt idx="82">
                  <c:v>6.3749638729200342</c:v>
                </c:pt>
                <c:pt idx="83">
                  <c:v>20.031247292020311</c:v>
                </c:pt>
                <c:pt idx="84">
                  <c:v>-6.1559395768746867</c:v>
                </c:pt>
                <c:pt idx="85">
                  <c:v>27.062103526746</c:v>
                </c:pt>
                <c:pt idx="86">
                  <c:v>17.750803207519141</c:v>
                </c:pt>
                <c:pt idx="87">
                  <c:v>-23.275858390081623</c:v>
                </c:pt>
                <c:pt idx="88">
                  <c:v>-12.742796217352208</c:v>
                </c:pt>
                <c:pt idx="89">
                  <c:v>22.579590849538306</c:v>
                </c:pt>
                <c:pt idx="90">
                  <c:v>-7.5428254188505548</c:v>
                </c:pt>
                <c:pt idx="91">
                  <c:v>-15.166039613939176</c:v>
                </c:pt>
                <c:pt idx="92">
                  <c:v>0.31799530243594631</c:v>
                </c:pt>
                <c:pt idx="93">
                  <c:v>-2.1696660848590739</c:v>
                </c:pt>
                <c:pt idx="94">
                  <c:v>-5.2931104944973413</c:v>
                </c:pt>
                <c:pt idx="95">
                  <c:v>-19.663601028325644</c:v>
                </c:pt>
                <c:pt idx="96">
                  <c:v>-26.130597042768727</c:v>
                </c:pt>
                <c:pt idx="97">
                  <c:v>14.87241654969489</c:v>
                </c:pt>
                <c:pt idx="98">
                  <c:v>-27.247905271578873</c:v>
                </c:pt>
                <c:pt idx="99">
                  <c:v>23.276528659623807</c:v>
                </c:pt>
                <c:pt idx="100">
                  <c:v>-31.752826569602462</c:v>
                </c:pt>
                <c:pt idx="101">
                  <c:v>3.8739094980282403</c:v>
                </c:pt>
                <c:pt idx="102">
                  <c:v>-19.718745065523791</c:v>
                </c:pt>
                <c:pt idx="103">
                  <c:v>6.3317808986619752</c:v>
                </c:pt>
                <c:pt idx="104">
                  <c:v>7.7730923984615288</c:v>
                </c:pt>
                <c:pt idx="105">
                  <c:v>-2.2330655939337589</c:v>
                </c:pt>
                <c:pt idx="106">
                  <c:v>-18.435271970274115</c:v>
                </c:pt>
                <c:pt idx="107">
                  <c:v>2.1869262887722698</c:v>
                </c:pt>
                <c:pt idx="108">
                  <c:v>-29.527760588485108</c:v>
                </c:pt>
                <c:pt idx="109">
                  <c:v>1.8491369428351732</c:v>
                </c:pt>
                <c:pt idx="110">
                  <c:v>-16.316322944973678</c:v>
                </c:pt>
                <c:pt idx="111">
                  <c:v>-27.11586015422057</c:v>
                </c:pt>
                <c:pt idx="112">
                  <c:v>-7.5190790233281035</c:v>
                </c:pt>
                <c:pt idx="113">
                  <c:v>-3.9856067684990251</c:v>
                </c:pt>
                <c:pt idx="114">
                  <c:v>-14.446115776542769</c:v>
                </c:pt>
                <c:pt idx="115">
                  <c:v>-5.3382337527567643</c:v>
                </c:pt>
                <c:pt idx="116">
                  <c:v>-12.867667992357127</c:v>
                </c:pt>
                <c:pt idx="117">
                  <c:v>-0.3667043380553423</c:v>
                </c:pt>
                <c:pt idx="118">
                  <c:v>5.8942951856525383</c:v>
                </c:pt>
                <c:pt idx="119">
                  <c:v>-34.386685541964027</c:v>
                </c:pt>
                <c:pt idx="120">
                  <c:v>-32.018937804139568</c:v>
                </c:pt>
                <c:pt idx="121">
                  <c:v>-25.52127726412607</c:v>
                </c:pt>
                <c:pt idx="122">
                  <c:v>-30.597025393355239</c:v>
                </c:pt>
                <c:pt idx="123">
                  <c:v>-11.570793573785579</c:v>
                </c:pt>
                <c:pt idx="124">
                  <c:v>-12.709763702256765</c:v>
                </c:pt>
                <c:pt idx="125">
                  <c:v>27.289158423574918</c:v>
                </c:pt>
                <c:pt idx="126">
                  <c:v>-51.532980437315075</c:v>
                </c:pt>
                <c:pt idx="127">
                  <c:v>15.880598862882096</c:v>
                </c:pt>
                <c:pt idx="128">
                  <c:v>29.096791657538461</c:v>
                </c:pt>
                <c:pt idx="129">
                  <c:v>-32.335694104653754</c:v>
                </c:pt>
                <c:pt idx="130">
                  <c:v>38.785656821000259</c:v>
                </c:pt>
                <c:pt idx="131">
                  <c:v>6.1604648258441443</c:v>
                </c:pt>
                <c:pt idx="132">
                  <c:v>9.5013211241342219</c:v>
                </c:pt>
                <c:pt idx="133">
                  <c:v>-7.9102166421152447</c:v>
                </c:pt>
                <c:pt idx="134">
                  <c:v>15.766767393416046</c:v>
                </c:pt>
                <c:pt idx="135">
                  <c:v>-2.9983432924988165</c:v>
                </c:pt>
                <c:pt idx="136">
                  <c:v>-41.281216904079827</c:v>
                </c:pt>
                <c:pt idx="137">
                  <c:v>-8.0187469717066051</c:v>
                </c:pt>
                <c:pt idx="138">
                  <c:v>5.6281568917693221</c:v>
                </c:pt>
                <c:pt idx="139">
                  <c:v>-3.536591469974212</c:v>
                </c:pt>
                <c:pt idx="140">
                  <c:v>31.629251775519208</c:v>
                </c:pt>
                <c:pt idx="141">
                  <c:v>-8.750591708919103</c:v>
                </c:pt>
                <c:pt idx="142">
                  <c:v>61.413827447685264</c:v>
                </c:pt>
                <c:pt idx="143">
                  <c:v>2.4121638739523519</c:v>
                </c:pt>
                <c:pt idx="144">
                  <c:v>-20.22919180636444</c:v>
                </c:pt>
                <c:pt idx="145">
                  <c:v>-17.025076625214467</c:v>
                </c:pt>
                <c:pt idx="146">
                  <c:v>-30.232502675250146</c:v>
                </c:pt>
                <c:pt idx="147">
                  <c:v>5.8481394761998899</c:v>
                </c:pt>
                <c:pt idx="148">
                  <c:v>-13.461418917175138</c:v>
                </c:pt>
                <c:pt idx="149">
                  <c:v>-4.9157230655504236</c:v>
                </c:pt>
                <c:pt idx="150">
                  <c:v>36.776513333292598</c:v>
                </c:pt>
                <c:pt idx="151">
                  <c:v>10.748250028748373</c:v>
                </c:pt>
                <c:pt idx="152">
                  <c:v>34.557865494808311</c:v>
                </c:pt>
                <c:pt idx="153">
                  <c:v>39.66850445930686</c:v>
                </c:pt>
                <c:pt idx="154">
                  <c:v>-21.899260710637975</c:v>
                </c:pt>
                <c:pt idx="155">
                  <c:v>22.148503442478841</c:v>
                </c:pt>
                <c:pt idx="156">
                  <c:v>0.20607638834215436</c:v>
                </c:pt>
                <c:pt idx="157">
                  <c:v>7.1924509936645507</c:v>
                </c:pt>
                <c:pt idx="158">
                  <c:v>57.303212800630831</c:v>
                </c:pt>
                <c:pt idx="159">
                  <c:v>-32.097852739362452</c:v>
                </c:pt>
                <c:pt idx="160">
                  <c:v>21.261077450936256</c:v>
                </c:pt>
                <c:pt idx="161">
                  <c:v>-0.32520961070096632</c:v>
                </c:pt>
                <c:pt idx="162">
                  <c:v>35.16934318850538</c:v>
                </c:pt>
                <c:pt idx="163">
                  <c:v>-21.303677888862808</c:v>
                </c:pt>
                <c:pt idx="164">
                  <c:v>13.797538147757365</c:v>
                </c:pt>
                <c:pt idx="165">
                  <c:v>-24.702400913997565</c:v>
                </c:pt>
                <c:pt idx="166">
                  <c:v>25.892250062501105</c:v>
                </c:pt>
                <c:pt idx="167">
                  <c:v>12.211602236147087</c:v>
                </c:pt>
                <c:pt idx="168">
                  <c:v>-18.403739127348359</c:v>
                </c:pt>
                <c:pt idx="169">
                  <c:v>-35.393091129151685</c:v>
                </c:pt>
                <c:pt idx="170">
                  <c:v>23.593202815248105</c:v>
                </c:pt>
                <c:pt idx="171">
                  <c:v>14.717920438144461</c:v>
                </c:pt>
                <c:pt idx="172">
                  <c:v>14.956372771487736</c:v>
                </c:pt>
                <c:pt idx="173">
                  <c:v>27.032579203109151</c:v>
                </c:pt>
                <c:pt idx="174">
                  <c:v>5.8053221176597845</c:v>
                </c:pt>
                <c:pt idx="175">
                  <c:v>18.747284405228356</c:v>
                </c:pt>
                <c:pt idx="176">
                  <c:v>-28.847033634801221</c:v>
                </c:pt>
                <c:pt idx="177">
                  <c:v>8.421248932919724</c:v>
                </c:pt>
                <c:pt idx="178">
                  <c:v>-1.3810841061855399</c:v>
                </c:pt>
                <c:pt idx="179">
                  <c:v>-1.0779736118473693</c:v>
                </c:pt>
                <c:pt idx="180">
                  <c:v>0.76746846728053697</c:v>
                </c:pt>
                <c:pt idx="181">
                  <c:v>-9.8145465256924354</c:v>
                </c:pt>
                <c:pt idx="182">
                  <c:v>-0.80837396654976601</c:v>
                </c:pt>
                <c:pt idx="183">
                  <c:v>20.96436891263869</c:v>
                </c:pt>
                <c:pt idx="184">
                  <c:v>23.431760589386442</c:v>
                </c:pt>
                <c:pt idx="185">
                  <c:v>-14.329416099077434</c:v>
                </c:pt>
                <c:pt idx="186">
                  <c:v>-42.724496550592164</c:v>
                </c:pt>
                <c:pt idx="187">
                  <c:v>61.720055320366896</c:v>
                </c:pt>
                <c:pt idx="188">
                  <c:v>32.944296158556199</c:v>
                </c:pt>
                <c:pt idx="189">
                  <c:v>20.923634957708742</c:v>
                </c:pt>
                <c:pt idx="190">
                  <c:v>-3.5242580860293629</c:v>
                </c:pt>
                <c:pt idx="191">
                  <c:v>5.0988770535103072</c:v>
                </c:pt>
                <c:pt idx="192">
                  <c:v>-1.7209360979704798</c:v>
                </c:pt>
                <c:pt idx="193">
                  <c:v>-16.539400271075692</c:v>
                </c:pt>
                <c:pt idx="194">
                  <c:v>10.144457913325141</c:v>
                </c:pt>
                <c:pt idx="195">
                  <c:v>-3.104603673043755</c:v>
                </c:pt>
                <c:pt idx="196">
                  <c:v>-24.148806242324156</c:v>
                </c:pt>
                <c:pt idx="197">
                  <c:v>-21.276449003642824</c:v>
                </c:pt>
                <c:pt idx="198">
                  <c:v>11.5500597172136</c:v>
                </c:pt>
                <c:pt idx="199">
                  <c:v>7.1739149728707332</c:v>
                </c:pt>
                <c:pt idx="200">
                  <c:v>-28.980251329146824</c:v>
                </c:pt>
                <c:pt idx="201">
                  <c:v>-8.7896665236284548</c:v>
                </c:pt>
                <c:pt idx="202">
                  <c:v>-37.365190916613869</c:v>
                </c:pt>
                <c:pt idx="203">
                  <c:v>17.550831410896478</c:v>
                </c:pt>
                <c:pt idx="204">
                  <c:v>7.4290006803246911</c:v>
                </c:pt>
                <c:pt idx="205">
                  <c:v>-0.6498234653751922</c:v>
                </c:pt>
                <c:pt idx="206">
                  <c:v>-7.683404623222259</c:v>
                </c:pt>
                <c:pt idx="207">
                  <c:v>0.51945756245157781</c:v>
                </c:pt>
                <c:pt idx="208">
                  <c:v>-9.9405077760595759</c:v>
                </c:pt>
                <c:pt idx="209">
                  <c:v>-5.9518786238001553</c:v>
                </c:pt>
                <c:pt idx="210">
                  <c:v>-33.269922867436861</c:v>
                </c:pt>
                <c:pt idx="211">
                  <c:v>-5.392582816777491</c:v>
                </c:pt>
                <c:pt idx="212">
                  <c:v>13.410303771948918</c:v>
                </c:pt>
                <c:pt idx="213">
                  <c:v>24.925630114942066</c:v>
                </c:pt>
                <c:pt idx="214">
                  <c:v>44.773142447516022</c:v>
                </c:pt>
                <c:pt idx="215">
                  <c:v>6.5757054414809488</c:v>
                </c:pt>
                <c:pt idx="216">
                  <c:v>30.243716535788906</c:v>
                </c:pt>
                <c:pt idx="217">
                  <c:v>7.6203846814056817</c:v>
                </c:pt>
                <c:pt idx="218">
                  <c:v>7.4660631586744728</c:v>
                </c:pt>
                <c:pt idx="219">
                  <c:v>-35.784501116791546</c:v>
                </c:pt>
                <c:pt idx="220">
                  <c:v>-4.148035775422386</c:v>
                </c:pt>
                <c:pt idx="221">
                  <c:v>-1.7799550912484818</c:v>
                </c:pt>
                <c:pt idx="222">
                  <c:v>10.350814569505985</c:v>
                </c:pt>
                <c:pt idx="223">
                  <c:v>11.697908384788064</c:v>
                </c:pt>
                <c:pt idx="224">
                  <c:v>28.325030976249536</c:v>
                </c:pt>
                <c:pt idx="225">
                  <c:v>-9.0045117233712517</c:v>
                </c:pt>
                <c:pt idx="226">
                  <c:v>31.132752478043301</c:v>
                </c:pt>
                <c:pt idx="227">
                  <c:v>-5.9648426022301351</c:v>
                </c:pt>
                <c:pt idx="228">
                  <c:v>-10.404608522231115</c:v>
                </c:pt>
                <c:pt idx="229">
                  <c:v>-6.9828683084481611</c:v>
                </c:pt>
                <c:pt idx="230">
                  <c:v>-2.6483688485059815</c:v>
                </c:pt>
                <c:pt idx="231">
                  <c:v>28.910005082909208</c:v>
                </c:pt>
                <c:pt idx="232">
                  <c:v>-21.062708973681538</c:v>
                </c:pt>
                <c:pt idx="233">
                  <c:v>4.0019827052803407</c:v>
                </c:pt>
                <c:pt idx="234">
                  <c:v>-13.28924716318437</c:v>
                </c:pt>
                <c:pt idx="235">
                  <c:v>2.4638297976694901</c:v>
                </c:pt>
                <c:pt idx="236">
                  <c:v>20.764849095084287</c:v>
                </c:pt>
                <c:pt idx="237">
                  <c:v>-11.762022094921917</c:v>
                </c:pt>
                <c:pt idx="238">
                  <c:v>-7.229018880380039</c:v>
                </c:pt>
                <c:pt idx="239">
                  <c:v>0.55590931678580091</c:v>
                </c:pt>
                <c:pt idx="240">
                  <c:v>-31.551215481885862</c:v>
                </c:pt>
                <c:pt idx="241">
                  <c:v>-16.02031062129501</c:v>
                </c:pt>
                <c:pt idx="242">
                  <c:v>-5.6470661979333627</c:v>
                </c:pt>
                <c:pt idx="243">
                  <c:v>10.645423515054745</c:v>
                </c:pt>
                <c:pt idx="244">
                  <c:v>29.833938331257059</c:v>
                </c:pt>
                <c:pt idx="245">
                  <c:v>-6.7341147882646055</c:v>
                </c:pt>
                <c:pt idx="246">
                  <c:v>13.433931918171254</c:v>
                </c:pt>
                <c:pt idx="247">
                  <c:v>-4.0530731725060747</c:v>
                </c:pt>
                <c:pt idx="248">
                  <c:v>17.186306427493605</c:v>
                </c:pt>
                <c:pt idx="249">
                  <c:v>-9.6416699064050704</c:v>
                </c:pt>
                <c:pt idx="250">
                  <c:v>2.2063298268647031</c:v>
                </c:pt>
                <c:pt idx="251">
                  <c:v>-11.626423483105839</c:v>
                </c:pt>
                <c:pt idx="252">
                  <c:v>-0.48771110166423171</c:v>
                </c:pt>
                <c:pt idx="253">
                  <c:v>-2.2061595729399528</c:v>
                </c:pt>
                <c:pt idx="254">
                  <c:v>4.2326842306270152</c:v>
                </c:pt>
                <c:pt idx="255">
                  <c:v>-4.4100271682818004</c:v>
                </c:pt>
                <c:pt idx="256">
                  <c:v>-3.9706300755702841</c:v>
                </c:pt>
                <c:pt idx="257">
                  <c:v>-18.504308772577758</c:v>
                </c:pt>
                <c:pt idx="258">
                  <c:v>-32.489029326876448</c:v>
                </c:pt>
                <c:pt idx="259">
                  <c:v>-29.412232417668008</c:v>
                </c:pt>
                <c:pt idx="260">
                  <c:v>-46.192643187778856</c:v>
                </c:pt>
                <c:pt idx="261">
                  <c:v>17.513734778071139</c:v>
                </c:pt>
                <c:pt idx="262">
                  <c:v>18.682034464083415</c:v>
                </c:pt>
                <c:pt idx="263">
                  <c:v>9.4762166003563948</c:v>
                </c:pt>
                <c:pt idx="264">
                  <c:v>10.568153192008708</c:v>
                </c:pt>
                <c:pt idx="265">
                  <c:v>-28.866588590690355</c:v>
                </c:pt>
                <c:pt idx="266">
                  <c:v>-24.065529247181701</c:v>
                </c:pt>
                <c:pt idx="267">
                  <c:v>-24.476230960962368</c:v>
                </c:pt>
                <c:pt idx="268">
                  <c:v>-43.537342613596365</c:v>
                </c:pt>
                <c:pt idx="269">
                  <c:v>-4.7470355730189056</c:v>
                </c:pt>
                <c:pt idx="270">
                  <c:v>3.9835020630990243</c:v>
                </c:pt>
                <c:pt idx="271">
                  <c:v>7.765263517563227</c:v>
                </c:pt>
                <c:pt idx="272">
                  <c:v>10.84801943454022</c:v>
                </c:pt>
                <c:pt idx="273">
                  <c:v>-5.8255376949456661</c:v>
                </c:pt>
                <c:pt idx="274">
                  <c:v>2.4694078741021599</c:v>
                </c:pt>
                <c:pt idx="275">
                  <c:v>-8.9611527544219882</c:v>
                </c:pt>
                <c:pt idx="276">
                  <c:v>-31.652920674469073</c:v>
                </c:pt>
                <c:pt idx="277">
                  <c:v>23.901051808745706</c:v>
                </c:pt>
                <c:pt idx="278">
                  <c:v>-1.5054298791717429</c:v>
                </c:pt>
                <c:pt idx="279">
                  <c:v>3.6721931892354291</c:v>
                </c:pt>
                <c:pt idx="280">
                  <c:v>-20.071506346810736</c:v>
                </c:pt>
                <c:pt idx="281">
                  <c:v>-12.344217082691614</c:v>
                </c:pt>
                <c:pt idx="282">
                  <c:v>-13.756864021515867</c:v>
                </c:pt>
                <c:pt idx="283">
                  <c:v>-1.1233716333328658</c:v>
                </c:pt>
                <c:pt idx="284">
                  <c:v>5.0038620760638253</c:v>
                </c:pt>
                <c:pt idx="285">
                  <c:v>20.703844579157192</c:v>
                </c:pt>
                <c:pt idx="286">
                  <c:v>6.7786705021841982</c:v>
                </c:pt>
                <c:pt idx="287">
                  <c:v>-16.720284659863751</c:v>
                </c:pt>
                <c:pt idx="288">
                  <c:v>9.2713074352778051</c:v>
                </c:pt>
                <c:pt idx="289">
                  <c:v>-25.010135837248498</c:v>
                </c:pt>
                <c:pt idx="290">
                  <c:v>-27.056130997286118</c:v>
                </c:pt>
                <c:pt idx="291">
                  <c:v>1.0526438437629224</c:v>
                </c:pt>
                <c:pt idx="292">
                  <c:v>-25.204600249164258</c:v>
                </c:pt>
                <c:pt idx="293">
                  <c:v>-26.776474905750632</c:v>
                </c:pt>
                <c:pt idx="294">
                  <c:v>-27.073967494904934</c:v>
                </c:pt>
                <c:pt idx="295">
                  <c:v>9.5019964207138798</c:v>
                </c:pt>
                <c:pt idx="296">
                  <c:v>15.979322720934675</c:v>
                </c:pt>
                <c:pt idx="297">
                  <c:v>-28.889434217446109</c:v>
                </c:pt>
                <c:pt idx="298">
                  <c:v>11.729257003168165</c:v>
                </c:pt>
                <c:pt idx="299">
                  <c:v>2.5598620465598145</c:v>
                </c:pt>
                <c:pt idx="300">
                  <c:v>-7.9882748680646216</c:v>
                </c:pt>
                <c:pt idx="301">
                  <c:v>-1.4695615076531112</c:v>
                </c:pt>
                <c:pt idx="302">
                  <c:v>-32.683795004603496</c:v>
                </c:pt>
                <c:pt idx="303">
                  <c:v>-41.748060808802279</c:v>
                </c:pt>
                <c:pt idx="304">
                  <c:v>-3.3776030899964553</c:v>
                </c:pt>
                <c:pt idx="305">
                  <c:v>-16.875740964028537</c:v>
                </c:pt>
                <c:pt idx="306">
                  <c:v>-4.846181130944899</c:v>
                </c:pt>
                <c:pt idx="307">
                  <c:v>-21.182623855881502</c:v>
                </c:pt>
                <c:pt idx="308">
                  <c:v>-7.1072539690835583</c:v>
                </c:pt>
                <c:pt idx="309">
                  <c:v>-15.820437810435919</c:v>
                </c:pt>
                <c:pt idx="310">
                  <c:v>-1.7957223979632317</c:v>
                </c:pt>
                <c:pt idx="311">
                  <c:v>25.981888821274538</c:v>
                </c:pt>
                <c:pt idx="312">
                  <c:v>-4.7944280862730011</c:v>
                </c:pt>
                <c:pt idx="313">
                  <c:v>-2.7619002434274194</c:v>
                </c:pt>
                <c:pt idx="314">
                  <c:v>0.43137918048415713</c:v>
                </c:pt>
                <c:pt idx="315">
                  <c:v>-21.801074680187867</c:v>
                </c:pt>
                <c:pt idx="316">
                  <c:v>10.537704366533546</c:v>
                </c:pt>
                <c:pt idx="317">
                  <c:v>12.074706239738447</c:v>
                </c:pt>
                <c:pt idx="318">
                  <c:v>-12.656009518039014</c:v>
                </c:pt>
                <c:pt idx="319">
                  <c:v>12.871031413286687</c:v>
                </c:pt>
                <c:pt idx="320">
                  <c:v>34.557953805297529</c:v>
                </c:pt>
                <c:pt idx="321">
                  <c:v>16.264470092745853</c:v>
                </c:pt>
                <c:pt idx="322">
                  <c:v>19.586534804599268</c:v>
                </c:pt>
                <c:pt idx="323">
                  <c:v>19.194650109265723</c:v>
                </c:pt>
                <c:pt idx="324">
                  <c:v>-10.579439164453504</c:v>
                </c:pt>
                <c:pt idx="325">
                  <c:v>1.759645240555983</c:v>
                </c:pt>
                <c:pt idx="326">
                  <c:v>-6.6124537843717235</c:v>
                </c:pt>
                <c:pt idx="327">
                  <c:v>25.931484663383799</c:v>
                </c:pt>
                <c:pt idx="328">
                  <c:v>-13.711171755348033</c:v>
                </c:pt>
                <c:pt idx="329">
                  <c:v>10.886618363010029</c:v>
                </c:pt>
                <c:pt idx="330">
                  <c:v>13.956485003327032</c:v>
                </c:pt>
                <c:pt idx="331">
                  <c:v>61.692775108347917</c:v>
                </c:pt>
                <c:pt idx="332">
                  <c:v>17.241219420298791</c:v>
                </c:pt>
                <c:pt idx="333">
                  <c:v>9.9197776762824219</c:v>
                </c:pt>
                <c:pt idx="334">
                  <c:v>27.19578935600191</c:v>
                </c:pt>
                <c:pt idx="335">
                  <c:v>74.963919967892437</c:v>
                </c:pt>
                <c:pt idx="336">
                  <c:v>23.405801155734906</c:v>
                </c:pt>
                <c:pt idx="337">
                  <c:v>15.197603215181886</c:v>
                </c:pt>
                <c:pt idx="338">
                  <c:v>5.7286321569535232</c:v>
                </c:pt>
                <c:pt idx="339">
                  <c:v>20.442477296818296</c:v>
                </c:pt>
                <c:pt idx="340">
                  <c:v>23.141837874178975</c:v>
                </c:pt>
                <c:pt idx="341">
                  <c:v>22.385217775780916</c:v>
                </c:pt>
                <c:pt idx="342">
                  <c:v>24.309206969203956</c:v>
                </c:pt>
                <c:pt idx="343">
                  <c:v>18.836120421863313</c:v>
                </c:pt>
                <c:pt idx="344">
                  <c:v>-10.341434789044285</c:v>
                </c:pt>
                <c:pt idx="345">
                  <c:v>22.978564047572263</c:v>
                </c:pt>
                <c:pt idx="346">
                  <c:v>3.4955921747702803</c:v>
                </c:pt>
                <c:pt idx="347">
                  <c:v>2.9814870109761742</c:v>
                </c:pt>
                <c:pt idx="348">
                  <c:v>-10.449763508615121</c:v>
                </c:pt>
                <c:pt idx="349">
                  <c:v>-24.86646954892484</c:v>
                </c:pt>
                <c:pt idx="350">
                  <c:v>-0.65982369028427001</c:v>
                </c:pt>
                <c:pt idx="351">
                  <c:v>6.3810858103009025</c:v>
                </c:pt>
                <c:pt idx="352">
                  <c:v>-8.163673826424656</c:v>
                </c:pt>
                <c:pt idx="353">
                  <c:v>-9.2991368775340106</c:v>
                </c:pt>
                <c:pt idx="354">
                  <c:v>-36.098993387597261</c:v>
                </c:pt>
                <c:pt idx="355">
                  <c:v>4.8363070614493608</c:v>
                </c:pt>
                <c:pt idx="356">
                  <c:v>-31.608259183434825</c:v>
                </c:pt>
                <c:pt idx="357">
                  <c:v>-0.10731119978368753</c:v>
                </c:pt>
                <c:pt idx="358">
                  <c:v>6.5423681113109922</c:v>
                </c:pt>
                <c:pt idx="359">
                  <c:v>-22.435603716416324</c:v>
                </c:pt>
                <c:pt idx="360">
                  <c:v>-53.567078293085899</c:v>
                </c:pt>
                <c:pt idx="361">
                  <c:v>15.291277147057428</c:v>
                </c:pt>
                <c:pt idx="362">
                  <c:v>-5.7891117302106352</c:v>
                </c:pt>
                <c:pt idx="363">
                  <c:v>-6.6199424450167186</c:v>
                </c:pt>
                <c:pt idx="364">
                  <c:v>-10.633502050340084</c:v>
                </c:pt>
                <c:pt idx="365">
                  <c:v>-10.7262505884338</c:v>
                </c:pt>
                <c:pt idx="366">
                  <c:v>-24.211998092745489</c:v>
                </c:pt>
                <c:pt idx="367">
                  <c:v>-26.202955047706894</c:v>
                </c:pt>
                <c:pt idx="368">
                  <c:v>-3.3738976418295863</c:v>
                </c:pt>
                <c:pt idx="369">
                  <c:v>-0.9182108980139958</c:v>
                </c:pt>
                <c:pt idx="370">
                  <c:v>-14.588277361965396</c:v>
                </c:pt>
                <c:pt idx="371">
                  <c:v>3.3699972766827671</c:v>
                </c:pt>
                <c:pt idx="372">
                  <c:v>45.142962979700883</c:v>
                </c:pt>
                <c:pt idx="373">
                  <c:v>-21.609724338240426</c:v>
                </c:pt>
                <c:pt idx="374">
                  <c:v>-9.2191971640687029</c:v>
                </c:pt>
                <c:pt idx="375">
                  <c:v>-22.714542828656121</c:v>
                </c:pt>
                <c:pt idx="376">
                  <c:v>-14.796756417718314</c:v>
                </c:pt>
                <c:pt idx="377">
                  <c:v>-12.010427105977442</c:v>
                </c:pt>
                <c:pt idx="378">
                  <c:v>-12.987633552359341</c:v>
                </c:pt>
                <c:pt idx="379">
                  <c:v>-18.772740394494406</c:v>
                </c:pt>
                <c:pt idx="380">
                  <c:v>-24.557102737025872</c:v>
                </c:pt>
                <c:pt idx="381">
                  <c:v>-20.580542257999696</c:v>
                </c:pt>
                <c:pt idx="382">
                  <c:v>-6.5552822096368573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29-4CBC-B513-86AD4A0E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98096"/>
        <c:axId val="819197112"/>
      </c:scatterChart>
      <c:valAx>
        <c:axId val="81919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197112"/>
        <c:crosses val="autoZero"/>
        <c:crossBetween val="midCat"/>
      </c:valAx>
      <c:valAx>
        <c:axId val="819197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19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36</xdr:row>
      <xdr:rowOff>43543</xdr:rowOff>
    </xdr:from>
    <xdr:to>
      <xdr:col>11</xdr:col>
      <xdr:colOff>476250</xdr:colOff>
      <xdr:row>54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442911</xdr:colOff>
      <xdr:row>2</xdr:row>
      <xdr:rowOff>142874</xdr:rowOff>
    </xdr:from>
    <xdr:to>
      <xdr:col>18</xdr:col>
      <xdr:colOff>485774</xdr:colOff>
      <xdr:row>31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161925</xdr:rowOff>
    </xdr:from>
    <xdr:to>
      <xdr:col>18</xdr:col>
      <xdr:colOff>504825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38100</xdr:rowOff>
    </xdr:from>
    <xdr:to>
      <xdr:col>16</xdr:col>
      <xdr:colOff>104775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39</xdr:row>
      <xdr:rowOff>12700</xdr:rowOff>
    </xdr:from>
    <xdr:to>
      <xdr:col>13</xdr:col>
      <xdr:colOff>38100</xdr:colOff>
      <xdr:row>58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CD435A-8B04-C049-86A4-4E7892911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21100" y="6464300"/>
          <a:ext cx="5422900" cy="3200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12700</xdr:rowOff>
    </xdr:from>
    <xdr:to>
      <xdr:col>2</xdr:col>
      <xdr:colOff>1003300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3EE58-54DE-AA4C-BDE4-78B948B92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2900" y="5207000"/>
          <a:ext cx="1955800" cy="2514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500062</xdr:colOff>
      <xdr:row>36</xdr:row>
      <xdr:rowOff>38100</xdr:rowOff>
    </xdr:from>
    <xdr:to>
      <xdr:col>20</xdr:col>
      <xdr:colOff>57150</xdr:colOff>
      <xdr:row>74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922867</xdr:colOff>
      <xdr:row>9</xdr:row>
      <xdr:rowOff>160867</xdr:rowOff>
    </xdr:from>
    <xdr:to>
      <xdr:col>7</xdr:col>
      <xdr:colOff>2311400</xdr:colOff>
      <xdr:row>23</xdr:row>
      <xdr:rowOff>20273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B7DB0C-B15E-B04B-A48C-8310FA780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5334" y="1684867"/>
          <a:ext cx="1388533" cy="22300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258474</xdr:colOff>
      <xdr:row>1</xdr:row>
      <xdr:rowOff>26410</xdr:rowOff>
    </xdr:from>
    <xdr:to>
      <xdr:col>24</xdr:col>
      <xdr:colOff>500063</xdr:colOff>
      <xdr:row>26</xdr:row>
      <xdr:rowOff>40697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268433</xdr:colOff>
      <xdr:row>27</xdr:row>
      <xdr:rowOff>77498</xdr:rowOff>
    </xdr:from>
    <xdr:to>
      <xdr:col>40</xdr:col>
      <xdr:colOff>571501</xdr:colOff>
      <xdr:row>52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444211</xdr:colOff>
      <xdr:row>56</xdr:row>
      <xdr:rowOff>109969</xdr:rowOff>
    </xdr:from>
    <xdr:to>
      <xdr:col>40</xdr:col>
      <xdr:colOff>571500</xdr:colOff>
      <xdr:row>84</xdr:row>
      <xdr:rowOff>103907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252642</xdr:colOff>
      <xdr:row>1</xdr:row>
      <xdr:rowOff>100292</xdr:rowOff>
    </xdr:from>
    <xdr:to>
      <xdr:col>38</xdr:col>
      <xdr:colOff>536863</xdr:colOff>
      <xdr:row>26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241589</xdr:colOff>
      <xdr:row>27</xdr:row>
      <xdr:rowOff>9525</xdr:rowOff>
    </xdr:from>
    <xdr:to>
      <xdr:col>24</xdr:col>
      <xdr:colOff>588818</xdr:colOff>
      <xdr:row>50</xdr:row>
      <xdr:rowOff>69272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348097</xdr:colOff>
      <xdr:row>55</xdr:row>
      <xdr:rowOff>88322</xdr:rowOff>
    </xdr:from>
    <xdr:to>
      <xdr:col>26</xdr:col>
      <xdr:colOff>363682</xdr:colOff>
      <xdr:row>85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55703</xdr:colOff>
      <xdr:row>0</xdr:row>
      <xdr:rowOff>0</xdr:rowOff>
    </xdr:from>
    <xdr:to>
      <xdr:col>4</xdr:col>
      <xdr:colOff>231720</xdr:colOff>
      <xdr:row>15</xdr:row>
      <xdr:rowOff>20721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8B9606-D561-354F-BD91-62F506353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03" y="0"/>
          <a:ext cx="7606631" cy="25495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3233" displayName="Table3233" ref="A1:H389" totalsRowShown="0" headerRowDxfId="27" dataDxfId="25" headerRowBorderDxfId="26" tableBorderDxfId="24" headerRowCellStyle="Comma">
  <autoFilter ref="A1:H389">
    <filterColumn colId="0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5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"/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"/>
        <filter val="20"/>
        <filter val="20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21"/>
        <filter val="222"/>
        <filter val="223"/>
        <filter val="224"/>
        <filter val="225"/>
        <filter val="226"/>
        <filter val="227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8"/>
        <filter val="239"/>
        <filter val="24"/>
        <filter val="240"/>
        <filter val="241"/>
        <filter val="242"/>
        <filter val="243"/>
        <filter val="244"/>
        <filter val="245"/>
        <filter val="246"/>
        <filter val="247"/>
        <filter val="248"/>
        <filter val="249"/>
        <filter val="25"/>
        <filter val="250"/>
        <filter val="251"/>
        <filter val="252"/>
        <filter val="253"/>
        <filter val="254"/>
        <filter val="255"/>
        <filter val="256"/>
        <filter val="257"/>
        <filter val="258"/>
        <filter val="259"/>
        <filter val="26"/>
        <filter val="260"/>
        <filter val="261"/>
        <filter val="263"/>
        <filter val="264"/>
        <filter val="265"/>
        <filter val="266"/>
        <filter val="267"/>
        <filter val="268"/>
        <filter val="269"/>
        <filter val="27"/>
        <filter val="271"/>
        <filter val="272"/>
        <filter val="273"/>
        <filter val="274"/>
        <filter val="275"/>
        <filter val="276"/>
        <filter val="277"/>
        <filter val="278"/>
        <filter val="279"/>
        <filter val="28"/>
        <filter val="280"/>
        <filter val="281"/>
        <filter val="282"/>
        <filter val="283"/>
        <filter val="284"/>
        <filter val="285"/>
        <filter val="286"/>
        <filter val="287"/>
        <filter val="288"/>
        <filter val="289"/>
        <filter val="29"/>
        <filter val="290"/>
        <filter val="291"/>
        <filter val="292"/>
        <filter val="293"/>
        <filter val="294"/>
        <filter val="295"/>
        <filter val="296"/>
        <filter val="297"/>
        <filter val="298"/>
        <filter val="299"/>
        <filter val="3"/>
        <filter val="30"/>
        <filter val="300"/>
        <filter val="301"/>
        <filter val="302"/>
        <filter val="303"/>
        <filter val="304"/>
        <filter val="305"/>
        <filter val="306"/>
        <filter val="307"/>
        <filter val="308"/>
        <filter val="309"/>
        <filter val="31"/>
        <filter val="310"/>
        <filter val="311"/>
        <filter val="312"/>
        <filter val="313"/>
        <filter val="314"/>
        <filter val="315"/>
        <filter val="316"/>
        <filter val="317"/>
        <filter val="318"/>
        <filter val="319"/>
        <filter val="32"/>
        <filter val="320"/>
        <filter val="321"/>
        <filter val="322"/>
        <filter val="323"/>
        <filter val="324"/>
        <filter val="325"/>
        <filter val="326"/>
        <filter val="327"/>
        <filter val="328"/>
        <filter val="329"/>
        <filter val="33"/>
        <filter val="330"/>
        <filter val="331"/>
        <filter val="332"/>
        <filter val="333"/>
        <filter val="334"/>
        <filter val="335"/>
        <filter val="336"/>
        <filter val="337"/>
        <filter val="338"/>
        <filter val="339"/>
        <filter val="34"/>
        <filter val="340"/>
        <filter val="341"/>
        <filter val="342"/>
        <filter val="343"/>
        <filter val="344"/>
        <filter val="345"/>
        <filter val="346"/>
        <filter val="348"/>
        <filter val="349"/>
        <filter val="35"/>
        <filter val="350"/>
        <filter val="351"/>
        <filter val="352"/>
        <filter val="353"/>
        <filter val="354"/>
        <filter val="355"/>
        <filter val="356"/>
        <filter val="357"/>
        <filter val="358"/>
        <filter val="359"/>
        <filter val="36"/>
        <filter val="360"/>
        <filter val="361"/>
        <filter val="362"/>
        <filter val="363"/>
        <filter val="364"/>
        <filter val="365"/>
        <filter val="366"/>
        <filter val="367"/>
        <filter val="368"/>
        <filter val="369"/>
        <filter val="370"/>
        <filter val="371"/>
        <filter val="372"/>
        <filter val="373"/>
        <filter val="374"/>
        <filter val="375"/>
        <filter val="376"/>
        <filter val="377"/>
        <filter val="378"/>
        <filter val="379"/>
        <filter val="38"/>
        <filter val="380"/>
        <filter val="381"/>
        <filter val="382"/>
        <filter val="383"/>
        <filter val="384"/>
        <filter val="385"/>
        <filter val="386"/>
        <filter val="387"/>
        <filter val="38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tableColumns count="8">
    <tableColumn id="1" name="No" dataDxfId="23"/>
    <tableColumn id="10" name="Views" dataDxfId="22"/>
    <tableColumn id="14" name="Subscribers" dataDxfId="21"/>
    <tableColumn id="12" name="Watch time (in Minutes)" dataDxfId="20"/>
    <tableColumn id="16" name="Click Rate" dataDxfId="19" dataCellStyle="Comma"/>
    <tableColumn id="8" name="Likes" dataDxfId="18" dataCellStyle="Comma"/>
    <tableColumn id="7" name="Dislikes" dataDxfId="17" dataCellStyle="Comma"/>
    <tableColumn id="2" name="Impressions click-through rate (%)" dataDxfId="16" dataCellStyle="Comm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32333" displayName="Table32333" ref="A1:I384" totalsRowShown="0" headerRowDxfId="15" dataDxfId="13" headerRowBorderDxfId="14" tableBorderDxfId="12" headerRowCellStyle="Comma">
  <autoFilter ref="A1:I384"/>
  <sortState ref="A2:I384">
    <sortCondition ref="A1:A384"/>
  </sortState>
  <tableColumns count="9">
    <tableColumn id="1" name="No" dataDxfId="11"/>
    <tableColumn id="5" name="SQRT Views" dataDxfId="10">
      <calculatedColumnFormula>SQRT(Table32333[[#This Row],[Views]])</calculatedColumnFormula>
    </tableColumn>
    <tableColumn id="10" name="Views" dataDxfId="9"/>
    <tableColumn id="14" name="Subscribers" dataDxfId="8"/>
    <tableColumn id="12" name="Watch time (in Minutes)" dataDxfId="2"/>
    <tableColumn id="2" name="Impressions click-through rate (%)" dataDxfId="0" dataCellStyle="Percent"/>
    <tableColumn id="8" name="Likes" dataDxfId="1" dataCellStyle="Comma"/>
    <tableColumn id="7" name="Dislikes" dataDxfId="7" dataCellStyle="Comma"/>
    <tableColumn id="16" name="Click Rate" dataDxfId="6" dataCellStyle="Comma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4"/>
  <sheetViews>
    <sheetView topLeftCell="E367" zoomScale="160" zoomScaleNormal="160" workbookViewId="0">
      <selection activeCell="H1" sqref="H1:H389"/>
    </sheetView>
  </sheetViews>
  <sheetFormatPr defaultColWidth="9.140625" defaultRowHeight="15" x14ac:dyDescent="0.2"/>
  <cols>
    <col min="1" max="1" width="6" style="1" customWidth="1"/>
    <col min="2" max="2" width="28.85546875" style="1" bestFit="1" customWidth="1"/>
    <col min="3" max="3" width="23.42578125" bestFit="1" customWidth="1"/>
    <col min="4" max="5" width="40.42578125" bestFit="1" customWidth="1"/>
    <col min="7" max="7" width="23.42578125" bestFit="1" customWidth="1"/>
    <col min="8" max="8" width="58.5703125" bestFit="1" customWidth="1"/>
    <col min="9" max="9" width="22.42578125" bestFit="1" customWidth="1"/>
    <col min="10" max="10" width="40.42578125" bestFit="1" customWidth="1"/>
    <col min="11" max="11" width="40.42578125" customWidth="1"/>
    <col min="12" max="12" width="40.42578125" bestFit="1" customWidth="1"/>
    <col min="13" max="14" width="22.42578125" bestFit="1" customWidth="1"/>
    <col min="15" max="15" width="17.140625" bestFit="1" customWidth="1"/>
    <col min="16" max="16" width="34.85546875" bestFit="1" customWidth="1"/>
    <col min="21" max="21" width="22.42578125" bestFit="1" customWidth="1"/>
    <col min="22" max="22" width="40.42578125" bestFit="1" customWidth="1"/>
    <col min="24" max="24" width="25.85546875" bestFit="1" customWidth="1"/>
    <col min="25" max="25" width="30.42578125" bestFit="1" customWidth="1"/>
    <col min="26" max="26" width="38.7109375" bestFit="1" customWidth="1"/>
    <col min="27" max="27" width="62.28515625" bestFit="1" customWidth="1"/>
    <col min="29" max="29" width="56.42578125" bestFit="1" customWidth="1"/>
    <col min="30" max="30" width="35.42578125" style="1" bestFit="1" customWidth="1"/>
    <col min="31" max="31" width="22.42578125" bestFit="1" customWidth="1"/>
    <col min="32" max="32" width="56.42578125" bestFit="1" customWidth="1"/>
    <col min="33" max="33" width="38.7109375" bestFit="1" customWidth="1"/>
    <col min="40" max="40" width="62.28515625" bestFit="1" customWidth="1"/>
    <col min="42" max="42" width="25.85546875" bestFit="1" customWidth="1"/>
    <col min="43" max="43" width="38.7109375" bestFit="1" customWidth="1"/>
    <col min="49" max="49" width="21.7109375" bestFit="1" customWidth="1"/>
    <col min="50" max="50" width="62.28515625" bestFit="1" customWidth="1"/>
    <col min="56" max="56" width="38.7109375" style="1" bestFit="1" customWidth="1"/>
    <col min="57" max="57" width="22.42578125" bestFit="1" customWidth="1"/>
    <col min="58" max="58" width="24.42578125" bestFit="1" customWidth="1"/>
    <col min="59" max="59" width="25.85546875" bestFit="1" customWidth="1"/>
    <col min="60" max="60" width="22.42578125" bestFit="1" customWidth="1"/>
    <col min="61" max="61" width="62.28515625" bestFit="1" customWidth="1"/>
    <col min="62" max="62" width="17" style="1" bestFit="1" customWidth="1"/>
    <col min="64" max="64" width="62.28515625" bestFit="1" customWidth="1"/>
    <col min="65" max="65" width="55.85546875" style="3" bestFit="1" customWidth="1"/>
    <col min="66" max="66" width="53.7109375" style="5" bestFit="1" customWidth="1"/>
    <col min="70" max="70" width="53.7109375" bestFit="1" customWidth="1"/>
    <col min="72" max="72" width="15.7109375" style="1" bestFit="1" customWidth="1"/>
    <col min="73" max="73" width="17.42578125" style="4" customWidth="1"/>
    <col min="74" max="74" width="16.140625" style="3" customWidth="1"/>
    <col min="75" max="75" width="44.7109375" style="2" bestFit="1" customWidth="1"/>
    <col min="76" max="16384" width="9.140625" style="1"/>
  </cols>
  <sheetData>
    <row r="1" spans="1:8" s="1" customFormat="1" ht="21" thickBot="1" x14ac:dyDescent="0.25">
      <c r="A1" s="18" t="s">
        <v>6</v>
      </c>
      <c r="B1" s="16" t="s">
        <v>5</v>
      </c>
      <c r="C1" s="16" t="s">
        <v>4</v>
      </c>
      <c r="D1" s="16" t="s">
        <v>3</v>
      </c>
      <c r="E1" s="17" t="s">
        <v>2</v>
      </c>
      <c r="F1" s="16" t="s">
        <v>1</v>
      </c>
      <c r="G1" s="16" t="s">
        <v>0</v>
      </c>
      <c r="H1" s="67" t="s">
        <v>82</v>
      </c>
    </row>
    <row r="2" spans="1:8" s="1" customFormat="1" ht="15" customHeight="1" x14ac:dyDescent="0.2">
      <c r="A2" s="9">
        <v>1</v>
      </c>
      <c r="B2" s="10">
        <v>303</v>
      </c>
      <c r="C2" s="10">
        <v>6</v>
      </c>
      <c r="D2" s="8">
        <v>444.56399999999996</v>
      </c>
      <c r="E2" s="11">
        <v>238.00700000000001</v>
      </c>
      <c r="F2" s="10">
        <v>35</v>
      </c>
      <c r="G2" s="10">
        <v>0</v>
      </c>
      <c r="H2" s="69">
        <v>3.85E-2</v>
      </c>
    </row>
    <row r="3" spans="1:8" s="1" customFormat="1" ht="15" customHeight="1" x14ac:dyDescent="0.2">
      <c r="A3" s="9">
        <v>2</v>
      </c>
      <c r="B3" s="10">
        <v>288</v>
      </c>
      <c r="C3" s="10">
        <v>8</v>
      </c>
      <c r="D3" s="8">
        <v>388.15199999999999</v>
      </c>
      <c r="E3" s="11">
        <v>227.11769999999999</v>
      </c>
      <c r="F3" s="10">
        <v>25</v>
      </c>
      <c r="G3" s="10">
        <v>0</v>
      </c>
      <c r="H3" s="69">
        <v>4.0899999999999999E-2</v>
      </c>
    </row>
    <row r="4" spans="1:8" s="1" customFormat="1" ht="15" customHeight="1" x14ac:dyDescent="0.2">
      <c r="A4" s="9">
        <v>3</v>
      </c>
      <c r="B4" s="10">
        <v>296</v>
      </c>
      <c r="C4" s="10">
        <v>8</v>
      </c>
      <c r="D4" s="8">
        <v>490.73400000000004</v>
      </c>
      <c r="E4" s="11">
        <v>231.00540000000001</v>
      </c>
      <c r="F4" s="10">
        <v>40</v>
      </c>
      <c r="G4" s="10">
        <v>0</v>
      </c>
      <c r="H4" s="69">
        <v>3.9300000000000002E-2</v>
      </c>
    </row>
    <row r="5" spans="1:8" s="1" customFormat="1" ht="15" customHeight="1" x14ac:dyDescent="0.2">
      <c r="A5" s="9">
        <v>4</v>
      </c>
      <c r="B5" s="10">
        <v>221</v>
      </c>
      <c r="C5" s="10">
        <v>7</v>
      </c>
      <c r="D5" s="8">
        <v>467.178</v>
      </c>
      <c r="E5" s="11">
        <v>178.983</v>
      </c>
      <c r="F5" s="10">
        <v>30</v>
      </c>
      <c r="G5" s="10">
        <v>0</v>
      </c>
      <c r="H5" s="69">
        <v>3.78E-2</v>
      </c>
    </row>
    <row r="6" spans="1:8" s="1" customFormat="1" ht="15" customHeight="1" x14ac:dyDescent="0.2">
      <c r="A6" s="9">
        <v>5</v>
      </c>
      <c r="B6" s="10">
        <v>286</v>
      </c>
      <c r="C6" s="10">
        <v>8</v>
      </c>
      <c r="D6" s="8">
        <v>428.988</v>
      </c>
      <c r="E6" s="11">
        <v>229.74199999999999</v>
      </c>
      <c r="F6" s="10">
        <v>32</v>
      </c>
      <c r="G6" s="10">
        <v>0</v>
      </c>
      <c r="H6" s="69">
        <v>3.6699999999999997E-2</v>
      </c>
    </row>
    <row r="7" spans="1:8" s="1" customFormat="1" ht="15" customHeight="1" x14ac:dyDescent="0.2">
      <c r="A7" s="9">
        <v>6</v>
      </c>
      <c r="B7" s="10">
        <v>322</v>
      </c>
      <c r="C7" s="10">
        <v>4</v>
      </c>
      <c r="D7" s="8">
        <v>684.81000000000006</v>
      </c>
      <c r="E7" s="11">
        <v>228.10410000000002</v>
      </c>
      <c r="F7" s="10">
        <v>30</v>
      </c>
      <c r="G7" s="10">
        <v>0</v>
      </c>
      <c r="H7" s="69">
        <v>7.2900000000000006E-2</v>
      </c>
    </row>
    <row r="8" spans="1:8" s="1" customFormat="1" ht="15" customHeight="1" x14ac:dyDescent="0.2">
      <c r="A8" s="9">
        <v>7</v>
      </c>
      <c r="B8" s="10">
        <v>242</v>
      </c>
      <c r="C8" s="10">
        <v>6</v>
      </c>
      <c r="D8" s="8">
        <v>746.58600000000001</v>
      </c>
      <c r="E8" s="11">
        <v>165.24100000000001</v>
      </c>
      <c r="F8" s="10">
        <v>39</v>
      </c>
      <c r="G8" s="10">
        <v>0</v>
      </c>
      <c r="H8" s="69">
        <v>2.98E-2</v>
      </c>
    </row>
    <row r="9" spans="1:8" s="1" customFormat="1" ht="15" customHeight="1" x14ac:dyDescent="0.2">
      <c r="A9" s="9">
        <v>8</v>
      </c>
      <c r="B9" s="10">
        <v>149</v>
      </c>
      <c r="C9" s="10">
        <v>0</v>
      </c>
      <c r="D9" s="8">
        <v>249.46200000000002</v>
      </c>
      <c r="E9" s="11">
        <v>103.98599999999999</v>
      </c>
      <c r="F9" s="10">
        <v>22</v>
      </c>
      <c r="G9" s="10">
        <v>0</v>
      </c>
      <c r="H9" s="69">
        <v>5.2999999999999999E-2</v>
      </c>
    </row>
    <row r="10" spans="1:8" s="1" customFormat="1" ht="15" customHeight="1" x14ac:dyDescent="0.2">
      <c r="A10" s="9">
        <v>9</v>
      </c>
      <c r="B10" s="10">
        <v>110</v>
      </c>
      <c r="C10" s="10">
        <v>2</v>
      </c>
      <c r="D10" s="8">
        <v>416.34000000000003</v>
      </c>
      <c r="E10" s="11">
        <v>63.880600000000001</v>
      </c>
      <c r="F10" s="10">
        <v>18</v>
      </c>
      <c r="G10" s="10">
        <v>0</v>
      </c>
      <c r="H10" s="69">
        <v>2.06E-2</v>
      </c>
    </row>
    <row r="11" spans="1:8" s="1" customFormat="1" ht="15" customHeight="1" x14ac:dyDescent="0.2">
      <c r="A11" s="9">
        <v>10</v>
      </c>
      <c r="B11" s="10">
        <v>111</v>
      </c>
      <c r="C11" s="10">
        <v>3</v>
      </c>
      <c r="D11" s="8">
        <v>249.24</v>
      </c>
      <c r="E11" s="11">
        <v>56.8842</v>
      </c>
      <c r="F11" s="10">
        <v>19</v>
      </c>
      <c r="G11" s="10">
        <v>1</v>
      </c>
      <c r="H11" s="69">
        <v>2.2599999999999999E-2</v>
      </c>
    </row>
    <row r="12" spans="1:8" s="1" customFormat="1" ht="15" customHeight="1" x14ac:dyDescent="0.2">
      <c r="A12" s="9">
        <v>11</v>
      </c>
      <c r="B12" s="10">
        <v>68</v>
      </c>
      <c r="C12" s="10">
        <v>1</v>
      </c>
      <c r="D12" s="8">
        <v>448.77599999999995</v>
      </c>
      <c r="E12" s="11">
        <v>30.951899999999998</v>
      </c>
      <c r="F12" s="10">
        <v>9</v>
      </c>
      <c r="G12" s="10">
        <v>0</v>
      </c>
      <c r="H12" s="69">
        <v>1.1899999999999999E-2</v>
      </c>
    </row>
    <row r="13" spans="1:8" s="1" customFormat="1" ht="15" customHeight="1" x14ac:dyDescent="0.2">
      <c r="A13" s="9">
        <v>12</v>
      </c>
      <c r="B13" s="10">
        <v>111</v>
      </c>
      <c r="C13" s="10">
        <v>1</v>
      </c>
      <c r="D13" s="8">
        <v>484.93200000000002</v>
      </c>
      <c r="E13" s="11">
        <v>63.131300000000003</v>
      </c>
      <c r="F13" s="10">
        <v>5</v>
      </c>
      <c r="G13" s="10">
        <v>0</v>
      </c>
      <c r="H13" s="69">
        <v>2.23E-2</v>
      </c>
    </row>
    <row r="14" spans="1:8" s="1" customFormat="1" ht="15" customHeight="1" x14ac:dyDescent="0.2">
      <c r="A14" s="9">
        <v>13</v>
      </c>
      <c r="B14" s="10">
        <v>75</v>
      </c>
      <c r="C14" s="10">
        <v>1</v>
      </c>
      <c r="D14" s="8">
        <v>557.40600000000006</v>
      </c>
      <c r="E14" s="11">
        <v>22.898399999999999</v>
      </c>
      <c r="F14" s="10">
        <v>6</v>
      </c>
      <c r="G14" s="10">
        <v>0</v>
      </c>
      <c r="H14" s="69">
        <v>8.6999999999999994E-3</v>
      </c>
    </row>
    <row r="15" spans="1:8" s="1" customFormat="1" ht="15" customHeight="1" x14ac:dyDescent="0.2">
      <c r="A15" s="9">
        <v>14</v>
      </c>
      <c r="B15" s="10">
        <v>152</v>
      </c>
      <c r="C15" s="10">
        <v>2</v>
      </c>
      <c r="D15" s="8">
        <v>372.76799999999997</v>
      </c>
      <c r="E15" s="11">
        <v>111.1917</v>
      </c>
      <c r="F15" s="10">
        <v>20</v>
      </c>
      <c r="G15" s="10">
        <v>0</v>
      </c>
      <c r="H15" s="69">
        <v>2.81E-2</v>
      </c>
    </row>
    <row r="16" spans="1:8" s="1" customFormat="1" ht="15" customHeight="1" x14ac:dyDescent="0.2">
      <c r="A16" s="9">
        <v>15</v>
      </c>
      <c r="B16" s="10">
        <v>130</v>
      </c>
      <c r="C16" s="10">
        <v>3</v>
      </c>
      <c r="D16" s="8">
        <v>235.434</v>
      </c>
      <c r="E16" s="11">
        <v>82.909100000000009</v>
      </c>
      <c r="F16" s="10">
        <v>14</v>
      </c>
      <c r="G16" s="10">
        <v>1</v>
      </c>
      <c r="H16" s="69">
        <v>2.3900000000000001E-2</v>
      </c>
    </row>
    <row r="17" spans="1:8" s="1" customFormat="1" ht="15" customHeight="1" x14ac:dyDescent="0.2">
      <c r="A17" s="9">
        <v>16</v>
      </c>
      <c r="B17" s="10">
        <v>182</v>
      </c>
      <c r="C17" s="10">
        <v>1</v>
      </c>
      <c r="D17" s="8">
        <v>1055.346</v>
      </c>
      <c r="E17" s="11">
        <v>122.19</v>
      </c>
      <c r="F17" s="10">
        <v>19</v>
      </c>
      <c r="G17" s="10">
        <v>0</v>
      </c>
      <c r="H17" s="69">
        <v>0.03</v>
      </c>
    </row>
    <row r="18" spans="1:8" s="1" customFormat="1" ht="15" customHeight="1" x14ac:dyDescent="0.2">
      <c r="A18" s="9">
        <v>17</v>
      </c>
      <c r="B18" s="10">
        <v>153</v>
      </c>
      <c r="C18" s="10">
        <v>4</v>
      </c>
      <c r="D18" s="8">
        <v>1059.7740000000001</v>
      </c>
      <c r="E18" s="11">
        <v>64.86269999999999</v>
      </c>
      <c r="F18" s="10">
        <v>18</v>
      </c>
      <c r="G18" s="10">
        <v>1</v>
      </c>
      <c r="H18" s="69">
        <v>2.0099999999999996E-2</v>
      </c>
    </row>
    <row r="19" spans="1:8" s="1" customFormat="1" ht="15" customHeight="1" x14ac:dyDescent="0.2">
      <c r="A19" s="9">
        <v>18</v>
      </c>
      <c r="B19" s="10">
        <v>65</v>
      </c>
      <c r="C19" s="10">
        <v>1</v>
      </c>
      <c r="D19" s="8">
        <v>290.63399999999996</v>
      </c>
      <c r="E19" s="11">
        <v>32.033100000000005</v>
      </c>
      <c r="F19" s="10">
        <v>14</v>
      </c>
      <c r="G19" s="10">
        <v>0</v>
      </c>
      <c r="H19" s="69">
        <v>1.8700000000000001E-2</v>
      </c>
    </row>
    <row r="20" spans="1:8" s="1" customFormat="1" ht="15" customHeight="1" x14ac:dyDescent="0.2">
      <c r="A20" s="9">
        <v>19</v>
      </c>
      <c r="B20" s="10">
        <v>162</v>
      </c>
      <c r="C20" s="10">
        <v>4</v>
      </c>
      <c r="D20" s="8">
        <v>1643.058</v>
      </c>
      <c r="E20" s="11">
        <v>67.9953</v>
      </c>
      <c r="F20" s="10">
        <v>14</v>
      </c>
      <c r="G20" s="10">
        <v>3</v>
      </c>
      <c r="H20" s="69">
        <v>2.3700000000000002E-2</v>
      </c>
    </row>
    <row r="21" spans="1:8" s="1" customFormat="1" ht="15" customHeight="1" x14ac:dyDescent="0.2">
      <c r="A21" s="9">
        <v>20</v>
      </c>
      <c r="B21" s="10">
        <v>64</v>
      </c>
      <c r="C21" s="10">
        <v>0</v>
      </c>
      <c r="D21" s="8">
        <v>543.61199999999997</v>
      </c>
      <c r="E21" s="11">
        <v>19.091399999999997</v>
      </c>
      <c r="F21" s="10">
        <v>9</v>
      </c>
      <c r="G21" s="10">
        <v>0</v>
      </c>
      <c r="H21" s="69">
        <v>9.3999999999999986E-3</v>
      </c>
    </row>
    <row r="22" spans="1:8" s="1" customFormat="1" ht="15" customHeight="1" x14ac:dyDescent="0.2">
      <c r="A22" s="9">
        <v>21</v>
      </c>
      <c r="B22" s="10">
        <v>47</v>
      </c>
      <c r="C22" s="10">
        <v>2</v>
      </c>
      <c r="D22" s="8">
        <v>291.15600000000001</v>
      </c>
      <c r="E22" s="11">
        <v>30.091899999999999</v>
      </c>
      <c r="F22" s="10">
        <v>9</v>
      </c>
      <c r="G22" s="10">
        <v>0</v>
      </c>
      <c r="H22" s="69">
        <v>1.1299999999999999E-2</v>
      </c>
    </row>
    <row r="23" spans="1:8" s="1" customFormat="1" ht="15" customHeight="1" x14ac:dyDescent="0.2">
      <c r="A23" s="9">
        <v>22</v>
      </c>
      <c r="B23" s="10">
        <v>94</v>
      </c>
      <c r="C23" s="10">
        <v>3</v>
      </c>
      <c r="D23" s="8">
        <v>460.26600000000002</v>
      </c>
      <c r="E23" s="11">
        <v>54.075900000000004</v>
      </c>
      <c r="F23" s="10">
        <v>12</v>
      </c>
      <c r="G23" s="10">
        <v>1</v>
      </c>
      <c r="H23" s="69">
        <v>1.5900000000000001E-2</v>
      </c>
    </row>
    <row r="24" spans="1:8" s="1" customFormat="1" ht="15" customHeight="1" x14ac:dyDescent="0.2">
      <c r="A24" s="9">
        <v>23</v>
      </c>
      <c r="B24" s="10">
        <v>85</v>
      </c>
      <c r="C24" s="10">
        <v>0</v>
      </c>
      <c r="D24" s="8">
        <v>794.20800000000008</v>
      </c>
      <c r="E24" s="11">
        <v>38.927700000000002</v>
      </c>
      <c r="F24" s="10">
        <v>8</v>
      </c>
      <c r="G24" s="10">
        <v>2</v>
      </c>
      <c r="H24" s="69">
        <v>1.67E-2</v>
      </c>
    </row>
    <row r="25" spans="1:8" s="1" customFormat="1" ht="15" customHeight="1" x14ac:dyDescent="0.2">
      <c r="A25" s="9">
        <v>24</v>
      </c>
      <c r="B25" s="10">
        <v>54</v>
      </c>
      <c r="C25" s="10">
        <v>0</v>
      </c>
      <c r="D25" s="8">
        <v>212.05799999999999</v>
      </c>
      <c r="E25" s="11">
        <v>24.963100000000004</v>
      </c>
      <c r="F25" s="10">
        <v>10</v>
      </c>
      <c r="G25" s="10">
        <v>1</v>
      </c>
      <c r="H25" s="69">
        <v>1.0700000000000001E-2</v>
      </c>
    </row>
    <row r="26" spans="1:8" s="1" customFormat="1" ht="15" customHeight="1" x14ac:dyDescent="0.2">
      <c r="A26" s="9">
        <v>25</v>
      </c>
      <c r="B26" s="10">
        <v>117</v>
      </c>
      <c r="C26" s="10">
        <v>2</v>
      </c>
      <c r="D26" s="8">
        <v>1271.826</v>
      </c>
      <c r="E26" s="11">
        <v>45.023999999999994</v>
      </c>
      <c r="F26" s="10">
        <v>16</v>
      </c>
      <c r="G26" s="10">
        <v>1</v>
      </c>
      <c r="H26" s="69">
        <v>1.9199999999999998E-2</v>
      </c>
    </row>
    <row r="27" spans="1:8" s="1" customFormat="1" ht="15" customHeight="1" x14ac:dyDescent="0.2">
      <c r="A27" s="9">
        <v>26</v>
      </c>
      <c r="B27" s="10">
        <v>114</v>
      </c>
      <c r="C27" s="10">
        <v>0</v>
      </c>
      <c r="D27" s="8">
        <v>543.678</v>
      </c>
      <c r="E27" s="11">
        <v>58.066800000000008</v>
      </c>
      <c r="F27" s="10">
        <v>9</v>
      </c>
      <c r="G27" s="10">
        <v>2</v>
      </c>
      <c r="H27" s="69">
        <v>2.4900000000000002E-2</v>
      </c>
    </row>
    <row r="28" spans="1:8" s="1" customFormat="1" ht="15" customHeight="1" x14ac:dyDescent="0.2">
      <c r="A28" s="9">
        <v>27</v>
      </c>
      <c r="B28" s="10">
        <v>127</v>
      </c>
      <c r="C28" s="10">
        <v>5</v>
      </c>
      <c r="D28" s="8">
        <v>1452.798</v>
      </c>
      <c r="E28" s="11">
        <v>33.980599999999995</v>
      </c>
      <c r="F28" s="10">
        <v>19</v>
      </c>
      <c r="G28" s="10">
        <v>1</v>
      </c>
      <c r="H28" s="69">
        <v>1.4199999999999999E-2</v>
      </c>
    </row>
    <row r="29" spans="1:8" s="1" customFormat="1" ht="15" customHeight="1" x14ac:dyDescent="0.2">
      <c r="A29" s="9">
        <v>28</v>
      </c>
      <c r="B29" s="10">
        <v>115</v>
      </c>
      <c r="C29" s="10">
        <v>6</v>
      </c>
      <c r="D29" s="8">
        <v>942.22199999999998</v>
      </c>
      <c r="E29" s="11">
        <v>45.084500000000006</v>
      </c>
      <c r="F29" s="10">
        <v>19</v>
      </c>
      <c r="G29" s="10">
        <v>1</v>
      </c>
      <c r="H29" s="69">
        <v>1.8500000000000003E-2</v>
      </c>
    </row>
    <row r="30" spans="1:8" s="1" customFormat="1" ht="15" customHeight="1" x14ac:dyDescent="0.2">
      <c r="A30" s="9">
        <v>29</v>
      </c>
      <c r="B30" s="10">
        <v>50</v>
      </c>
      <c r="C30" s="10">
        <v>0</v>
      </c>
      <c r="D30" s="8">
        <v>77.50800000000001</v>
      </c>
      <c r="E30" s="11">
        <v>13.068999999999999</v>
      </c>
      <c r="F30" s="10">
        <v>5</v>
      </c>
      <c r="G30" s="10">
        <v>0</v>
      </c>
      <c r="H30" s="69">
        <v>6.9999999999999993E-3</v>
      </c>
    </row>
    <row r="31" spans="1:8" s="1" customFormat="1" ht="15" customHeight="1" x14ac:dyDescent="0.2">
      <c r="A31" s="9">
        <v>30</v>
      </c>
      <c r="B31" s="10">
        <v>216</v>
      </c>
      <c r="C31" s="10">
        <v>6</v>
      </c>
      <c r="D31" s="8">
        <v>2173.6260000000002</v>
      </c>
      <c r="E31" s="11">
        <v>99.976799999999997</v>
      </c>
      <c r="F31" s="10">
        <v>20</v>
      </c>
      <c r="G31" s="10">
        <v>0</v>
      </c>
      <c r="H31" s="69">
        <v>2.64E-2</v>
      </c>
    </row>
    <row r="32" spans="1:8" s="1" customFormat="1" ht="15" customHeight="1" x14ac:dyDescent="0.2">
      <c r="A32" s="9">
        <v>31</v>
      </c>
      <c r="B32" s="10">
        <v>81</v>
      </c>
      <c r="C32" s="10">
        <v>0</v>
      </c>
      <c r="D32" s="8">
        <v>178.38</v>
      </c>
      <c r="E32" s="11">
        <v>16.027000000000001</v>
      </c>
      <c r="F32" s="10">
        <v>12</v>
      </c>
      <c r="G32" s="10">
        <v>0</v>
      </c>
      <c r="H32" s="69">
        <v>6.1999999999999998E-3</v>
      </c>
    </row>
    <row r="33" spans="1:8" s="1" customFormat="1" ht="15" customHeight="1" x14ac:dyDescent="0.2">
      <c r="A33" s="9">
        <v>32</v>
      </c>
      <c r="B33" s="10">
        <v>76</v>
      </c>
      <c r="C33" s="10">
        <v>0</v>
      </c>
      <c r="D33" s="8">
        <v>595.5</v>
      </c>
      <c r="E33" s="11">
        <v>35.955000000000005</v>
      </c>
      <c r="F33" s="10">
        <v>12</v>
      </c>
      <c r="G33" s="10">
        <v>1</v>
      </c>
      <c r="H33" s="69">
        <v>1.7000000000000001E-2</v>
      </c>
    </row>
    <row r="34" spans="1:8" s="1" customFormat="1" ht="15" customHeight="1" x14ac:dyDescent="0.2">
      <c r="A34" s="9">
        <v>33</v>
      </c>
      <c r="B34" s="10">
        <v>40</v>
      </c>
      <c r="C34" s="10">
        <v>0</v>
      </c>
      <c r="D34" s="8">
        <v>24.798000000000002</v>
      </c>
      <c r="E34" s="11">
        <v>30.921299999999999</v>
      </c>
      <c r="F34" s="10">
        <v>6</v>
      </c>
      <c r="G34" s="10">
        <v>0</v>
      </c>
      <c r="H34" s="69">
        <v>1.41E-2</v>
      </c>
    </row>
    <row r="35" spans="1:8" s="1" customFormat="1" ht="15" customHeight="1" x14ac:dyDescent="0.2">
      <c r="A35" s="9">
        <v>34</v>
      </c>
      <c r="B35" s="10">
        <v>25</v>
      </c>
      <c r="C35" s="10">
        <v>0</v>
      </c>
      <c r="D35" s="8">
        <v>11.826000000000002</v>
      </c>
      <c r="E35" s="11">
        <v>10.004799999999999</v>
      </c>
      <c r="F35" s="10">
        <v>1</v>
      </c>
      <c r="G35" s="10">
        <v>0</v>
      </c>
      <c r="H35" s="69">
        <v>5.1999999999999998E-3</v>
      </c>
    </row>
    <row r="36" spans="1:8" s="1" customFormat="1" ht="15" customHeight="1" x14ac:dyDescent="0.2">
      <c r="A36" s="9">
        <v>35</v>
      </c>
      <c r="B36" s="10">
        <v>20</v>
      </c>
      <c r="C36" s="10">
        <v>0</v>
      </c>
      <c r="D36" s="8">
        <v>13.565999999999999</v>
      </c>
      <c r="E36" s="11">
        <v>14.076000000000001</v>
      </c>
      <c r="F36" s="10">
        <v>4</v>
      </c>
      <c r="G36" s="10">
        <v>0</v>
      </c>
      <c r="H36" s="69">
        <v>6.8999999999999999E-3</v>
      </c>
    </row>
    <row r="37" spans="1:8" s="1" customFormat="1" ht="15" customHeight="1" x14ac:dyDescent="0.2">
      <c r="A37" s="9">
        <v>36</v>
      </c>
      <c r="B37" s="10">
        <v>15</v>
      </c>
      <c r="C37" s="10">
        <v>0</v>
      </c>
      <c r="D37" s="8">
        <v>8.5019999999999989</v>
      </c>
      <c r="E37" s="11">
        <v>8.9280000000000008</v>
      </c>
      <c r="F37" s="10">
        <v>2</v>
      </c>
      <c r="G37" s="10">
        <v>0</v>
      </c>
      <c r="H37" s="69">
        <v>4.5000000000000005E-3</v>
      </c>
    </row>
    <row r="38" spans="1:8" s="1" customFormat="1" ht="15" hidden="1" customHeight="1" x14ac:dyDescent="0.2">
      <c r="A38" s="9">
        <v>37</v>
      </c>
      <c r="B38" s="10">
        <v>431</v>
      </c>
      <c r="C38" s="10">
        <v>8</v>
      </c>
      <c r="D38" s="8">
        <v>2325.462</v>
      </c>
      <c r="E38" s="11">
        <v>226.89529999999999</v>
      </c>
      <c r="F38" s="10">
        <v>33</v>
      </c>
      <c r="G38" s="10">
        <v>1</v>
      </c>
      <c r="H38" s="69">
        <v>4.99E-2</v>
      </c>
    </row>
    <row r="39" spans="1:8" s="1" customFormat="1" ht="15" customHeight="1" x14ac:dyDescent="0.2">
      <c r="A39" s="9">
        <v>38</v>
      </c>
      <c r="B39" s="10">
        <v>102</v>
      </c>
      <c r="C39" s="10">
        <v>1</v>
      </c>
      <c r="D39" s="8">
        <v>470.09399999999999</v>
      </c>
      <c r="E39" s="11">
        <v>54.099499999999999</v>
      </c>
      <c r="F39" s="10">
        <v>14</v>
      </c>
      <c r="G39" s="10">
        <v>2</v>
      </c>
      <c r="H39" s="69">
        <v>2.0299999999999999E-2</v>
      </c>
    </row>
    <row r="40" spans="1:8" s="1" customFormat="1" ht="15" customHeight="1" x14ac:dyDescent="0.2">
      <c r="A40" s="9">
        <v>39</v>
      </c>
      <c r="B40" s="10">
        <v>258</v>
      </c>
      <c r="C40" s="10">
        <v>7</v>
      </c>
      <c r="D40" s="8">
        <v>2167.962</v>
      </c>
      <c r="E40" s="11">
        <v>140.98609999999999</v>
      </c>
      <c r="F40" s="10">
        <v>25</v>
      </c>
      <c r="G40" s="10">
        <v>1</v>
      </c>
      <c r="H40" s="69">
        <v>3.4700000000000002E-2</v>
      </c>
    </row>
    <row r="41" spans="1:8" s="1" customFormat="1" ht="15" customHeight="1" x14ac:dyDescent="0.2">
      <c r="A41" s="9">
        <v>40</v>
      </c>
      <c r="B41" s="10">
        <v>243</v>
      </c>
      <c r="C41" s="10">
        <v>2</v>
      </c>
      <c r="D41" s="8">
        <v>1321.008</v>
      </c>
      <c r="E41" s="11">
        <v>138.90800000000002</v>
      </c>
      <c r="F41" s="10">
        <v>21</v>
      </c>
      <c r="G41" s="10">
        <v>2</v>
      </c>
      <c r="H41" s="69">
        <v>3.0800000000000001E-2</v>
      </c>
    </row>
    <row r="42" spans="1:8" s="1" customFormat="1" ht="15" customHeight="1" x14ac:dyDescent="0.2">
      <c r="A42" s="9">
        <v>41</v>
      </c>
      <c r="B42" s="10">
        <v>141</v>
      </c>
      <c r="C42" s="10">
        <v>2</v>
      </c>
      <c r="D42" s="8">
        <v>769.48199999999997</v>
      </c>
      <c r="E42" s="11">
        <v>91.037700000000001</v>
      </c>
      <c r="F42" s="10">
        <v>16</v>
      </c>
      <c r="G42" s="10">
        <v>1</v>
      </c>
      <c r="H42" s="69">
        <v>2.7900000000000001E-2</v>
      </c>
    </row>
    <row r="43" spans="1:8" s="1" customFormat="1" ht="15" customHeight="1" x14ac:dyDescent="0.2">
      <c r="A43" s="9">
        <v>42</v>
      </c>
      <c r="B43" s="10">
        <v>406</v>
      </c>
      <c r="C43" s="10">
        <v>9</v>
      </c>
      <c r="D43" s="8">
        <v>2789.25</v>
      </c>
      <c r="E43" s="11">
        <v>278.90459999999996</v>
      </c>
      <c r="F43" s="10">
        <v>34</v>
      </c>
      <c r="G43" s="10">
        <v>0</v>
      </c>
      <c r="H43" s="69">
        <v>5.2199999999999996E-2</v>
      </c>
    </row>
    <row r="44" spans="1:8" s="1" customFormat="1" ht="15" customHeight="1" x14ac:dyDescent="0.2">
      <c r="A44" s="9">
        <v>43</v>
      </c>
      <c r="B44" s="10">
        <v>117</v>
      </c>
      <c r="C44" s="10">
        <v>2</v>
      </c>
      <c r="D44" s="8">
        <v>538.5</v>
      </c>
      <c r="E44" s="11">
        <v>77.032700000000006</v>
      </c>
      <c r="F44" s="10">
        <v>12</v>
      </c>
      <c r="G44" s="10">
        <v>3</v>
      </c>
      <c r="H44" s="69">
        <v>2.63E-2</v>
      </c>
    </row>
    <row r="45" spans="1:8" s="1" customFormat="1" ht="15" customHeight="1" x14ac:dyDescent="0.2">
      <c r="A45" s="9">
        <v>44</v>
      </c>
      <c r="B45" s="10">
        <v>232</v>
      </c>
      <c r="C45" s="10">
        <v>3</v>
      </c>
      <c r="D45" s="8">
        <v>1980.8159999999998</v>
      </c>
      <c r="E45" s="11">
        <v>134.87039999999999</v>
      </c>
      <c r="F45" s="10">
        <v>25</v>
      </c>
      <c r="G45" s="10">
        <v>1</v>
      </c>
      <c r="H45" s="69">
        <v>3.3599999999999998E-2</v>
      </c>
    </row>
    <row r="46" spans="1:8" s="1" customFormat="1" ht="15" customHeight="1" x14ac:dyDescent="0.2">
      <c r="A46" s="9">
        <v>45</v>
      </c>
      <c r="B46" s="10">
        <v>215</v>
      </c>
      <c r="C46" s="10">
        <v>1</v>
      </c>
      <c r="D46" s="8">
        <v>208.78800000000004</v>
      </c>
      <c r="E46" s="11">
        <v>144.9084</v>
      </c>
      <c r="F46" s="10">
        <v>35</v>
      </c>
      <c r="G46" s="10">
        <v>2</v>
      </c>
      <c r="H46" s="69">
        <v>3.6400000000000002E-2</v>
      </c>
    </row>
    <row r="47" spans="1:8" s="1" customFormat="1" ht="15" customHeight="1" x14ac:dyDescent="0.2">
      <c r="A47" s="9">
        <v>46</v>
      </c>
      <c r="B47" s="10">
        <v>292</v>
      </c>
      <c r="C47" s="10">
        <v>4</v>
      </c>
      <c r="D47" s="8">
        <v>1829.8739999999998</v>
      </c>
      <c r="E47" s="11">
        <v>159</v>
      </c>
      <c r="F47" s="10">
        <v>26</v>
      </c>
      <c r="G47" s="10">
        <v>1</v>
      </c>
      <c r="H47" s="69">
        <v>3.7499999999999999E-2</v>
      </c>
    </row>
    <row r="48" spans="1:8" s="1" customFormat="1" ht="15" customHeight="1" x14ac:dyDescent="0.2">
      <c r="A48" s="9">
        <v>47</v>
      </c>
      <c r="B48" s="10">
        <v>161</v>
      </c>
      <c r="C48" s="10">
        <v>1</v>
      </c>
      <c r="D48" s="8">
        <v>785.64</v>
      </c>
      <c r="E48" s="11">
        <v>105.0176</v>
      </c>
      <c r="F48" s="10">
        <v>14</v>
      </c>
      <c r="G48" s="10">
        <v>1</v>
      </c>
      <c r="H48" s="69">
        <v>2.69E-2</v>
      </c>
    </row>
    <row r="49" spans="1:8" s="1" customFormat="1" ht="15" customHeight="1" x14ac:dyDescent="0.2">
      <c r="A49" s="9">
        <v>48</v>
      </c>
      <c r="B49" s="10">
        <v>155</v>
      </c>
      <c r="C49" s="10">
        <v>3</v>
      </c>
      <c r="D49" s="8">
        <v>644.33399999999995</v>
      </c>
      <c r="E49" s="11">
        <v>97.835300000000004</v>
      </c>
      <c r="F49" s="10">
        <v>16</v>
      </c>
      <c r="G49" s="10">
        <v>1</v>
      </c>
      <c r="H49" s="69">
        <v>2.69E-2</v>
      </c>
    </row>
    <row r="50" spans="1:8" s="1" customFormat="1" ht="15" customHeight="1" x14ac:dyDescent="0.2">
      <c r="A50" s="9">
        <v>49</v>
      </c>
      <c r="B50" s="10">
        <v>110</v>
      </c>
      <c r="C50" s="10">
        <v>0</v>
      </c>
      <c r="D50" s="8">
        <v>916.69800000000009</v>
      </c>
      <c r="E50" s="11">
        <v>68.970000000000013</v>
      </c>
      <c r="F50" s="10">
        <v>11</v>
      </c>
      <c r="G50" s="10">
        <v>1</v>
      </c>
      <c r="H50" s="69">
        <v>2.2000000000000002E-2</v>
      </c>
    </row>
    <row r="51" spans="1:8" s="1" customFormat="1" ht="15" customHeight="1" x14ac:dyDescent="0.2">
      <c r="A51" s="9">
        <v>50</v>
      </c>
      <c r="B51" s="10">
        <v>178</v>
      </c>
      <c r="C51" s="10">
        <v>0</v>
      </c>
      <c r="D51" s="8">
        <v>1170.396</v>
      </c>
      <c r="E51" s="11">
        <v>107.92960000000001</v>
      </c>
      <c r="F51" s="10">
        <v>20</v>
      </c>
      <c r="G51" s="10">
        <v>1</v>
      </c>
      <c r="H51" s="69">
        <v>2.7200000000000002E-2</v>
      </c>
    </row>
    <row r="52" spans="1:8" s="1" customFormat="1" ht="15" customHeight="1" x14ac:dyDescent="0.2">
      <c r="A52" s="9">
        <v>51</v>
      </c>
      <c r="B52" s="10">
        <v>130</v>
      </c>
      <c r="C52" s="10">
        <v>0</v>
      </c>
      <c r="D52" s="8">
        <v>807.54599999999994</v>
      </c>
      <c r="E52" s="11">
        <v>78.963499999999996</v>
      </c>
      <c r="F52" s="10">
        <v>12</v>
      </c>
      <c r="G52" s="10">
        <v>2</v>
      </c>
      <c r="H52" s="69">
        <v>2.4500000000000001E-2</v>
      </c>
    </row>
    <row r="53" spans="1:8" s="1" customFormat="1" ht="15" customHeight="1" x14ac:dyDescent="0.2">
      <c r="A53" s="9">
        <v>52</v>
      </c>
      <c r="B53" s="10">
        <v>319</v>
      </c>
      <c r="C53" s="10">
        <v>2</v>
      </c>
      <c r="D53" s="8">
        <v>2486.364</v>
      </c>
      <c r="E53" s="11">
        <v>167.8126</v>
      </c>
      <c r="F53" s="10">
        <v>30</v>
      </c>
      <c r="G53" s="10">
        <v>0</v>
      </c>
      <c r="H53" s="69">
        <v>3.8199999999999998E-2</v>
      </c>
    </row>
    <row r="54" spans="1:8" s="1" customFormat="1" ht="15" customHeight="1" x14ac:dyDescent="0.2">
      <c r="A54" s="9">
        <v>53</v>
      </c>
      <c r="B54" s="10">
        <v>258</v>
      </c>
      <c r="C54" s="10">
        <v>11</v>
      </c>
      <c r="D54" s="8">
        <v>2204.4660000000003</v>
      </c>
      <c r="E54" s="11">
        <v>152.9196</v>
      </c>
      <c r="F54" s="10">
        <v>32</v>
      </c>
      <c r="G54" s="10">
        <v>3</v>
      </c>
      <c r="H54" s="69">
        <v>3.5299999999999998E-2</v>
      </c>
    </row>
    <row r="55" spans="1:8" s="1" customFormat="1" ht="15" customHeight="1" x14ac:dyDescent="0.2">
      <c r="A55" s="9">
        <v>54</v>
      </c>
      <c r="B55" s="10">
        <v>275</v>
      </c>
      <c r="C55" s="10">
        <v>3</v>
      </c>
      <c r="D55" s="8">
        <v>2003.22</v>
      </c>
      <c r="E55" s="11">
        <v>168.96240000000003</v>
      </c>
      <c r="F55" s="10">
        <v>35</v>
      </c>
      <c r="G55" s="10">
        <v>3</v>
      </c>
      <c r="H55" s="69">
        <v>3.7200000000000004E-2</v>
      </c>
    </row>
    <row r="56" spans="1:8" s="1" customFormat="1" ht="15" customHeight="1" x14ac:dyDescent="0.2">
      <c r="A56" s="9">
        <v>55</v>
      </c>
      <c r="B56" s="10">
        <v>133</v>
      </c>
      <c r="C56" s="10">
        <v>0</v>
      </c>
      <c r="D56" s="8">
        <v>1065.6000000000001</v>
      </c>
      <c r="E56" s="11">
        <v>84.013299999999987</v>
      </c>
      <c r="F56" s="10">
        <v>21</v>
      </c>
      <c r="G56" s="10">
        <v>4</v>
      </c>
      <c r="H56" s="69">
        <v>2.5699999999999997E-2</v>
      </c>
    </row>
    <row r="57" spans="1:8" s="1" customFormat="1" ht="15" customHeight="1" x14ac:dyDescent="0.2">
      <c r="A57" s="9">
        <v>56</v>
      </c>
      <c r="B57" s="10">
        <v>210</v>
      </c>
      <c r="C57" s="10">
        <v>2</v>
      </c>
      <c r="D57" s="8">
        <v>1403.97</v>
      </c>
      <c r="E57" s="11">
        <v>118.12039999999999</v>
      </c>
      <c r="F57" s="10">
        <v>24</v>
      </c>
      <c r="G57" s="10">
        <v>1</v>
      </c>
      <c r="H57" s="69">
        <v>2.4399999999999998E-2</v>
      </c>
    </row>
    <row r="58" spans="1:8" s="1" customFormat="1" ht="15" customHeight="1" x14ac:dyDescent="0.2">
      <c r="A58" s="9">
        <v>57</v>
      </c>
      <c r="B58" s="10">
        <v>182</v>
      </c>
      <c r="C58" s="10">
        <v>1</v>
      </c>
      <c r="D58" s="8">
        <v>1403.046</v>
      </c>
      <c r="E58" s="11">
        <v>115.94340000000001</v>
      </c>
      <c r="F58" s="10">
        <v>24</v>
      </c>
      <c r="G58" s="10">
        <v>1</v>
      </c>
      <c r="H58" s="69">
        <v>3.0600000000000002E-2</v>
      </c>
    </row>
    <row r="59" spans="1:8" s="1" customFormat="1" ht="15" customHeight="1" x14ac:dyDescent="0.2">
      <c r="A59" s="9">
        <v>58</v>
      </c>
      <c r="B59" s="10">
        <v>159</v>
      </c>
      <c r="C59" s="10">
        <v>3</v>
      </c>
      <c r="D59" s="8">
        <v>566.54399999999998</v>
      </c>
      <c r="E59" s="11">
        <v>101.87</v>
      </c>
      <c r="F59" s="10">
        <v>10</v>
      </c>
      <c r="G59" s="10">
        <v>0</v>
      </c>
      <c r="H59" s="69">
        <v>3.0499999999999999E-2</v>
      </c>
    </row>
    <row r="60" spans="1:8" s="1" customFormat="1" ht="15" customHeight="1" x14ac:dyDescent="0.2">
      <c r="A60" s="9">
        <v>59</v>
      </c>
      <c r="B60" s="10">
        <v>80</v>
      </c>
      <c r="C60" s="10">
        <v>0</v>
      </c>
      <c r="D60" s="8">
        <v>210.858</v>
      </c>
      <c r="E60" s="11">
        <v>64.951999999999998</v>
      </c>
      <c r="F60" s="10">
        <v>7</v>
      </c>
      <c r="G60" s="10">
        <v>0</v>
      </c>
      <c r="H60" s="69">
        <v>2.3E-2</v>
      </c>
    </row>
    <row r="61" spans="1:8" s="1" customFormat="1" ht="15" customHeight="1" x14ac:dyDescent="0.2">
      <c r="A61" s="9">
        <v>60</v>
      </c>
      <c r="B61" s="10">
        <v>214</v>
      </c>
      <c r="C61" s="10">
        <v>1</v>
      </c>
      <c r="D61" s="8">
        <v>1216.8780000000002</v>
      </c>
      <c r="E61" s="11">
        <v>94.905799999999999</v>
      </c>
      <c r="F61" s="10">
        <v>15</v>
      </c>
      <c r="G61" s="10">
        <v>2</v>
      </c>
      <c r="H61" s="69">
        <v>2.41E-2</v>
      </c>
    </row>
    <row r="62" spans="1:8" s="1" customFormat="1" ht="15" customHeight="1" x14ac:dyDescent="0.2">
      <c r="A62" s="9">
        <v>61</v>
      </c>
      <c r="B62" s="10">
        <v>198</v>
      </c>
      <c r="C62" s="10">
        <v>4</v>
      </c>
      <c r="D62" s="8">
        <v>1290.21</v>
      </c>
      <c r="E62" s="11">
        <v>128.11139999999997</v>
      </c>
      <c r="F62" s="10">
        <v>14</v>
      </c>
      <c r="G62" s="10">
        <v>0</v>
      </c>
      <c r="H62" s="69">
        <v>3.0899999999999997E-2</v>
      </c>
    </row>
    <row r="63" spans="1:8" s="1" customFormat="1" ht="15" customHeight="1" x14ac:dyDescent="0.2">
      <c r="A63" s="9">
        <v>62</v>
      </c>
      <c r="B63" s="10">
        <v>257</v>
      </c>
      <c r="C63" s="10">
        <v>2</v>
      </c>
      <c r="D63" s="8">
        <v>1515.6780000000001</v>
      </c>
      <c r="E63" s="11">
        <v>139.12560000000002</v>
      </c>
      <c r="F63" s="10">
        <v>15</v>
      </c>
      <c r="G63" s="10">
        <v>1</v>
      </c>
      <c r="H63" s="69">
        <v>3.2400000000000005E-2</v>
      </c>
    </row>
    <row r="64" spans="1:8" s="1" customFormat="1" ht="15" customHeight="1" x14ac:dyDescent="0.2">
      <c r="A64" s="9">
        <v>63</v>
      </c>
      <c r="B64" s="10">
        <v>194</v>
      </c>
      <c r="C64" s="10">
        <v>1</v>
      </c>
      <c r="D64" s="8">
        <v>873.79200000000003</v>
      </c>
      <c r="E64" s="11">
        <v>131.006</v>
      </c>
      <c r="F64" s="10">
        <v>18</v>
      </c>
      <c r="G64" s="10">
        <v>0</v>
      </c>
      <c r="H64" s="69">
        <v>3.1E-2</v>
      </c>
    </row>
    <row r="65" spans="1:8" s="1" customFormat="1" ht="15" customHeight="1" x14ac:dyDescent="0.2">
      <c r="A65" s="9">
        <v>64</v>
      </c>
      <c r="B65" s="10">
        <v>156</v>
      </c>
      <c r="C65" s="10">
        <v>0</v>
      </c>
      <c r="D65" s="8">
        <v>874.41600000000005</v>
      </c>
      <c r="E65" s="11">
        <v>91.106499999999997</v>
      </c>
      <c r="F65" s="10">
        <v>17</v>
      </c>
      <c r="G65" s="10">
        <v>2</v>
      </c>
      <c r="H65" s="69">
        <v>2.5699999999999997E-2</v>
      </c>
    </row>
    <row r="66" spans="1:8" s="1" customFormat="1" ht="15" customHeight="1" x14ac:dyDescent="0.2">
      <c r="A66" s="9">
        <v>65</v>
      </c>
      <c r="B66" s="10">
        <v>187</v>
      </c>
      <c r="C66" s="10">
        <v>2</v>
      </c>
      <c r="D66" s="8">
        <v>841.85400000000004</v>
      </c>
      <c r="E66" s="11">
        <v>126.05840000000001</v>
      </c>
      <c r="F66" s="10">
        <v>20</v>
      </c>
      <c r="G66" s="10">
        <v>0</v>
      </c>
      <c r="H66" s="69">
        <v>2.9900000000000003E-2</v>
      </c>
    </row>
    <row r="67" spans="1:8" s="1" customFormat="1" ht="15" customHeight="1" x14ac:dyDescent="0.2">
      <c r="A67" s="9">
        <v>66</v>
      </c>
      <c r="B67" s="10">
        <v>150</v>
      </c>
      <c r="C67" s="10">
        <v>0</v>
      </c>
      <c r="D67" s="8">
        <v>1269.4740000000002</v>
      </c>
      <c r="E67" s="11">
        <v>72.006</v>
      </c>
      <c r="F67" s="10">
        <v>16</v>
      </c>
      <c r="G67" s="10">
        <v>1</v>
      </c>
      <c r="H67" s="69">
        <v>2.2000000000000002E-2</v>
      </c>
    </row>
    <row r="68" spans="1:8" s="1" customFormat="1" ht="15" customHeight="1" x14ac:dyDescent="0.2">
      <c r="A68" s="9">
        <v>67</v>
      </c>
      <c r="B68" s="10">
        <v>102</v>
      </c>
      <c r="C68" s="10">
        <v>1</v>
      </c>
      <c r="D68" s="8">
        <v>838.47000000000014</v>
      </c>
      <c r="E68" s="11">
        <v>57.091000000000008</v>
      </c>
      <c r="F68" s="10">
        <v>10</v>
      </c>
      <c r="G68" s="10">
        <v>1</v>
      </c>
      <c r="H68" s="69">
        <v>1.8500000000000003E-2</v>
      </c>
    </row>
    <row r="69" spans="1:8" s="1" customFormat="1" ht="15" customHeight="1" x14ac:dyDescent="0.2">
      <c r="A69" s="9">
        <v>68</v>
      </c>
      <c r="B69" s="10">
        <v>233</v>
      </c>
      <c r="C69" s="10">
        <v>3</v>
      </c>
      <c r="D69" s="8">
        <v>2069.4660000000003</v>
      </c>
      <c r="E69" s="11">
        <v>146.87460000000002</v>
      </c>
      <c r="F69" s="10">
        <v>24</v>
      </c>
      <c r="G69" s="10">
        <v>0</v>
      </c>
      <c r="H69" s="69">
        <v>3.5400000000000001E-2</v>
      </c>
    </row>
    <row r="70" spans="1:8" s="1" customFormat="1" ht="15" customHeight="1" x14ac:dyDescent="0.2">
      <c r="A70" s="9">
        <v>69</v>
      </c>
      <c r="B70" s="10">
        <v>162</v>
      </c>
      <c r="C70" s="10">
        <v>1</v>
      </c>
      <c r="D70" s="8">
        <v>1044.306</v>
      </c>
      <c r="E70" s="11">
        <v>101.7868</v>
      </c>
      <c r="F70" s="10">
        <v>15</v>
      </c>
      <c r="G70" s="10">
        <v>1</v>
      </c>
      <c r="H70" s="69">
        <v>2.3599999999999999E-2</v>
      </c>
    </row>
    <row r="71" spans="1:8" s="1" customFormat="1" ht="15" customHeight="1" x14ac:dyDescent="0.2">
      <c r="A71" s="9">
        <v>70</v>
      </c>
      <c r="B71" s="10">
        <v>95</v>
      </c>
      <c r="C71" s="10">
        <v>3</v>
      </c>
      <c r="D71" s="8">
        <v>979.04999999999984</v>
      </c>
      <c r="E71" s="11">
        <v>53.12</v>
      </c>
      <c r="F71" s="10">
        <v>20</v>
      </c>
      <c r="G71" s="10">
        <v>1</v>
      </c>
      <c r="H71" s="69">
        <v>1.66E-2</v>
      </c>
    </row>
    <row r="72" spans="1:8" s="1" customFormat="1" ht="15" customHeight="1" x14ac:dyDescent="0.2">
      <c r="A72" s="9">
        <v>71</v>
      </c>
      <c r="B72" s="10">
        <v>66</v>
      </c>
      <c r="C72" s="10">
        <v>3</v>
      </c>
      <c r="D72" s="8">
        <v>357.58199999999999</v>
      </c>
      <c r="E72" s="11">
        <v>100.89360000000002</v>
      </c>
      <c r="F72" s="10">
        <v>4</v>
      </c>
      <c r="G72" s="10">
        <v>0</v>
      </c>
      <c r="H72" s="69">
        <v>3.2400000000000005E-2</v>
      </c>
    </row>
    <row r="73" spans="1:8" s="1" customFormat="1" ht="15" customHeight="1" x14ac:dyDescent="0.2">
      <c r="A73" s="9">
        <v>72</v>
      </c>
      <c r="B73" s="10">
        <v>148</v>
      </c>
      <c r="C73" s="10">
        <v>0</v>
      </c>
      <c r="D73" s="8">
        <v>647.95800000000008</v>
      </c>
      <c r="E73" s="11">
        <v>106.95439999999999</v>
      </c>
      <c r="F73" s="10">
        <v>31</v>
      </c>
      <c r="G73" s="10">
        <v>1</v>
      </c>
      <c r="H73" s="69">
        <v>2.8399999999999998E-2</v>
      </c>
    </row>
    <row r="74" spans="1:8" s="1" customFormat="1" ht="15" customHeight="1" x14ac:dyDescent="0.2">
      <c r="A74" s="9">
        <v>73</v>
      </c>
      <c r="B74" s="10">
        <v>133</v>
      </c>
      <c r="C74" s="10">
        <v>1</v>
      </c>
      <c r="D74" s="8">
        <v>729.47399999999993</v>
      </c>
      <c r="E74" s="11">
        <v>86.879500000000007</v>
      </c>
      <c r="F74" s="10">
        <v>22</v>
      </c>
      <c r="G74" s="10">
        <v>1</v>
      </c>
      <c r="H74" s="69">
        <v>2.35E-2</v>
      </c>
    </row>
    <row r="75" spans="1:8" s="1" customFormat="1" ht="15" customHeight="1" x14ac:dyDescent="0.2">
      <c r="A75" s="9">
        <v>74</v>
      </c>
      <c r="B75" s="10">
        <v>132</v>
      </c>
      <c r="C75" s="10">
        <v>1</v>
      </c>
      <c r="D75" s="8">
        <v>1587.4980000000003</v>
      </c>
      <c r="E75" s="11">
        <v>72.118200000000002</v>
      </c>
      <c r="F75" s="10">
        <v>17</v>
      </c>
      <c r="G75" s="10">
        <v>2</v>
      </c>
      <c r="H75" s="69">
        <v>2.3099999999999999E-2</v>
      </c>
    </row>
    <row r="76" spans="1:8" s="1" customFormat="1" ht="15" customHeight="1" x14ac:dyDescent="0.2">
      <c r="A76" s="9">
        <v>75</v>
      </c>
      <c r="B76" s="10">
        <v>125</v>
      </c>
      <c r="C76" s="10">
        <v>0</v>
      </c>
      <c r="D76" s="8">
        <v>946.62600000000009</v>
      </c>
      <c r="E76" s="11">
        <v>57.94</v>
      </c>
      <c r="F76" s="10">
        <v>17</v>
      </c>
      <c r="G76" s="10">
        <v>2</v>
      </c>
      <c r="H76" s="69">
        <v>0.02</v>
      </c>
    </row>
    <row r="77" spans="1:8" s="1" customFormat="1" ht="15" customHeight="1" x14ac:dyDescent="0.2">
      <c r="A77" s="9">
        <v>76</v>
      </c>
      <c r="B77" s="10">
        <v>91</v>
      </c>
      <c r="C77" s="10">
        <v>0</v>
      </c>
      <c r="D77" s="8">
        <v>781.83000000000015</v>
      </c>
      <c r="E77" s="11">
        <v>46.952999999999996</v>
      </c>
      <c r="F77" s="10">
        <v>9</v>
      </c>
      <c r="G77" s="10">
        <v>0</v>
      </c>
      <c r="H77" s="69">
        <v>1.41E-2</v>
      </c>
    </row>
    <row r="78" spans="1:8" s="1" customFormat="1" ht="15" customHeight="1" x14ac:dyDescent="0.2">
      <c r="A78" s="9">
        <v>77</v>
      </c>
      <c r="B78" s="10">
        <v>161</v>
      </c>
      <c r="C78" s="10">
        <v>1</v>
      </c>
      <c r="D78" s="8">
        <v>1638.3600000000001</v>
      </c>
      <c r="E78" s="11">
        <v>97.176000000000002</v>
      </c>
      <c r="F78" s="10">
        <v>28</v>
      </c>
      <c r="G78" s="10">
        <v>0</v>
      </c>
      <c r="H78" s="69">
        <v>2.4E-2</v>
      </c>
    </row>
    <row r="79" spans="1:8" s="1" customFormat="1" ht="15" customHeight="1" x14ac:dyDescent="0.2">
      <c r="A79" s="9">
        <v>78</v>
      </c>
      <c r="B79" s="10">
        <v>129</v>
      </c>
      <c r="C79" s="10">
        <v>2</v>
      </c>
      <c r="D79" s="8">
        <v>853.37999999999988</v>
      </c>
      <c r="E79" s="11">
        <v>80.023899999999998</v>
      </c>
      <c r="F79" s="10">
        <v>16</v>
      </c>
      <c r="G79" s="10">
        <v>1</v>
      </c>
      <c r="H79" s="69">
        <v>2.53E-2</v>
      </c>
    </row>
    <row r="80" spans="1:8" s="1" customFormat="1" ht="15" customHeight="1" x14ac:dyDescent="0.2">
      <c r="A80" s="9">
        <v>79</v>
      </c>
      <c r="B80" s="10">
        <v>112</v>
      </c>
      <c r="C80" s="10">
        <v>0</v>
      </c>
      <c r="D80" s="8">
        <v>217.96799999999996</v>
      </c>
      <c r="E80" s="11">
        <v>64.074200000000005</v>
      </c>
      <c r="F80" s="10">
        <v>13</v>
      </c>
      <c r="G80" s="10">
        <v>0</v>
      </c>
      <c r="H80" s="69">
        <v>2.29E-2</v>
      </c>
    </row>
    <row r="81" spans="1:8" s="1" customFormat="1" ht="15" customHeight="1" x14ac:dyDescent="0.2">
      <c r="A81" s="9">
        <v>80</v>
      </c>
      <c r="B81" s="10">
        <v>214</v>
      </c>
      <c r="C81" s="10">
        <v>-2</v>
      </c>
      <c r="D81" s="8">
        <v>1611.864</v>
      </c>
      <c r="E81" s="11">
        <v>111.8656</v>
      </c>
      <c r="F81" s="10">
        <v>21</v>
      </c>
      <c r="G81" s="10">
        <v>1</v>
      </c>
      <c r="H81" s="69">
        <v>3.0800000000000001E-2</v>
      </c>
    </row>
    <row r="82" spans="1:8" s="1" customFormat="1" ht="15" customHeight="1" x14ac:dyDescent="0.2">
      <c r="A82" s="9">
        <v>81</v>
      </c>
      <c r="B82" s="10">
        <v>169</v>
      </c>
      <c r="C82" s="10">
        <v>4</v>
      </c>
      <c r="D82" s="8">
        <v>665.99400000000003</v>
      </c>
      <c r="E82" s="11">
        <v>116.0352</v>
      </c>
      <c r="F82" s="10">
        <v>20</v>
      </c>
      <c r="G82" s="10">
        <v>0</v>
      </c>
      <c r="H82" s="69">
        <v>2.7200000000000002E-2</v>
      </c>
    </row>
    <row r="83" spans="1:8" s="1" customFormat="1" ht="15" customHeight="1" x14ac:dyDescent="0.2">
      <c r="A83" s="9">
        <v>82</v>
      </c>
      <c r="B83" s="10">
        <v>160</v>
      </c>
      <c r="C83" s="10">
        <v>1</v>
      </c>
      <c r="D83" s="8">
        <v>1257.96</v>
      </c>
      <c r="E83" s="11">
        <v>84.167599999999993</v>
      </c>
      <c r="F83" s="10">
        <v>28</v>
      </c>
      <c r="G83" s="10">
        <v>1</v>
      </c>
      <c r="H83" s="69">
        <v>2.4199999999999999E-2</v>
      </c>
    </row>
    <row r="84" spans="1:8" s="1" customFormat="1" ht="15" customHeight="1" x14ac:dyDescent="0.2">
      <c r="A84" s="9">
        <v>83</v>
      </c>
      <c r="B84" s="10">
        <v>81</v>
      </c>
      <c r="C84" s="10">
        <v>0</v>
      </c>
      <c r="D84" s="8">
        <v>292.89599999999996</v>
      </c>
      <c r="E84" s="11">
        <v>63.962499999999991</v>
      </c>
      <c r="F84" s="10">
        <v>8</v>
      </c>
      <c r="G84" s="10">
        <v>0</v>
      </c>
      <c r="H84" s="69">
        <v>2.1499999999999998E-2</v>
      </c>
    </row>
    <row r="85" spans="1:8" s="1" customFormat="1" ht="15" customHeight="1" x14ac:dyDescent="0.2">
      <c r="A85" s="9">
        <v>84</v>
      </c>
      <c r="B85" s="10">
        <v>245</v>
      </c>
      <c r="C85" s="10">
        <v>2</v>
      </c>
      <c r="D85" s="8">
        <v>1663.9920000000002</v>
      </c>
      <c r="E85" s="11">
        <v>156.14500000000001</v>
      </c>
      <c r="F85" s="10">
        <v>27</v>
      </c>
      <c r="G85" s="10">
        <v>1</v>
      </c>
      <c r="H85" s="69">
        <v>3.7400000000000003E-2</v>
      </c>
    </row>
    <row r="86" spans="1:8" s="1" customFormat="1" ht="15" customHeight="1" x14ac:dyDescent="0.2">
      <c r="A86" s="9">
        <v>85</v>
      </c>
      <c r="B86" s="10">
        <v>211</v>
      </c>
      <c r="C86" s="10">
        <v>3</v>
      </c>
      <c r="D86" s="8">
        <v>895.68</v>
      </c>
      <c r="E86" s="11">
        <v>131.73759999999999</v>
      </c>
      <c r="F86" s="10">
        <v>19</v>
      </c>
      <c r="G86" s="10">
        <v>0</v>
      </c>
      <c r="H86" s="69">
        <v>2.4799999999999999E-2</v>
      </c>
    </row>
    <row r="87" spans="1:8" s="1" customFormat="1" ht="15" customHeight="1" x14ac:dyDescent="0.2">
      <c r="A87" s="9">
        <v>86</v>
      </c>
      <c r="B87" s="10">
        <v>187</v>
      </c>
      <c r="C87" s="10">
        <v>2</v>
      </c>
      <c r="D87" s="8">
        <v>1093.2660000000001</v>
      </c>
      <c r="E87" s="11">
        <v>127.95279999999998</v>
      </c>
      <c r="F87" s="10">
        <v>24</v>
      </c>
      <c r="G87" s="10">
        <v>0</v>
      </c>
      <c r="H87" s="69">
        <v>3.7599999999999995E-2</v>
      </c>
    </row>
    <row r="88" spans="1:8" s="1" customFormat="1" ht="15" customHeight="1" x14ac:dyDescent="0.2">
      <c r="A88" s="9">
        <v>87</v>
      </c>
      <c r="B88" s="10">
        <v>283</v>
      </c>
      <c r="C88" s="10">
        <v>6</v>
      </c>
      <c r="D88" s="8">
        <v>765.54</v>
      </c>
      <c r="E88" s="11">
        <v>169.03480000000002</v>
      </c>
      <c r="F88" s="10">
        <v>35</v>
      </c>
      <c r="G88" s="10">
        <v>2</v>
      </c>
      <c r="H88" s="69">
        <v>4.5100000000000001E-2</v>
      </c>
    </row>
    <row r="89" spans="1:8" s="1" customFormat="1" ht="15" customHeight="1" x14ac:dyDescent="0.2">
      <c r="A89" s="9">
        <v>88</v>
      </c>
      <c r="B89" s="10">
        <v>224</v>
      </c>
      <c r="C89" s="10">
        <v>2</v>
      </c>
      <c r="D89" s="8">
        <v>1253.9759999999999</v>
      </c>
      <c r="E89" s="11">
        <v>119.1635</v>
      </c>
      <c r="F89" s="10">
        <v>38</v>
      </c>
      <c r="G89" s="10">
        <v>2</v>
      </c>
      <c r="H89" s="69">
        <v>3.0499999999999999E-2</v>
      </c>
    </row>
    <row r="90" spans="1:8" s="1" customFormat="1" ht="15" customHeight="1" x14ac:dyDescent="0.2">
      <c r="A90" s="9">
        <v>89</v>
      </c>
      <c r="B90" s="10">
        <v>170</v>
      </c>
      <c r="C90" s="10">
        <v>4</v>
      </c>
      <c r="D90" s="8">
        <v>1288.944</v>
      </c>
      <c r="E90" s="11">
        <v>113.82260000000001</v>
      </c>
      <c r="F90" s="10">
        <v>26</v>
      </c>
      <c r="G90" s="10">
        <v>2</v>
      </c>
      <c r="H90" s="69">
        <v>2.8300000000000002E-2</v>
      </c>
    </row>
    <row r="91" spans="1:8" s="1" customFormat="1" ht="15" customHeight="1" x14ac:dyDescent="0.2">
      <c r="A91" s="9">
        <v>90</v>
      </c>
      <c r="B91" s="10">
        <v>140</v>
      </c>
      <c r="C91" s="10">
        <v>1</v>
      </c>
      <c r="D91" s="8">
        <v>940.82400000000018</v>
      </c>
      <c r="E91" s="11">
        <v>102.1146</v>
      </c>
      <c r="F91" s="10">
        <v>12</v>
      </c>
      <c r="G91" s="10">
        <v>1</v>
      </c>
      <c r="H91" s="69">
        <v>2.87E-2</v>
      </c>
    </row>
    <row r="92" spans="1:8" s="1" customFormat="1" ht="15" customHeight="1" x14ac:dyDescent="0.2">
      <c r="A92" s="9">
        <v>91</v>
      </c>
      <c r="B92" s="10">
        <v>363</v>
      </c>
      <c r="C92" s="10">
        <v>2</v>
      </c>
      <c r="D92" s="8">
        <v>3100.3620000000001</v>
      </c>
      <c r="E92" s="11">
        <v>218.7756</v>
      </c>
      <c r="F92" s="10">
        <v>42</v>
      </c>
      <c r="G92" s="10">
        <v>0</v>
      </c>
      <c r="H92" s="69">
        <v>4.3099999999999999E-2</v>
      </c>
    </row>
    <row r="93" spans="1:8" s="1" customFormat="1" ht="15" customHeight="1" x14ac:dyDescent="0.2">
      <c r="A93" s="9">
        <v>92</v>
      </c>
      <c r="B93" s="10">
        <v>278</v>
      </c>
      <c r="C93" s="10">
        <v>2</v>
      </c>
      <c r="D93" s="8">
        <v>1426.83</v>
      </c>
      <c r="E93" s="11">
        <v>192.9504</v>
      </c>
      <c r="F93" s="10">
        <v>39</v>
      </c>
      <c r="G93" s="10">
        <v>1</v>
      </c>
      <c r="H93" s="69">
        <v>3.9800000000000002E-2</v>
      </c>
    </row>
    <row r="94" spans="1:8" s="1" customFormat="1" ht="15" customHeight="1" x14ac:dyDescent="0.2">
      <c r="A94" s="9">
        <v>93</v>
      </c>
      <c r="B94" s="10">
        <v>192</v>
      </c>
      <c r="C94" s="10">
        <v>6</v>
      </c>
      <c r="D94" s="8">
        <v>1286.7180000000001</v>
      </c>
      <c r="E94" s="11">
        <v>122.86919999999999</v>
      </c>
      <c r="F94" s="10">
        <v>33</v>
      </c>
      <c r="G94" s="10">
        <v>0</v>
      </c>
      <c r="H94" s="69">
        <v>3.1699999999999999E-2</v>
      </c>
    </row>
    <row r="95" spans="1:8" s="1" customFormat="1" ht="15" customHeight="1" x14ac:dyDescent="0.2">
      <c r="A95" s="9">
        <v>94</v>
      </c>
      <c r="B95" s="10">
        <v>98</v>
      </c>
      <c r="C95" s="10">
        <v>1</v>
      </c>
      <c r="D95" s="8">
        <v>264.28800000000001</v>
      </c>
      <c r="E95" s="11">
        <v>62.01</v>
      </c>
      <c r="F95" s="10">
        <v>14</v>
      </c>
      <c r="G95" s="10">
        <v>0</v>
      </c>
      <c r="H95" s="69">
        <v>1.95E-2</v>
      </c>
    </row>
    <row r="96" spans="1:8" s="1" customFormat="1" ht="15" customHeight="1" x14ac:dyDescent="0.2">
      <c r="A96" s="9">
        <v>95</v>
      </c>
      <c r="B96" s="10">
        <v>144</v>
      </c>
      <c r="C96" s="10">
        <v>2</v>
      </c>
      <c r="D96" s="8">
        <v>721.19399999999996</v>
      </c>
      <c r="E96" s="11">
        <v>90.099000000000004</v>
      </c>
      <c r="F96" s="10">
        <v>17</v>
      </c>
      <c r="G96" s="10">
        <v>2</v>
      </c>
      <c r="H96" s="69">
        <v>2.7000000000000003E-2</v>
      </c>
    </row>
    <row r="97" spans="1:8" s="1" customFormat="1" ht="15" customHeight="1" x14ac:dyDescent="0.2">
      <c r="A97" s="9">
        <v>96</v>
      </c>
      <c r="B97" s="10">
        <v>135</v>
      </c>
      <c r="C97" s="10">
        <v>1</v>
      </c>
      <c r="D97" s="8">
        <v>835.48200000000008</v>
      </c>
      <c r="E97" s="11">
        <v>80.942400000000006</v>
      </c>
      <c r="F97" s="10">
        <v>21</v>
      </c>
      <c r="G97" s="10">
        <v>2</v>
      </c>
      <c r="H97" s="69">
        <v>2.52E-2</v>
      </c>
    </row>
    <row r="98" spans="1:8" s="1" customFormat="1" ht="15" customHeight="1" x14ac:dyDescent="0.2">
      <c r="A98" s="9">
        <v>97</v>
      </c>
      <c r="B98" s="10">
        <v>129</v>
      </c>
      <c r="C98" s="10">
        <v>0</v>
      </c>
      <c r="D98" s="8">
        <v>956.95799999999997</v>
      </c>
      <c r="E98" s="11">
        <v>97.982399999999998</v>
      </c>
      <c r="F98" s="10">
        <v>14</v>
      </c>
      <c r="G98" s="10">
        <v>1</v>
      </c>
      <c r="H98" s="69">
        <v>2.7400000000000001E-2</v>
      </c>
    </row>
    <row r="99" spans="1:8" s="1" customFormat="1" ht="15" customHeight="1" x14ac:dyDescent="0.2">
      <c r="A99" s="9">
        <v>98</v>
      </c>
      <c r="B99" s="10">
        <v>243</v>
      </c>
      <c r="C99" s="10">
        <v>6</v>
      </c>
      <c r="D99" s="8">
        <v>1733.634</v>
      </c>
      <c r="E99" s="11">
        <v>176.85040000000001</v>
      </c>
      <c r="F99" s="10">
        <v>30</v>
      </c>
      <c r="G99" s="10">
        <v>0</v>
      </c>
      <c r="H99" s="69">
        <v>3.8800000000000001E-2</v>
      </c>
    </row>
    <row r="100" spans="1:8" s="1" customFormat="1" ht="15" customHeight="1" x14ac:dyDescent="0.2">
      <c r="A100" s="9">
        <v>99</v>
      </c>
      <c r="B100" s="10">
        <v>154</v>
      </c>
      <c r="C100" s="10">
        <v>2</v>
      </c>
      <c r="D100" s="8">
        <v>454.75200000000001</v>
      </c>
      <c r="E100" s="11">
        <v>98.023200000000003</v>
      </c>
      <c r="F100" s="10">
        <v>12</v>
      </c>
      <c r="G100" s="10">
        <v>0</v>
      </c>
      <c r="H100" s="69">
        <v>2.8199999999999999E-2</v>
      </c>
    </row>
    <row r="101" spans="1:8" s="1" customFormat="1" ht="15" customHeight="1" x14ac:dyDescent="0.2">
      <c r="A101" s="9">
        <v>100</v>
      </c>
      <c r="B101" s="10">
        <v>287</v>
      </c>
      <c r="C101" s="10">
        <v>3</v>
      </c>
      <c r="D101" s="8">
        <v>2672.6039999999998</v>
      </c>
      <c r="E101" s="11">
        <v>207.03629999999998</v>
      </c>
      <c r="F101" s="10">
        <v>30</v>
      </c>
      <c r="G101" s="10">
        <v>1</v>
      </c>
      <c r="H101" s="69">
        <v>4.0099999999999997E-2</v>
      </c>
    </row>
    <row r="102" spans="1:8" s="1" customFormat="1" ht="15" customHeight="1" x14ac:dyDescent="0.2">
      <c r="A102" s="9">
        <v>101</v>
      </c>
      <c r="B102" s="10">
        <v>251</v>
      </c>
      <c r="C102" s="10">
        <v>4</v>
      </c>
      <c r="D102" s="8">
        <v>1343.6219999999998</v>
      </c>
      <c r="E102" s="11">
        <v>150.97499999999999</v>
      </c>
      <c r="F102" s="10">
        <v>23</v>
      </c>
      <c r="G102" s="10">
        <v>1</v>
      </c>
      <c r="H102" s="69">
        <v>3.3000000000000002E-2</v>
      </c>
    </row>
    <row r="103" spans="1:8" s="1" customFormat="1" ht="15" customHeight="1" x14ac:dyDescent="0.2">
      <c r="A103" s="9">
        <v>102</v>
      </c>
      <c r="B103" s="10">
        <v>319</v>
      </c>
      <c r="C103" s="10">
        <v>6</v>
      </c>
      <c r="D103" s="8">
        <v>2540.5439999999999</v>
      </c>
      <c r="E103" s="11">
        <v>242.80549999999997</v>
      </c>
      <c r="F103" s="10">
        <v>28</v>
      </c>
      <c r="G103" s="10">
        <v>0</v>
      </c>
      <c r="H103" s="69">
        <v>4.0099999999999997E-2</v>
      </c>
    </row>
    <row r="104" spans="1:8" s="1" customFormat="1" ht="15" customHeight="1" x14ac:dyDescent="0.2">
      <c r="A104" s="9">
        <v>103</v>
      </c>
      <c r="B104" s="10">
        <v>288</v>
      </c>
      <c r="C104" s="10">
        <v>6</v>
      </c>
      <c r="D104" s="8">
        <v>2497.848</v>
      </c>
      <c r="E104" s="11">
        <v>181.8288</v>
      </c>
      <c r="F104" s="10">
        <v>27</v>
      </c>
      <c r="G104" s="10">
        <v>0</v>
      </c>
      <c r="H104" s="69">
        <v>4.1399999999999999E-2</v>
      </c>
    </row>
    <row r="105" spans="1:8" s="1" customFormat="1" ht="15" customHeight="1" x14ac:dyDescent="0.2">
      <c r="A105" s="9">
        <v>104</v>
      </c>
      <c r="B105" s="10">
        <v>227</v>
      </c>
      <c r="C105" s="10">
        <v>1</v>
      </c>
      <c r="D105" s="8">
        <v>1802.67</v>
      </c>
      <c r="E105" s="11">
        <v>156.9984</v>
      </c>
      <c r="F105" s="10">
        <v>34</v>
      </c>
      <c r="G105" s="10">
        <v>1</v>
      </c>
      <c r="H105" s="69">
        <v>4.0800000000000003E-2</v>
      </c>
    </row>
    <row r="106" spans="1:8" s="1" customFormat="1" ht="15" customHeight="1" x14ac:dyDescent="0.2">
      <c r="A106" s="9">
        <v>105</v>
      </c>
      <c r="B106" s="10">
        <v>389</v>
      </c>
      <c r="C106" s="10">
        <v>2</v>
      </c>
      <c r="D106" s="8">
        <v>2979.09</v>
      </c>
      <c r="E106" s="11">
        <v>265.76740000000001</v>
      </c>
      <c r="F106" s="10">
        <v>36</v>
      </c>
      <c r="G106" s="10">
        <v>0</v>
      </c>
      <c r="H106" s="69">
        <v>4.99E-2</v>
      </c>
    </row>
    <row r="107" spans="1:8" s="1" customFormat="1" ht="15" customHeight="1" x14ac:dyDescent="0.2">
      <c r="A107" s="9">
        <v>106</v>
      </c>
      <c r="B107" s="10">
        <v>107</v>
      </c>
      <c r="C107" s="10">
        <v>0</v>
      </c>
      <c r="D107" s="8">
        <v>273.39600000000002</v>
      </c>
      <c r="E107" s="11">
        <v>65.084400000000002</v>
      </c>
      <c r="F107" s="10">
        <v>14</v>
      </c>
      <c r="G107" s="10">
        <v>0</v>
      </c>
      <c r="H107" s="69">
        <v>1.7899999999999999E-2</v>
      </c>
    </row>
    <row r="108" spans="1:8" s="1" customFormat="1" ht="15" customHeight="1" x14ac:dyDescent="0.2">
      <c r="A108" s="9">
        <v>107</v>
      </c>
      <c r="B108" s="10">
        <v>140</v>
      </c>
      <c r="C108" s="10">
        <v>1</v>
      </c>
      <c r="D108" s="8">
        <v>1214.8440000000001</v>
      </c>
      <c r="E108" s="11">
        <v>80.941200000000009</v>
      </c>
      <c r="F108" s="10">
        <v>23</v>
      </c>
      <c r="G108" s="10">
        <v>0</v>
      </c>
      <c r="H108" s="69">
        <v>2.2200000000000001E-2</v>
      </c>
    </row>
    <row r="109" spans="1:8" s="1" customFormat="1" ht="15" customHeight="1" x14ac:dyDescent="0.2">
      <c r="A109" s="9">
        <v>108</v>
      </c>
      <c r="B109" s="10">
        <v>108</v>
      </c>
      <c r="C109" s="10">
        <v>1</v>
      </c>
      <c r="D109" s="8">
        <v>516.048</v>
      </c>
      <c r="E109" s="11">
        <v>75.106400000000008</v>
      </c>
      <c r="F109" s="10">
        <v>25</v>
      </c>
      <c r="G109" s="10">
        <v>0</v>
      </c>
      <c r="H109" s="69">
        <v>2.23E-2</v>
      </c>
    </row>
    <row r="110" spans="1:8" s="1" customFormat="1" ht="15" customHeight="1" x14ac:dyDescent="0.2">
      <c r="A110" s="9">
        <v>109</v>
      </c>
      <c r="B110" s="10">
        <v>69</v>
      </c>
      <c r="C110" s="10">
        <v>0</v>
      </c>
      <c r="D110" s="8">
        <v>569.66399999999999</v>
      </c>
      <c r="E110" s="11">
        <v>30.98</v>
      </c>
      <c r="F110" s="10">
        <v>13</v>
      </c>
      <c r="G110" s="10">
        <v>0</v>
      </c>
      <c r="H110" s="69">
        <v>0.01</v>
      </c>
    </row>
    <row r="111" spans="1:8" s="1" customFormat="1" ht="15" customHeight="1" x14ac:dyDescent="0.2">
      <c r="A111" s="9">
        <v>110</v>
      </c>
      <c r="B111" s="10">
        <v>167</v>
      </c>
      <c r="C111" s="10">
        <v>3</v>
      </c>
      <c r="D111" s="8">
        <v>1460.85</v>
      </c>
      <c r="E111" s="11">
        <v>118.2102</v>
      </c>
      <c r="F111" s="10">
        <v>30</v>
      </c>
      <c r="G111" s="10">
        <v>0</v>
      </c>
      <c r="H111" s="69">
        <v>2.7099999999999999E-2</v>
      </c>
    </row>
    <row r="112" spans="1:8" s="1" customFormat="1" ht="15" customHeight="1" x14ac:dyDescent="0.2">
      <c r="A112" s="9">
        <v>111</v>
      </c>
      <c r="B112" s="10">
        <v>152</v>
      </c>
      <c r="C112" s="10">
        <v>0</v>
      </c>
      <c r="D112" s="8">
        <v>1700.2620000000004</v>
      </c>
      <c r="E112" s="11">
        <v>88.991099999999989</v>
      </c>
      <c r="F112" s="10">
        <v>16</v>
      </c>
      <c r="G112" s="10">
        <v>0</v>
      </c>
      <c r="H112" s="69">
        <v>2.6699999999999998E-2</v>
      </c>
    </row>
    <row r="113" spans="1:8" s="1" customFormat="1" ht="15" customHeight="1" x14ac:dyDescent="0.2">
      <c r="A113" s="9">
        <v>112</v>
      </c>
      <c r="B113" s="10">
        <v>171</v>
      </c>
      <c r="C113" s="10">
        <v>1</v>
      </c>
      <c r="D113" s="8">
        <v>1198.5120000000002</v>
      </c>
      <c r="E113" s="11">
        <v>118.9708</v>
      </c>
      <c r="F113" s="10">
        <v>28</v>
      </c>
      <c r="G113" s="10">
        <v>0</v>
      </c>
      <c r="H113" s="69">
        <v>3.3399999999999999E-2</v>
      </c>
    </row>
    <row r="114" spans="1:8" s="1" customFormat="1" ht="15" customHeight="1" x14ac:dyDescent="0.2">
      <c r="A114" s="9">
        <v>113</v>
      </c>
      <c r="B114" s="10">
        <v>110</v>
      </c>
      <c r="C114" s="10">
        <v>0</v>
      </c>
      <c r="D114" s="8">
        <v>1082.5919999999999</v>
      </c>
      <c r="E114" s="11">
        <v>79.039899999999989</v>
      </c>
      <c r="F114" s="10">
        <v>24</v>
      </c>
      <c r="G114" s="10">
        <v>0</v>
      </c>
      <c r="H114" s="69">
        <v>2.5099999999999997E-2</v>
      </c>
    </row>
    <row r="115" spans="1:8" s="1" customFormat="1" ht="15" customHeight="1" x14ac:dyDescent="0.2">
      <c r="A115" s="9">
        <v>114</v>
      </c>
      <c r="B115" s="10">
        <v>84</v>
      </c>
      <c r="C115" s="10">
        <v>1</v>
      </c>
      <c r="D115" s="8">
        <v>297.93600000000004</v>
      </c>
      <c r="E115" s="11">
        <v>53.885599999999997</v>
      </c>
      <c r="F115" s="10">
        <v>16</v>
      </c>
      <c r="G115" s="10">
        <v>0</v>
      </c>
      <c r="H115" s="69">
        <v>1.9299999999999998E-2</v>
      </c>
    </row>
    <row r="116" spans="1:8" s="1" customFormat="1" ht="15" customHeight="1" x14ac:dyDescent="0.2">
      <c r="A116" s="9">
        <v>115</v>
      </c>
      <c r="B116" s="10">
        <v>229</v>
      </c>
      <c r="C116" s="10">
        <v>0</v>
      </c>
      <c r="D116" s="8">
        <v>1931.5319999999999</v>
      </c>
      <c r="E116" s="11">
        <v>154.08320000000001</v>
      </c>
      <c r="F116" s="10">
        <v>26</v>
      </c>
      <c r="G116" s="10">
        <v>0</v>
      </c>
      <c r="H116" s="69">
        <v>3.5799999999999998E-2</v>
      </c>
    </row>
    <row r="117" spans="1:8" s="1" customFormat="1" ht="15" customHeight="1" x14ac:dyDescent="0.2">
      <c r="A117" s="9">
        <v>116</v>
      </c>
      <c r="B117" s="10">
        <v>141</v>
      </c>
      <c r="C117" s="10">
        <v>1</v>
      </c>
      <c r="D117" s="8">
        <v>1087.6680000000001</v>
      </c>
      <c r="E117" s="11">
        <v>98.040400000000005</v>
      </c>
      <c r="F117" s="10">
        <v>20</v>
      </c>
      <c r="G117" s="10">
        <v>0</v>
      </c>
      <c r="H117" s="69">
        <v>2.6200000000000001E-2</v>
      </c>
    </row>
    <row r="118" spans="1:8" s="1" customFormat="1" ht="15" customHeight="1" x14ac:dyDescent="0.2">
      <c r="A118" s="9">
        <v>117</v>
      </c>
      <c r="B118" s="10">
        <v>239</v>
      </c>
      <c r="C118" s="10">
        <v>18</v>
      </c>
      <c r="D118" s="8">
        <v>1131.3600000000001</v>
      </c>
      <c r="E118" s="11">
        <v>130.8066</v>
      </c>
      <c r="F118" s="10">
        <v>42</v>
      </c>
      <c r="G118" s="10">
        <v>0</v>
      </c>
      <c r="H118" s="69">
        <v>3.1099999999999999E-2</v>
      </c>
    </row>
    <row r="119" spans="1:8" s="1" customFormat="1" ht="15" customHeight="1" x14ac:dyDescent="0.2">
      <c r="A119" s="9">
        <v>118</v>
      </c>
      <c r="B119" s="10">
        <v>183</v>
      </c>
      <c r="C119" s="10">
        <v>0</v>
      </c>
      <c r="D119" s="8">
        <v>1608.4560000000001</v>
      </c>
      <c r="E119" s="11">
        <v>124.03200000000001</v>
      </c>
      <c r="F119" s="10">
        <v>23</v>
      </c>
      <c r="G119" s="10">
        <v>1</v>
      </c>
      <c r="H119" s="69">
        <v>2.7200000000000002E-2</v>
      </c>
    </row>
    <row r="120" spans="1:8" s="1" customFormat="1" ht="15" customHeight="1" x14ac:dyDescent="0.2">
      <c r="A120" s="9">
        <v>119</v>
      </c>
      <c r="B120" s="10">
        <v>148</v>
      </c>
      <c r="C120" s="10">
        <v>2</v>
      </c>
      <c r="D120" s="8">
        <v>672.36599999999999</v>
      </c>
      <c r="E120" s="11">
        <v>95.147099999999995</v>
      </c>
      <c r="F120" s="10">
        <v>21</v>
      </c>
      <c r="G120" s="10">
        <v>0</v>
      </c>
      <c r="H120" s="69">
        <v>2.1299999999999999E-2</v>
      </c>
    </row>
    <row r="121" spans="1:8" s="1" customFormat="1" ht="15" customHeight="1" x14ac:dyDescent="0.2">
      <c r="A121" s="9">
        <v>120</v>
      </c>
      <c r="B121" s="10">
        <v>146</v>
      </c>
      <c r="C121" s="10">
        <v>0</v>
      </c>
      <c r="D121" s="8">
        <v>1249.2720000000002</v>
      </c>
      <c r="E121" s="11">
        <v>81.994599999999991</v>
      </c>
      <c r="F121" s="10">
        <v>21</v>
      </c>
      <c r="G121" s="10">
        <v>0</v>
      </c>
      <c r="H121" s="69">
        <v>2.1099999999999997E-2</v>
      </c>
    </row>
    <row r="122" spans="1:8" s="1" customFormat="1" ht="15" customHeight="1" x14ac:dyDescent="0.2">
      <c r="A122" s="9">
        <v>121</v>
      </c>
      <c r="B122" s="10">
        <v>466</v>
      </c>
      <c r="C122" s="10">
        <v>12</v>
      </c>
      <c r="D122" s="8">
        <v>3771.66</v>
      </c>
      <c r="E122" s="11">
        <v>299.08830000000006</v>
      </c>
      <c r="F122" s="10">
        <v>88</v>
      </c>
      <c r="G122" s="10">
        <v>0</v>
      </c>
      <c r="H122" s="68">
        <v>5.1100000000000007E-2</v>
      </c>
    </row>
    <row r="123" spans="1:8" s="1" customFormat="1" ht="15" customHeight="1" x14ac:dyDescent="0.2">
      <c r="A123" s="9">
        <v>122</v>
      </c>
      <c r="B123" s="10">
        <v>335</v>
      </c>
      <c r="C123" s="10">
        <v>5</v>
      </c>
      <c r="D123" s="8">
        <v>2784.96</v>
      </c>
      <c r="E123" s="11">
        <v>226.05799999999999</v>
      </c>
      <c r="F123" s="10">
        <v>61</v>
      </c>
      <c r="G123" s="10">
        <v>0</v>
      </c>
      <c r="H123" s="68">
        <v>4.82E-2</v>
      </c>
    </row>
    <row r="124" spans="1:8" s="1" customFormat="1" ht="15" customHeight="1" x14ac:dyDescent="0.2">
      <c r="A124" s="9">
        <v>123</v>
      </c>
      <c r="B124" s="10">
        <v>374</v>
      </c>
      <c r="C124" s="10">
        <v>5</v>
      </c>
      <c r="D124" s="8">
        <v>2485.5059999999999</v>
      </c>
      <c r="E124" s="11">
        <v>254.84020000000001</v>
      </c>
      <c r="F124" s="10">
        <v>68</v>
      </c>
      <c r="G124" s="10">
        <v>0</v>
      </c>
      <c r="H124" s="68">
        <v>5.7800000000000004E-2</v>
      </c>
    </row>
    <row r="125" spans="1:8" s="1" customFormat="1" ht="15" customHeight="1" x14ac:dyDescent="0.2">
      <c r="A125" s="9">
        <v>124</v>
      </c>
      <c r="B125" s="10">
        <v>355</v>
      </c>
      <c r="C125" s="10">
        <v>5</v>
      </c>
      <c r="D125" s="8">
        <v>2983.5720000000001</v>
      </c>
      <c r="E125" s="11">
        <v>232.24299999999999</v>
      </c>
      <c r="F125" s="10">
        <v>70</v>
      </c>
      <c r="G125" s="10">
        <v>0</v>
      </c>
      <c r="H125" s="68">
        <v>4.2999999999999997E-2</v>
      </c>
    </row>
    <row r="126" spans="1:8" s="1" customFormat="1" ht="15" customHeight="1" x14ac:dyDescent="0.2">
      <c r="A126" s="9">
        <v>125</v>
      </c>
      <c r="B126" s="10">
        <v>256</v>
      </c>
      <c r="C126" s="10">
        <v>1</v>
      </c>
      <c r="D126" s="8">
        <v>2646.1440000000002</v>
      </c>
      <c r="E126" s="11">
        <v>152.81760000000003</v>
      </c>
      <c r="F126" s="10">
        <v>49</v>
      </c>
      <c r="G126" s="10">
        <v>0</v>
      </c>
      <c r="H126" s="68">
        <v>3.7200000000000004E-2</v>
      </c>
    </row>
    <row r="127" spans="1:8" s="1" customFormat="1" ht="15" customHeight="1" x14ac:dyDescent="0.2">
      <c r="A127" s="9">
        <v>126</v>
      </c>
      <c r="B127" s="10">
        <v>179</v>
      </c>
      <c r="C127" s="10">
        <v>0</v>
      </c>
      <c r="D127" s="8">
        <v>1090.4699999999998</v>
      </c>
      <c r="E127" s="11">
        <v>111.07750000000001</v>
      </c>
      <c r="F127" s="10">
        <v>45</v>
      </c>
      <c r="G127" s="10">
        <v>0</v>
      </c>
      <c r="H127" s="68">
        <v>2.8300000000000002E-2</v>
      </c>
    </row>
    <row r="128" spans="1:8" s="1" customFormat="1" ht="15" customHeight="1" x14ac:dyDescent="0.2">
      <c r="A128" s="9">
        <v>127</v>
      </c>
      <c r="B128" s="10">
        <v>291</v>
      </c>
      <c r="C128" s="10">
        <v>4</v>
      </c>
      <c r="D128" s="8">
        <v>1365.9780000000001</v>
      </c>
      <c r="E128" s="11">
        <v>161.89100000000002</v>
      </c>
      <c r="F128" s="10">
        <v>51</v>
      </c>
      <c r="G128" s="10">
        <v>0</v>
      </c>
      <c r="H128" s="68">
        <v>4.4500000000000005E-2</v>
      </c>
    </row>
    <row r="129" spans="1:8" s="1" customFormat="1" ht="15" customHeight="1" x14ac:dyDescent="0.2">
      <c r="A129" s="9">
        <v>128</v>
      </c>
      <c r="B129" s="10">
        <v>235</v>
      </c>
      <c r="C129" s="10">
        <v>4</v>
      </c>
      <c r="D129" s="8">
        <v>2451.7440000000001</v>
      </c>
      <c r="E129" s="11">
        <v>160.85300000000001</v>
      </c>
      <c r="F129" s="10">
        <v>54</v>
      </c>
      <c r="G129" s="10">
        <v>1</v>
      </c>
      <c r="H129" s="68">
        <v>3.85E-2</v>
      </c>
    </row>
    <row r="130" spans="1:8" s="1" customFormat="1" ht="15" customHeight="1" x14ac:dyDescent="0.2">
      <c r="A130" s="9">
        <v>129</v>
      </c>
      <c r="B130" s="10">
        <v>435</v>
      </c>
      <c r="C130" s="10">
        <v>31</v>
      </c>
      <c r="D130" s="8">
        <v>2606.3040000000001</v>
      </c>
      <c r="E130" s="11">
        <v>207.99869999999999</v>
      </c>
      <c r="F130" s="10">
        <v>84</v>
      </c>
      <c r="G130" s="10">
        <v>1</v>
      </c>
      <c r="H130" s="68">
        <v>4.0099999999999997E-2</v>
      </c>
    </row>
    <row r="131" spans="1:8" s="1" customFormat="1" ht="15" customHeight="1" x14ac:dyDescent="0.2">
      <c r="A131" s="9">
        <v>130</v>
      </c>
      <c r="B131" s="10">
        <v>302</v>
      </c>
      <c r="C131" s="10">
        <v>1</v>
      </c>
      <c r="D131" s="8">
        <v>1584.5700000000002</v>
      </c>
      <c r="E131" s="11">
        <v>177.88749999999999</v>
      </c>
      <c r="F131" s="10">
        <v>45</v>
      </c>
      <c r="G131" s="10">
        <v>0</v>
      </c>
      <c r="H131" s="68">
        <v>4.7500000000000001E-2</v>
      </c>
    </row>
    <row r="132" spans="1:8" s="1" customFormat="1" ht="15" customHeight="1" x14ac:dyDescent="0.2">
      <c r="A132" s="9">
        <v>131</v>
      </c>
      <c r="B132" s="10">
        <v>195</v>
      </c>
      <c r="C132" s="10">
        <v>3</v>
      </c>
      <c r="D132" s="8">
        <v>2265.8220000000001</v>
      </c>
      <c r="E132" s="11">
        <v>118.10500000000002</v>
      </c>
      <c r="F132" s="10">
        <v>45</v>
      </c>
      <c r="G132" s="10">
        <v>1</v>
      </c>
      <c r="H132" s="68">
        <v>2.9900000000000003E-2</v>
      </c>
    </row>
    <row r="133" spans="1:8" s="1" customFormat="1" ht="15" customHeight="1" x14ac:dyDescent="0.2">
      <c r="A133" s="9">
        <v>132</v>
      </c>
      <c r="B133" s="10">
        <v>418</v>
      </c>
      <c r="C133" s="10">
        <v>7</v>
      </c>
      <c r="D133" s="8">
        <v>1371.3240000000001</v>
      </c>
      <c r="E133" s="11">
        <v>254.03400000000002</v>
      </c>
      <c r="F133" s="10">
        <v>63</v>
      </c>
      <c r="G133" s="10">
        <v>0</v>
      </c>
      <c r="H133" s="68">
        <v>6.6000000000000003E-2</v>
      </c>
    </row>
    <row r="134" spans="1:8" s="1" customFormat="1" ht="15" customHeight="1" x14ac:dyDescent="0.2">
      <c r="A134" s="9">
        <v>133</v>
      </c>
      <c r="B134" s="10">
        <v>291</v>
      </c>
      <c r="C134" s="10">
        <v>0</v>
      </c>
      <c r="D134" s="8">
        <v>1146.78</v>
      </c>
      <c r="E134" s="11">
        <v>203.08719999999997</v>
      </c>
      <c r="F134" s="10">
        <v>39</v>
      </c>
      <c r="G134" s="10">
        <v>0</v>
      </c>
      <c r="H134" s="68">
        <v>5.8899999999999994E-2</v>
      </c>
    </row>
    <row r="135" spans="1:8" s="1" customFormat="1" ht="15" customHeight="1" x14ac:dyDescent="0.2">
      <c r="A135" s="9">
        <v>134</v>
      </c>
      <c r="B135" s="10">
        <v>259</v>
      </c>
      <c r="C135" s="10">
        <v>1</v>
      </c>
      <c r="D135" s="8">
        <v>2051.0219999999999</v>
      </c>
      <c r="E135" s="11">
        <v>154.15260000000001</v>
      </c>
      <c r="F135" s="10">
        <v>39</v>
      </c>
      <c r="G135" s="10">
        <v>0</v>
      </c>
      <c r="H135" s="68">
        <v>3.8100000000000002E-2</v>
      </c>
    </row>
    <row r="136" spans="1:8" s="1" customFormat="1" ht="15" customHeight="1" x14ac:dyDescent="0.2">
      <c r="A136" s="9">
        <v>135</v>
      </c>
      <c r="B136" s="10">
        <v>258</v>
      </c>
      <c r="C136" s="10">
        <v>4</v>
      </c>
      <c r="D136" s="8">
        <v>2147.6579999999999</v>
      </c>
      <c r="E136" s="11">
        <v>168.0172</v>
      </c>
      <c r="F136" s="10">
        <v>30</v>
      </c>
      <c r="G136" s="10">
        <v>1</v>
      </c>
      <c r="H136" s="68">
        <v>4.0899999999999999E-2</v>
      </c>
    </row>
    <row r="137" spans="1:8" s="1" customFormat="1" ht="15" customHeight="1" x14ac:dyDescent="0.2">
      <c r="A137" s="9">
        <v>136</v>
      </c>
      <c r="B137" s="10">
        <v>296</v>
      </c>
      <c r="C137" s="10">
        <v>1</v>
      </c>
      <c r="D137" s="8">
        <v>1666.02</v>
      </c>
      <c r="E137" s="11">
        <v>186.02959999999999</v>
      </c>
      <c r="F137" s="10">
        <v>39</v>
      </c>
      <c r="G137" s="10">
        <v>1</v>
      </c>
      <c r="H137" s="68">
        <v>5.0799999999999998E-2</v>
      </c>
    </row>
    <row r="138" spans="1:8" s="1" customFormat="1" ht="15" customHeight="1" x14ac:dyDescent="0.2">
      <c r="A138" s="9">
        <v>137</v>
      </c>
      <c r="B138" s="10">
        <v>212</v>
      </c>
      <c r="C138" s="10">
        <v>1</v>
      </c>
      <c r="D138" s="8">
        <v>1383.8579999999999</v>
      </c>
      <c r="E138" s="11">
        <v>132.08930000000001</v>
      </c>
      <c r="F138" s="10">
        <v>39</v>
      </c>
      <c r="G138" s="10">
        <v>0</v>
      </c>
      <c r="H138" s="68">
        <v>3.4300000000000004E-2</v>
      </c>
    </row>
    <row r="139" spans="1:8" s="1" customFormat="1" ht="15" customHeight="1" x14ac:dyDescent="0.2">
      <c r="A139" s="9">
        <v>138</v>
      </c>
      <c r="B139" s="10">
        <v>294</v>
      </c>
      <c r="C139" s="10">
        <v>5</v>
      </c>
      <c r="D139" s="8">
        <v>3285.3</v>
      </c>
      <c r="E139" s="11">
        <v>204.88499999999999</v>
      </c>
      <c r="F139" s="10">
        <v>43</v>
      </c>
      <c r="G139" s="10">
        <v>0</v>
      </c>
      <c r="H139" s="68">
        <v>4.3499999999999997E-2</v>
      </c>
    </row>
    <row r="140" spans="1:8" s="1" customFormat="1" ht="15" customHeight="1" x14ac:dyDescent="0.2">
      <c r="A140" s="9">
        <v>139</v>
      </c>
      <c r="B140" s="10">
        <v>271</v>
      </c>
      <c r="C140" s="10">
        <v>2</v>
      </c>
      <c r="D140" s="8">
        <v>2008.9740000000002</v>
      </c>
      <c r="E140" s="11">
        <v>176.20500000000001</v>
      </c>
      <c r="F140" s="10">
        <v>44</v>
      </c>
      <c r="G140" s="10">
        <v>0</v>
      </c>
      <c r="H140" s="68">
        <v>4.2500000000000003E-2</v>
      </c>
    </row>
    <row r="141" spans="1:8" s="1" customFormat="1" ht="15" customHeight="1" x14ac:dyDescent="0.2">
      <c r="A141" s="9">
        <v>140</v>
      </c>
      <c r="B141" s="10">
        <v>212</v>
      </c>
      <c r="C141" s="10">
        <v>3</v>
      </c>
      <c r="D141" s="8">
        <v>1068.2339999999999</v>
      </c>
      <c r="E141" s="11">
        <v>127.16340000000001</v>
      </c>
      <c r="F141" s="10">
        <v>37</v>
      </c>
      <c r="G141" s="10">
        <v>0</v>
      </c>
      <c r="H141" s="68">
        <v>2.7400000000000001E-2</v>
      </c>
    </row>
    <row r="142" spans="1:8" s="1" customFormat="1" ht="15" customHeight="1" x14ac:dyDescent="0.2">
      <c r="A142" s="9">
        <v>141</v>
      </c>
      <c r="B142" s="10">
        <v>298</v>
      </c>
      <c r="C142" s="10">
        <v>0</v>
      </c>
      <c r="D142" s="8">
        <v>1620.6900000000003</v>
      </c>
      <c r="E142" s="11">
        <v>194.15519999999998</v>
      </c>
      <c r="F142" s="10">
        <v>58</v>
      </c>
      <c r="G142" s="10">
        <v>0</v>
      </c>
      <c r="H142" s="68">
        <v>5.5599999999999997E-2</v>
      </c>
    </row>
    <row r="143" spans="1:8" s="1" customFormat="1" ht="15" customHeight="1" x14ac:dyDescent="0.2">
      <c r="A143" s="9">
        <v>142</v>
      </c>
      <c r="B143" s="10">
        <v>184</v>
      </c>
      <c r="C143" s="10">
        <v>0</v>
      </c>
      <c r="D143" s="8">
        <v>1039.6559999999999</v>
      </c>
      <c r="E143" s="11">
        <v>95.843199999999996</v>
      </c>
      <c r="F143" s="10">
        <v>22</v>
      </c>
      <c r="G143" s="10">
        <v>0</v>
      </c>
      <c r="H143" s="68">
        <v>2.4399999999999998E-2</v>
      </c>
    </row>
    <row r="144" spans="1:8" s="1" customFormat="1" ht="15" customHeight="1" x14ac:dyDescent="0.2">
      <c r="A144" s="9">
        <v>143</v>
      </c>
      <c r="B144" s="10">
        <v>170</v>
      </c>
      <c r="C144" s="10">
        <v>0</v>
      </c>
      <c r="D144" s="8">
        <v>1161.1079999999999</v>
      </c>
      <c r="E144" s="11">
        <v>116.0008</v>
      </c>
      <c r="F144" s="10">
        <v>25</v>
      </c>
      <c r="G144" s="10">
        <v>0</v>
      </c>
      <c r="H144" s="68">
        <v>3.32E-2</v>
      </c>
    </row>
    <row r="145" spans="1:8" s="1" customFormat="1" ht="15" customHeight="1" x14ac:dyDescent="0.2">
      <c r="A145" s="9">
        <v>144</v>
      </c>
      <c r="B145" s="10">
        <v>539</v>
      </c>
      <c r="C145" s="10">
        <v>3</v>
      </c>
      <c r="D145" s="8">
        <v>3072.0780000000004</v>
      </c>
      <c r="E145" s="11">
        <v>328.03200000000004</v>
      </c>
      <c r="F145" s="10">
        <v>62</v>
      </c>
      <c r="G145" s="10">
        <v>0</v>
      </c>
      <c r="H145" s="68">
        <v>6.1200000000000004E-2</v>
      </c>
    </row>
    <row r="146" spans="1:8" s="1" customFormat="1" ht="15" customHeight="1" x14ac:dyDescent="0.2">
      <c r="A146" s="9">
        <v>145</v>
      </c>
      <c r="B146" s="10">
        <v>301</v>
      </c>
      <c r="C146" s="10">
        <v>3</v>
      </c>
      <c r="D146" s="8">
        <v>2863.1579999999999</v>
      </c>
      <c r="E146" s="11">
        <v>174.84089999999998</v>
      </c>
      <c r="F146" s="10">
        <v>46</v>
      </c>
      <c r="G146" s="10">
        <v>1</v>
      </c>
      <c r="H146" s="68">
        <v>3.5299999999999998E-2</v>
      </c>
    </row>
    <row r="147" spans="1:8" s="1" customFormat="1" ht="15" customHeight="1" x14ac:dyDescent="0.2">
      <c r="A147" s="9">
        <v>146</v>
      </c>
      <c r="B147" s="10">
        <v>138</v>
      </c>
      <c r="C147" s="10">
        <v>0</v>
      </c>
      <c r="D147" s="8">
        <v>906.93600000000004</v>
      </c>
      <c r="E147" s="11">
        <v>97.942100000000011</v>
      </c>
      <c r="F147" s="10">
        <v>28</v>
      </c>
      <c r="G147" s="10">
        <v>0</v>
      </c>
      <c r="H147" s="68">
        <v>2.8900000000000002E-2</v>
      </c>
    </row>
    <row r="148" spans="1:8" s="1" customFormat="1" ht="15" customHeight="1" x14ac:dyDescent="0.2">
      <c r="A148" s="9">
        <v>147</v>
      </c>
      <c r="B148" s="10">
        <v>280</v>
      </c>
      <c r="C148" s="10">
        <v>3</v>
      </c>
      <c r="D148" s="8">
        <v>1621.7280000000001</v>
      </c>
      <c r="E148" s="11">
        <v>209.15439999999998</v>
      </c>
      <c r="F148" s="10">
        <v>31</v>
      </c>
      <c r="G148" s="10">
        <v>0</v>
      </c>
      <c r="H148" s="68">
        <v>4.7599999999999996E-2</v>
      </c>
    </row>
    <row r="149" spans="1:8" s="1" customFormat="1" ht="15" customHeight="1" x14ac:dyDescent="0.2">
      <c r="A149" s="9">
        <v>148</v>
      </c>
      <c r="B149" s="10">
        <v>178</v>
      </c>
      <c r="C149" s="10">
        <v>2</v>
      </c>
      <c r="D149" s="8">
        <v>1089.414</v>
      </c>
      <c r="E149" s="11">
        <v>133.98380000000003</v>
      </c>
      <c r="F149" s="10">
        <v>33</v>
      </c>
      <c r="G149" s="10">
        <v>0</v>
      </c>
      <c r="H149" s="68">
        <v>3.1400000000000004E-2</v>
      </c>
    </row>
    <row r="150" spans="1:8" s="1" customFormat="1" ht="15" hidden="1" customHeight="1" thickBot="1" x14ac:dyDescent="0.25">
      <c r="A150" s="9">
        <v>149</v>
      </c>
      <c r="B150" s="12">
        <v>935</v>
      </c>
      <c r="C150" s="12">
        <v>20</v>
      </c>
      <c r="D150" s="14">
        <v>5334.732</v>
      </c>
      <c r="E150" s="15">
        <v>534.94399999999996</v>
      </c>
      <c r="F150" s="12">
        <v>126</v>
      </c>
      <c r="G150" s="12">
        <v>0</v>
      </c>
      <c r="H150" s="68">
        <v>7.2999999999999995E-2</v>
      </c>
    </row>
    <row r="151" spans="1:8" s="1" customFormat="1" ht="15" customHeight="1" x14ac:dyDescent="0.2">
      <c r="A151" s="9">
        <v>150</v>
      </c>
      <c r="B151" s="10">
        <v>249</v>
      </c>
      <c r="C151" s="10">
        <v>2</v>
      </c>
      <c r="D151" s="8">
        <v>1500.45</v>
      </c>
      <c r="E151" s="11">
        <v>156.76760000000002</v>
      </c>
      <c r="F151" s="10">
        <v>37</v>
      </c>
      <c r="G151" s="10">
        <v>0</v>
      </c>
      <c r="H151" s="68">
        <v>3.1600000000000003E-2</v>
      </c>
    </row>
    <row r="152" spans="1:8" s="1" customFormat="1" ht="15" customHeight="1" x14ac:dyDescent="0.2">
      <c r="A152" s="9">
        <v>151</v>
      </c>
      <c r="B152" s="10">
        <v>194</v>
      </c>
      <c r="C152" s="10">
        <v>3</v>
      </c>
      <c r="D152" s="8">
        <v>633.00600000000009</v>
      </c>
      <c r="E152" s="11">
        <v>139.05500000000001</v>
      </c>
      <c r="F152" s="10">
        <v>26</v>
      </c>
      <c r="G152" s="10">
        <v>2</v>
      </c>
      <c r="H152" s="68">
        <v>3.5000000000000003E-2</v>
      </c>
    </row>
    <row r="153" spans="1:8" s="1" customFormat="1" ht="15" customHeight="1" x14ac:dyDescent="0.2">
      <c r="A153" s="9">
        <v>152</v>
      </c>
      <c r="B153" s="10">
        <v>270</v>
      </c>
      <c r="C153" s="10">
        <v>1</v>
      </c>
      <c r="D153" s="8">
        <v>2443.1759999999999</v>
      </c>
      <c r="E153" s="11">
        <v>170.12639999999999</v>
      </c>
      <c r="F153" s="10">
        <v>41</v>
      </c>
      <c r="G153" s="10">
        <v>0</v>
      </c>
      <c r="H153" s="68">
        <v>3.6799999999999999E-2</v>
      </c>
    </row>
    <row r="154" spans="1:8" s="1" customFormat="1" ht="15" customHeight="1" x14ac:dyDescent="0.2">
      <c r="A154" s="9">
        <v>153</v>
      </c>
      <c r="B154" s="10">
        <v>363</v>
      </c>
      <c r="C154" s="10">
        <v>5</v>
      </c>
      <c r="D154" s="8">
        <v>709.24200000000008</v>
      </c>
      <c r="E154" s="11">
        <v>218.06399999999999</v>
      </c>
      <c r="F154" s="10">
        <v>63</v>
      </c>
      <c r="G154" s="10">
        <v>0</v>
      </c>
      <c r="H154" s="68">
        <v>6.4899999999999999E-2</v>
      </c>
    </row>
    <row r="155" spans="1:8" s="1" customFormat="1" ht="15" customHeight="1" x14ac:dyDescent="0.2">
      <c r="A155" s="9">
        <v>154</v>
      </c>
      <c r="B155" s="10">
        <v>355</v>
      </c>
      <c r="C155" s="10">
        <v>6</v>
      </c>
      <c r="D155" s="8">
        <v>1991.712</v>
      </c>
      <c r="E155" s="11">
        <v>204.98940000000002</v>
      </c>
      <c r="F155" s="10">
        <v>69</v>
      </c>
      <c r="G155" s="10">
        <v>1</v>
      </c>
      <c r="H155" s="68">
        <v>5.6100000000000004E-2</v>
      </c>
    </row>
    <row r="156" spans="1:8" s="1" customFormat="1" ht="15" customHeight="1" x14ac:dyDescent="0.2">
      <c r="A156" s="9">
        <v>155</v>
      </c>
      <c r="B156" s="10">
        <v>568</v>
      </c>
      <c r="C156" s="10">
        <v>2</v>
      </c>
      <c r="D156" s="8">
        <v>3959.154</v>
      </c>
      <c r="E156" s="11">
        <v>351.23220000000003</v>
      </c>
      <c r="F156" s="10">
        <v>81</v>
      </c>
      <c r="G156" s="10">
        <v>0</v>
      </c>
      <c r="H156" s="68">
        <v>7.2900000000000006E-2</v>
      </c>
    </row>
    <row r="157" spans="1:8" s="1" customFormat="1" ht="15" customHeight="1" x14ac:dyDescent="0.2">
      <c r="A157" s="9">
        <v>156</v>
      </c>
      <c r="B157" s="10">
        <v>529</v>
      </c>
      <c r="C157" s="10">
        <v>4</v>
      </c>
      <c r="D157" s="8">
        <v>3212.6220000000003</v>
      </c>
      <c r="E157" s="11">
        <v>333.29989999999998</v>
      </c>
      <c r="F157" s="10">
        <v>64</v>
      </c>
      <c r="G157" s="10">
        <v>0</v>
      </c>
      <c r="H157" s="68">
        <v>5.5099999999999996E-2</v>
      </c>
    </row>
    <row r="158" spans="1:8" s="1" customFormat="1" ht="15" customHeight="1" x14ac:dyDescent="0.2">
      <c r="A158" s="9">
        <v>157</v>
      </c>
      <c r="B158" s="10">
        <v>330</v>
      </c>
      <c r="C158" s="10">
        <v>3</v>
      </c>
      <c r="D158" s="8">
        <v>1532.934</v>
      </c>
      <c r="E158" s="11">
        <v>239.1088</v>
      </c>
      <c r="F158" s="10">
        <v>53</v>
      </c>
      <c r="G158" s="10">
        <v>1</v>
      </c>
      <c r="H158" s="68">
        <v>5.9200000000000003E-2</v>
      </c>
    </row>
    <row r="159" spans="1:8" s="1" customFormat="1" ht="15" customHeight="1" x14ac:dyDescent="0.2">
      <c r="A159" s="9">
        <v>158</v>
      </c>
      <c r="B159" s="10">
        <v>696</v>
      </c>
      <c r="C159" s="10">
        <v>12</v>
      </c>
      <c r="D159" s="8">
        <v>3143.07</v>
      </c>
      <c r="E159" s="11">
        <v>479.63339999999999</v>
      </c>
      <c r="F159" s="10">
        <v>76</v>
      </c>
      <c r="G159" s="10">
        <v>1</v>
      </c>
      <c r="H159" s="68">
        <v>6.3899999999999998E-2</v>
      </c>
    </row>
    <row r="160" spans="1:8" s="1" customFormat="1" ht="15" customHeight="1" x14ac:dyDescent="0.2">
      <c r="A160" s="9">
        <v>159</v>
      </c>
      <c r="B160" s="10">
        <v>195</v>
      </c>
      <c r="C160" s="10">
        <v>1</v>
      </c>
      <c r="D160" s="8">
        <v>777.25199999999995</v>
      </c>
      <c r="E160" s="11">
        <v>127.05479999999999</v>
      </c>
      <c r="F160" s="10">
        <v>34</v>
      </c>
      <c r="G160" s="10">
        <v>0</v>
      </c>
      <c r="H160" s="68">
        <v>3.4799999999999998E-2</v>
      </c>
    </row>
    <row r="161" spans="1:8" s="1" customFormat="1" ht="15" customHeight="1" x14ac:dyDescent="0.2">
      <c r="A161" s="9">
        <v>160</v>
      </c>
      <c r="B161" s="10">
        <v>177</v>
      </c>
      <c r="C161" s="10">
        <v>0</v>
      </c>
      <c r="D161" s="8">
        <v>848.95799999999986</v>
      </c>
      <c r="E161" s="11">
        <v>107.89040000000001</v>
      </c>
      <c r="F161" s="10">
        <v>30</v>
      </c>
      <c r="G161" s="10">
        <v>0</v>
      </c>
      <c r="H161" s="68">
        <v>3.1400000000000004E-2</v>
      </c>
    </row>
    <row r="162" spans="1:8" s="1" customFormat="1" ht="15" customHeight="1" x14ac:dyDescent="0.2">
      <c r="A162" s="9">
        <v>161</v>
      </c>
      <c r="B162" s="10">
        <v>618</v>
      </c>
      <c r="C162" s="10">
        <v>3</v>
      </c>
      <c r="D162" s="8">
        <v>4992.54</v>
      </c>
      <c r="E162" s="11">
        <v>342.07980000000003</v>
      </c>
      <c r="F162" s="10">
        <v>90</v>
      </c>
      <c r="G162" s="10">
        <v>3</v>
      </c>
      <c r="H162" s="68">
        <v>7.0300000000000001E-2</v>
      </c>
    </row>
    <row r="163" spans="1:8" s="1" customFormat="1" ht="15" customHeight="1" x14ac:dyDescent="0.2">
      <c r="A163" s="9">
        <v>162</v>
      </c>
      <c r="B163" s="10">
        <v>234</v>
      </c>
      <c r="C163" s="10">
        <v>-1</v>
      </c>
      <c r="D163" s="8">
        <v>2096.0340000000001</v>
      </c>
      <c r="E163" s="11">
        <v>165.99919999999997</v>
      </c>
      <c r="F163" s="10">
        <v>43</v>
      </c>
      <c r="G163" s="10">
        <v>1</v>
      </c>
      <c r="H163" s="68">
        <v>3.2599999999999997E-2</v>
      </c>
    </row>
    <row r="164" spans="1:8" s="1" customFormat="1" ht="15" customHeight="1" x14ac:dyDescent="0.2">
      <c r="A164" s="9">
        <v>163</v>
      </c>
      <c r="B164" s="10">
        <v>266</v>
      </c>
      <c r="C164" s="10">
        <v>1</v>
      </c>
      <c r="D164" s="8">
        <v>921.67200000000003</v>
      </c>
      <c r="E164" s="11">
        <v>166.04579999999999</v>
      </c>
      <c r="F164" s="10">
        <v>37</v>
      </c>
      <c r="G164" s="10">
        <v>1</v>
      </c>
      <c r="H164" s="68">
        <v>4.3799999999999999E-2</v>
      </c>
    </row>
    <row r="165" spans="1:8" s="1" customFormat="1" ht="15" customHeight="1" x14ac:dyDescent="0.2">
      <c r="A165" s="9">
        <v>164</v>
      </c>
      <c r="B165" s="10">
        <v>197</v>
      </c>
      <c r="C165" s="10">
        <v>2</v>
      </c>
      <c r="D165" s="8">
        <v>1230.2340000000002</v>
      </c>
      <c r="E165" s="11">
        <v>123.1776</v>
      </c>
      <c r="F165" s="10">
        <v>28</v>
      </c>
      <c r="G165" s="10">
        <v>1</v>
      </c>
      <c r="H165" s="68">
        <v>3.3599999999999998E-2</v>
      </c>
    </row>
    <row r="166" spans="1:8" s="1" customFormat="1" ht="15" customHeight="1" x14ac:dyDescent="0.2">
      <c r="A166" s="9">
        <v>165</v>
      </c>
      <c r="B166" s="10">
        <v>145</v>
      </c>
      <c r="C166" s="10">
        <v>0</v>
      </c>
      <c r="D166" s="8">
        <v>404.78999999999996</v>
      </c>
      <c r="E166" s="11">
        <v>63.005399999999995</v>
      </c>
      <c r="F166" s="10">
        <v>25</v>
      </c>
      <c r="G166" s="10">
        <v>0</v>
      </c>
      <c r="H166" s="68">
        <v>2.6099999999999998E-2</v>
      </c>
    </row>
    <row r="167" spans="1:8" s="1" customFormat="1" ht="15" customHeight="1" x14ac:dyDescent="0.2">
      <c r="A167" s="9">
        <v>166</v>
      </c>
      <c r="B167" s="10">
        <v>611</v>
      </c>
      <c r="C167" s="10">
        <v>7</v>
      </c>
      <c r="D167" s="8">
        <v>3761.4900000000002</v>
      </c>
      <c r="E167" s="11">
        <v>442.81850000000003</v>
      </c>
      <c r="F167" s="10">
        <v>76</v>
      </c>
      <c r="G167" s="10">
        <v>0</v>
      </c>
      <c r="H167" s="68">
        <v>7.85E-2</v>
      </c>
    </row>
    <row r="168" spans="1:8" s="1" customFormat="1" ht="15" customHeight="1" x14ac:dyDescent="0.2">
      <c r="A168" s="9">
        <v>167</v>
      </c>
      <c r="B168" s="10">
        <v>147</v>
      </c>
      <c r="C168" s="10">
        <v>0</v>
      </c>
      <c r="D168" s="8">
        <v>980.85</v>
      </c>
      <c r="E168" s="11">
        <v>75.122399999999999</v>
      </c>
      <c r="F168" s="10">
        <v>26</v>
      </c>
      <c r="G168" s="10">
        <v>0</v>
      </c>
      <c r="H168" s="68">
        <v>2.2599999999999999E-2</v>
      </c>
    </row>
    <row r="169" spans="1:8" s="1" customFormat="1" ht="15" customHeight="1" x14ac:dyDescent="0.2">
      <c r="A169" s="9">
        <v>168</v>
      </c>
      <c r="B169" s="10">
        <v>147</v>
      </c>
      <c r="C169" s="10">
        <v>-1</v>
      </c>
      <c r="D169" s="8">
        <v>1212.048</v>
      </c>
      <c r="E169" s="11">
        <v>113.08829999999999</v>
      </c>
      <c r="F169" s="10">
        <v>22</v>
      </c>
      <c r="G169" s="10">
        <v>0</v>
      </c>
      <c r="H169" s="68">
        <v>3.2099999999999997E-2</v>
      </c>
    </row>
    <row r="170" spans="1:8" s="1" customFormat="1" ht="15" customHeight="1" x14ac:dyDescent="0.2">
      <c r="A170" s="9">
        <v>169</v>
      </c>
      <c r="B170" s="10">
        <v>126</v>
      </c>
      <c r="C170" s="10">
        <v>0</v>
      </c>
      <c r="D170" s="8">
        <v>96.419999999999987</v>
      </c>
      <c r="E170" s="11">
        <v>54.104399999999998</v>
      </c>
      <c r="F170" s="10">
        <v>30</v>
      </c>
      <c r="G170" s="10">
        <v>0</v>
      </c>
      <c r="H170" s="68">
        <v>2.2599999999999999E-2</v>
      </c>
    </row>
    <row r="171" spans="1:8" s="1" customFormat="1" ht="15" customHeight="1" x14ac:dyDescent="0.2">
      <c r="A171" s="9">
        <v>170</v>
      </c>
      <c r="B171" s="10">
        <v>361</v>
      </c>
      <c r="C171" s="10">
        <v>2</v>
      </c>
      <c r="D171" s="8">
        <v>3473.7659999999996</v>
      </c>
      <c r="E171" s="11">
        <v>210.8527</v>
      </c>
      <c r="F171" s="10">
        <v>53</v>
      </c>
      <c r="G171" s="10">
        <v>0</v>
      </c>
      <c r="H171" s="68">
        <v>5.2699999999999997E-2</v>
      </c>
    </row>
    <row r="172" spans="1:8" s="1" customFormat="1" ht="15" customHeight="1" x14ac:dyDescent="0.2">
      <c r="A172" s="9">
        <v>171</v>
      </c>
      <c r="B172" s="10">
        <v>182</v>
      </c>
      <c r="C172" s="10">
        <v>1</v>
      </c>
      <c r="D172" s="8">
        <v>1686.366</v>
      </c>
      <c r="E172" s="11">
        <v>119.86499999999999</v>
      </c>
      <c r="F172" s="10">
        <v>29</v>
      </c>
      <c r="G172" s="10">
        <v>1</v>
      </c>
      <c r="H172" s="68">
        <v>3.0499999999999999E-2</v>
      </c>
    </row>
    <row r="173" spans="1:8" s="1" customFormat="1" ht="15" customHeight="1" x14ac:dyDescent="0.2">
      <c r="A173" s="9">
        <v>172</v>
      </c>
      <c r="B173" s="10">
        <v>344</v>
      </c>
      <c r="C173" s="10">
        <v>3</v>
      </c>
      <c r="D173" s="8">
        <v>2548.2539999999999</v>
      </c>
      <c r="E173" s="11">
        <v>261.93439999999998</v>
      </c>
      <c r="F173" s="10">
        <v>39</v>
      </c>
      <c r="G173" s="10">
        <v>1</v>
      </c>
      <c r="H173" s="68">
        <v>5.1399999999999994E-2</v>
      </c>
    </row>
    <row r="174" spans="1:8" s="1" customFormat="1" ht="15" customHeight="1" x14ac:dyDescent="0.2">
      <c r="A174" s="9">
        <v>173</v>
      </c>
      <c r="B174" s="10">
        <v>207</v>
      </c>
      <c r="C174" s="10">
        <v>-1</v>
      </c>
      <c r="D174" s="8">
        <v>1060.2240000000002</v>
      </c>
      <c r="E174" s="11">
        <v>108.03750000000001</v>
      </c>
      <c r="F174" s="10">
        <v>39</v>
      </c>
      <c r="G174" s="10">
        <v>1</v>
      </c>
      <c r="H174" s="68">
        <v>3.3500000000000002E-2</v>
      </c>
    </row>
    <row r="175" spans="1:8" s="1" customFormat="1" ht="15" customHeight="1" x14ac:dyDescent="0.2">
      <c r="A175" s="9">
        <v>174</v>
      </c>
      <c r="B175" s="10">
        <v>130</v>
      </c>
      <c r="C175" s="10">
        <v>0</v>
      </c>
      <c r="D175" s="8">
        <v>518.25</v>
      </c>
      <c r="E175" s="11">
        <v>69.094499999999996</v>
      </c>
      <c r="F175" s="10">
        <v>22</v>
      </c>
      <c r="G175" s="10">
        <v>0</v>
      </c>
      <c r="H175" s="68">
        <v>2.1899999999999999E-2</v>
      </c>
    </row>
    <row r="176" spans="1:8" s="1" customFormat="1" ht="15" customHeight="1" x14ac:dyDescent="0.2">
      <c r="A176" s="9">
        <v>175</v>
      </c>
      <c r="B176" s="10">
        <v>516</v>
      </c>
      <c r="C176" s="10">
        <v>1</v>
      </c>
      <c r="D176" s="8">
        <v>3451.7819999999997</v>
      </c>
      <c r="E176" s="11">
        <v>336.798</v>
      </c>
      <c r="F176" s="10">
        <v>74</v>
      </c>
      <c r="G176" s="10">
        <v>0</v>
      </c>
      <c r="H176" s="68">
        <v>7.6999999999999999E-2</v>
      </c>
    </row>
    <row r="177" spans="1:8" s="1" customFormat="1" ht="15" customHeight="1" x14ac:dyDescent="0.2">
      <c r="A177" s="9">
        <v>176</v>
      </c>
      <c r="B177" s="10">
        <v>256</v>
      </c>
      <c r="C177" s="10">
        <v>0</v>
      </c>
      <c r="D177" s="8">
        <v>1476.6119999999996</v>
      </c>
      <c r="E177" s="11">
        <v>150.9872</v>
      </c>
      <c r="F177" s="10">
        <v>33</v>
      </c>
      <c r="G177" s="10">
        <v>0</v>
      </c>
      <c r="H177" s="68">
        <v>2.4399999999999998E-2</v>
      </c>
    </row>
    <row r="178" spans="1:8" s="1" customFormat="1" ht="15" customHeight="1" x14ac:dyDescent="0.2">
      <c r="A178" s="9">
        <v>177</v>
      </c>
      <c r="B178" s="10">
        <v>241</v>
      </c>
      <c r="C178" s="10">
        <v>2</v>
      </c>
      <c r="D178" s="8">
        <v>711.17399999999998</v>
      </c>
      <c r="E178" s="11">
        <v>165.148</v>
      </c>
      <c r="F178" s="10">
        <v>33</v>
      </c>
      <c r="G178" s="10">
        <v>0</v>
      </c>
      <c r="H178" s="68">
        <v>3.7999999999999999E-2</v>
      </c>
    </row>
    <row r="179" spans="1:8" s="1" customFormat="1" ht="15" customHeight="1" x14ac:dyDescent="0.2">
      <c r="A179" s="9">
        <v>178</v>
      </c>
      <c r="B179" s="10">
        <v>434</v>
      </c>
      <c r="C179" s="10">
        <v>5</v>
      </c>
      <c r="D179" s="8">
        <v>3353.712</v>
      </c>
      <c r="E179" s="11">
        <v>267.99119999999999</v>
      </c>
      <c r="F179" s="10">
        <v>55</v>
      </c>
      <c r="G179" s="10">
        <v>0</v>
      </c>
      <c r="H179" s="68">
        <v>6.5299999999999997E-2</v>
      </c>
    </row>
    <row r="180" spans="1:8" s="1" customFormat="1" ht="15" customHeight="1" x14ac:dyDescent="0.2">
      <c r="A180" s="9">
        <v>179</v>
      </c>
      <c r="B180" s="10">
        <v>259</v>
      </c>
      <c r="C180" s="10">
        <v>3</v>
      </c>
      <c r="D180" s="8">
        <v>1862.9279999999999</v>
      </c>
      <c r="E180" s="11">
        <v>195.89679999999998</v>
      </c>
      <c r="F180" s="10">
        <v>32</v>
      </c>
      <c r="G180" s="10">
        <v>0</v>
      </c>
      <c r="H180" s="68">
        <v>3.9399999999999998E-2</v>
      </c>
    </row>
    <row r="181" spans="1:8" s="1" customFormat="1" ht="15" customHeight="1" x14ac:dyDescent="0.2">
      <c r="A181" s="9">
        <v>180</v>
      </c>
      <c r="B181" s="10">
        <v>226</v>
      </c>
      <c r="C181" s="10">
        <v>0</v>
      </c>
      <c r="D181" s="8">
        <v>944.76599999999985</v>
      </c>
      <c r="E181" s="11">
        <v>142.16250000000002</v>
      </c>
      <c r="F181" s="10">
        <v>40</v>
      </c>
      <c r="G181" s="10">
        <v>0</v>
      </c>
      <c r="H181" s="68">
        <v>4.2500000000000003E-2</v>
      </c>
    </row>
    <row r="182" spans="1:8" s="1" customFormat="1" ht="15" customHeight="1" x14ac:dyDescent="0.2">
      <c r="A182" s="9">
        <v>181</v>
      </c>
      <c r="B182" s="10">
        <v>180</v>
      </c>
      <c r="C182" s="10">
        <v>-1</v>
      </c>
      <c r="D182" s="8">
        <v>867.82200000000012</v>
      </c>
      <c r="E182" s="11">
        <v>122.95560000000002</v>
      </c>
      <c r="F182" s="10">
        <v>27</v>
      </c>
      <c r="G182" s="10">
        <v>0</v>
      </c>
      <c r="H182" s="68">
        <v>3.1600000000000003E-2</v>
      </c>
    </row>
    <row r="183" spans="1:8" s="1" customFormat="1" ht="15" customHeight="1" x14ac:dyDescent="0.2">
      <c r="A183" s="9">
        <v>182</v>
      </c>
      <c r="B183" s="10">
        <v>404</v>
      </c>
      <c r="C183" s="10">
        <v>4</v>
      </c>
      <c r="D183" s="8">
        <v>2950.8780000000002</v>
      </c>
      <c r="E183" s="11">
        <v>256.93559999999997</v>
      </c>
      <c r="F183" s="10">
        <v>59</v>
      </c>
      <c r="G183" s="10">
        <v>2</v>
      </c>
      <c r="H183" s="68">
        <v>4.4699999999999997E-2</v>
      </c>
    </row>
    <row r="184" spans="1:8" s="1" customFormat="1" ht="15" customHeight="1" x14ac:dyDescent="0.2">
      <c r="A184" s="9">
        <v>183</v>
      </c>
      <c r="B184" s="10">
        <v>224</v>
      </c>
      <c r="C184" s="10">
        <v>1</v>
      </c>
      <c r="D184" s="8">
        <v>1177.1880000000001</v>
      </c>
      <c r="E184" s="11">
        <v>144.8356</v>
      </c>
      <c r="F184" s="10">
        <v>37</v>
      </c>
      <c r="G184" s="10">
        <v>0</v>
      </c>
      <c r="H184" s="68">
        <v>3.2199999999999999E-2</v>
      </c>
    </row>
    <row r="185" spans="1:8" s="1" customFormat="1" ht="15" customHeight="1" x14ac:dyDescent="0.2">
      <c r="A185" s="9">
        <v>184</v>
      </c>
      <c r="B185" s="10">
        <v>226</v>
      </c>
      <c r="C185" s="10">
        <v>1</v>
      </c>
      <c r="D185" s="8">
        <v>975.65999999999985</v>
      </c>
      <c r="E185" s="11">
        <v>158.85659999999999</v>
      </c>
      <c r="F185" s="10">
        <v>38</v>
      </c>
      <c r="G185" s="10">
        <v>0</v>
      </c>
      <c r="H185" s="68">
        <v>3.27E-2</v>
      </c>
    </row>
    <row r="186" spans="1:8" s="1" customFormat="1" ht="15" customHeight="1" x14ac:dyDescent="0.2">
      <c r="A186" s="9">
        <v>185</v>
      </c>
      <c r="B186" s="10">
        <v>225</v>
      </c>
      <c r="C186" s="10">
        <v>3</v>
      </c>
      <c r="D186" s="8">
        <v>1232.9880000000001</v>
      </c>
      <c r="E186" s="11">
        <v>140.83600000000001</v>
      </c>
      <c r="F186" s="10">
        <v>36</v>
      </c>
      <c r="G186" s="10">
        <v>1</v>
      </c>
      <c r="H186" s="68">
        <v>2.7400000000000001E-2</v>
      </c>
    </row>
    <row r="187" spans="1:8" s="1" customFormat="1" ht="15" customHeight="1" x14ac:dyDescent="0.2">
      <c r="A187" s="9">
        <v>186</v>
      </c>
      <c r="B187" s="10">
        <v>529</v>
      </c>
      <c r="C187" s="10">
        <v>0</v>
      </c>
      <c r="D187" s="8">
        <v>5471.94</v>
      </c>
      <c r="E187" s="11">
        <v>320.22899999999998</v>
      </c>
      <c r="F187" s="10">
        <v>67</v>
      </c>
      <c r="G187" s="10">
        <v>0</v>
      </c>
      <c r="H187" s="68">
        <v>5.8499999999999996E-2</v>
      </c>
    </row>
    <row r="188" spans="1:8" s="1" customFormat="1" ht="15" customHeight="1" x14ac:dyDescent="0.2">
      <c r="A188" s="9">
        <v>187</v>
      </c>
      <c r="B188" s="10">
        <v>406</v>
      </c>
      <c r="C188" s="10">
        <v>4</v>
      </c>
      <c r="D188" s="8">
        <v>4210.74</v>
      </c>
      <c r="E188" s="11">
        <v>239.24159999999998</v>
      </c>
      <c r="F188" s="10">
        <v>37</v>
      </c>
      <c r="G188" s="10">
        <v>1</v>
      </c>
      <c r="H188" s="68">
        <v>4.6799999999999994E-2</v>
      </c>
    </row>
    <row r="189" spans="1:8" s="1" customFormat="1" ht="15" customHeight="1" x14ac:dyDescent="0.2">
      <c r="A189" s="9">
        <v>188</v>
      </c>
      <c r="B189" s="10">
        <v>280</v>
      </c>
      <c r="C189" s="10">
        <v>1</v>
      </c>
      <c r="D189" s="8">
        <v>3007.9320000000002</v>
      </c>
      <c r="E189" s="11">
        <v>181.22400000000002</v>
      </c>
      <c r="F189" s="10">
        <v>36</v>
      </c>
      <c r="G189" s="10">
        <v>1</v>
      </c>
      <c r="H189" s="68">
        <v>3.6000000000000004E-2</v>
      </c>
    </row>
    <row r="190" spans="1:8" s="1" customFormat="1" ht="15" customHeight="1" x14ac:dyDescent="0.2">
      <c r="A190" s="9">
        <v>189</v>
      </c>
      <c r="B190" s="10">
        <v>231</v>
      </c>
      <c r="C190" s="10">
        <v>2</v>
      </c>
      <c r="D190" s="8">
        <v>2264.1479999999997</v>
      </c>
      <c r="E190" s="11">
        <v>168.19529999999997</v>
      </c>
      <c r="F190" s="10">
        <v>43</v>
      </c>
      <c r="G190" s="10">
        <v>0</v>
      </c>
      <c r="H190" s="68">
        <v>4.2699999999999995E-2</v>
      </c>
    </row>
    <row r="191" spans="1:8" s="1" customFormat="1" ht="15" customHeight="1" thickBot="1" x14ac:dyDescent="0.25">
      <c r="A191" s="9">
        <v>190</v>
      </c>
      <c r="B191" s="12">
        <v>549</v>
      </c>
      <c r="C191" s="12">
        <v>18</v>
      </c>
      <c r="D191" s="14">
        <v>2076.0239999999999</v>
      </c>
      <c r="E191" s="13">
        <v>320.40959999999995</v>
      </c>
      <c r="F191" s="12">
        <v>65</v>
      </c>
      <c r="G191" s="12">
        <v>1</v>
      </c>
      <c r="H191" s="68">
        <v>1.9199999999999998E-2</v>
      </c>
    </row>
    <row r="192" spans="1:8" s="1" customFormat="1" ht="15" customHeight="1" x14ac:dyDescent="0.2">
      <c r="A192" s="9">
        <v>191</v>
      </c>
      <c r="B192" s="10">
        <v>247</v>
      </c>
      <c r="C192" s="10">
        <v>0</v>
      </c>
      <c r="D192" s="8">
        <v>1118.7840000000001</v>
      </c>
      <c r="E192" s="11">
        <v>140.70779999999999</v>
      </c>
      <c r="F192" s="10">
        <v>35</v>
      </c>
      <c r="G192" s="10">
        <v>0</v>
      </c>
      <c r="H192" s="68">
        <v>2.1299999999999999E-2</v>
      </c>
    </row>
    <row r="193" spans="1:8" s="1" customFormat="1" ht="15" customHeight="1" x14ac:dyDescent="0.2">
      <c r="A193" s="9">
        <v>192</v>
      </c>
      <c r="B193" s="10">
        <v>188</v>
      </c>
      <c r="C193" s="10">
        <v>1</v>
      </c>
      <c r="D193" s="8">
        <v>529.19400000000007</v>
      </c>
      <c r="E193" s="11">
        <v>112.1461</v>
      </c>
      <c r="F193" s="10">
        <v>26</v>
      </c>
      <c r="G193" s="10">
        <v>0</v>
      </c>
      <c r="H193" s="68">
        <v>2.69E-2</v>
      </c>
    </row>
    <row r="194" spans="1:8" s="1" customFormat="1" ht="15" customHeight="1" x14ac:dyDescent="0.2">
      <c r="A194" s="9">
        <v>193</v>
      </c>
      <c r="B194" s="10">
        <v>381</v>
      </c>
      <c r="C194" s="10">
        <v>3</v>
      </c>
      <c r="D194" s="8">
        <v>3830.4059999999999</v>
      </c>
      <c r="E194" s="11">
        <v>240.7525</v>
      </c>
      <c r="F194" s="10">
        <v>49</v>
      </c>
      <c r="G194" s="10">
        <v>0</v>
      </c>
      <c r="H194" s="68">
        <v>3.95E-2</v>
      </c>
    </row>
    <row r="195" spans="1:8" s="1" customFormat="1" ht="15" customHeight="1" x14ac:dyDescent="0.2">
      <c r="A195" s="9">
        <v>194</v>
      </c>
      <c r="B195" s="10">
        <v>203</v>
      </c>
      <c r="C195" s="10">
        <v>4</v>
      </c>
      <c r="D195" s="8">
        <v>1396.992</v>
      </c>
      <c r="E195" s="11">
        <v>116.90440000000001</v>
      </c>
      <c r="F195" s="10">
        <v>32</v>
      </c>
      <c r="G195" s="10">
        <v>0</v>
      </c>
      <c r="H195" s="68">
        <v>1.9400000000000001E-2</v>
      </c>
    </row>
    <row r="196" spans="1:8" s="1" customFormat="1" ht="15" customHeight="1" x14ac:dyDescent="0.2">
      <c r="A196" s="9">
        <v>195</v>
      </c>
      <c r="B196" s="10">
        <v>185</v>
      </c>
      <c r="C196" s="10">
        <v>0</v>
      </c>
      <c r="D196" s="8">
        <v>1560.5220000000004</v>
      </c>
      <c r="E196" s="11">
        <v>110.93849999999999</v>
      </c>
      <c r="F196" s="10">
        <v>32</v>
      </c>
      <c r="G196" s="10">
        <v>0</v>
      </c>
      <c r="H196" s="68">
        <v>2.7699999999999999E-2</v>
      </c>
    </row>
    <row r="197" spans="1:8" s="1" customFormat="1" ht="15" customHeight="1" x14ac:dyDescent="0.2">
      <c r="A197" s="9">
        <v>196</v>
      </c>
      <c r="B197" s="10">
        <v>232</v>
      </c>
      <c r="C197" s="10">
        <v>0</v>
      </c>
      <c r="D197" s="8">
        <v>2521.1879999999996</v>
      </c>
      <c r="E197" s="11">
        <v>144.10500000000002</v>
      </c>
      <c r="F197" s="10">
        <v>43</v>
      </c>
      <c r="G197" s="10">
        <v>0</v>
      </c>
      <c r="H197" s="68">
        <v>3.2500000000000001E-2</v>
      </c>
    </row>
    <row r="198" spans="1:8" s="1" customFormat="1" ht="15" customHeight="1" x14ac:dyDescent="0.2">
      <c r="A198" s="9">
        <v>197</v>
      </c>
      <c r="B198" s="10">
        <v>414</v>
      </c>
      <c r="C198" s="10">
        <v>10</v>
      </c>
      <c r="D198" s="8">
        <v>1625.874</v>
      </c>
      <c r="E198" s="11">
        <v>269.75009999999997</v>
      </c>
      <c r="F198" s="10">
        <v>61</v>
      </c>
      <c r="G198" s="10">
        <v>0</v>
      </c>
      <c r="H198" s="68">
        <v>2.6699999999999998E-2</v>
      </c>
    </row>
    <row r="199" spans="1:8" s="1" customFormat="1" ht="15" customHeight="1" x14ac:dyDescent="0.2">
      <c r="A199" s="9">
        <v>198</v>
      </c>
      <c r="B199" s="10">
        <v>292</v>
      </c>
      <c r="C199" s="10">
        <v>3</v>
      </c>
      <c r="D199" s="8">
        <v>2123.076</v>
      </c>
      <c r="E199" s="11">
        <v>187.77499999999998</v>
      </c>
      <c r="F199" s="10">
        <v>44</v>
      </c>
      <c r="G199" s="10">
        <v>0</v>
      </c>
      <c r="H199" s="68">
        <v>4.0599999999999997E-2</v>
      </c>
    </row>
    <row r="200" spans="1:8" s="1" customFormat="1" ht="15" customHeight="1" x14ac:dyDescent="0.2">
      <c r="A200" s="9">
        <v>199</v>
      </c>
      <c r="B200" s="10">
        <v>334</v>
      </c>
      <c r="C200" s="10">
        <v>4</v>
      </c>
      <c r="D200" s="8">
        <v>2785.4460000000004</v>
      </c>
      <c r="E200" s="11">
        <v>218.1677</v>
      </c>
      <c r="F200" s="10">
        <v>56</v>
      </c>
      <c r="G200" s="10">
        <v>2</v>
      </c>
      <c r="H200" s="68">
        <v>3.73E-2</v>
      </c>
    </row>
    <row r="201" spans="1:8" s="1" customFormat="1" ht="15" customHeight="1" x14ac:dyDescent="0.2">
      <c r="A201" s="9">
        <v>200</v>
      </c>
      <c r="B201" s="10">
        <v>296</v>
      </c>
      <c r="C201" s="10">
        <v>5</v>
      </c>
      <c r="D201" s="8">
        <v>2500.4219999999996</v>
      </c>
      <c r="E201" s="11">
        <v>186.0804</v>
      </c>
      <c r="F201" s="10">
        <v>52</v>
      </c>
      <c r="G201" s="10">
        <v>2</v>
      </c>
      <c r="H201" s="68">
        <v>3.8100000000000002E-2</v>
      </c>
    </row>
    <row r="202" spans="1:8" s="1" customFormat="1" ht="15" customHeight="1" x14ac:dyDescent="0.2">
      <c r="A202" s="9">
        <v>201</v>
      </c>
      <c r="B202" s="10">
        <v>264</v>
      </c>
      <c r="C202" s="10">
        <v>0</v>
      </c>
      <c r="D202" s="8">
        <v>1207.23</v>
      </c>
      <c r="E202" s="11">
        <v>169.01839999999999</v>
      </c>
      <c r="F202" s="10">
        <v>42</v>
      </c>
      <c r="G202" s="10">
        <v>0</v>
      </c>
      <c r="H202" s="68">
        <v>3.2799999999999996E-2</v>
      </c>
    </row>
    <row r="203" spans="1:8" s="1" customFormat="1" ht="15" customHeight="1" x14ac:dyDescent="0.2">
      <c r="A203" s="9">
        <v>202</v>
      </c>
      <c r="B203" s="10">
        <v>199</v>
      </c>
      <c r="C203" s="10">
        <v>4</v>
      </c>
      <c r="D203" s="8">
        <v>1100.4780000000001</v>
      </c>
      <c r="E203" s="11">
        <v>113.06259999999999</v>
      </c>
      <c r="F203" s="10">
        <v>35</v>
      </c>
      <c r="G203" s="10">
        <v>0</v>
      </c>
      <c r="H203" s="68">
        <v>2.7799999999999998E-2</v>
      </c>
    </row>
    <row r="204" spans="1:8" s="1" customFormat="1" ht="15" customHeight="1" x14ac:dyDescent="0.2">
      <c r="A204" s="9">
        <v>203</v>
      </c>
      <c r="B204" s="10">
        <v>390</v>
      </c>
      <c r="C204" s="10">
        <v>6</v>
      </c>
      <c r="D204" s="8">
        <v>2336.5679999999998</v>
      </c>
      <c r="E204" s="11">
        <v>287.78100000000001</v>
      </c>
      <c r="F204" s="10">
        <v>46</v>
      </c>
      <c r="G204" s="10">
        <v>2</v>
      </c>
      <c r="H204" s="68">
        <v>4.7E-2</v>
      </c>
    </row>
    <row r="205" spans="1:8" s="1" customFormat="1" ht="15" customHeight="1" x14ac:dyDescent="0.2">
      <c r="A205" s="9">
        <v>204</v>
      </c>
      <c r="B205" s="10">
        <v>178</v>
      </c>
      <c r="C205" s="10">
        <v>1</v>
      </c>
      <c r="D205" s="8">
        <v>1203.4560000000001</v>
      </c>
      <c r="E205" s="11">
        <v>110.92119999999998</v>
      </c>
      <c r="F205" s="10">
        <v>33</v>
      </c>
      <c r="G205" s="10">
        <v>1</v>
      </c>
      <c r="H205" s="68">
        <v>2.5699999999999997E-2</v>
      </c>
    </row>
    <row r="206" spans="1:8" s="1" customFormat="1" ht="15" customHeight="1" x14ac:dyDescent="0.2">
      <c r="A206" s="9">
        <v>205</v>
      </c>
      <c r="B206" s="10">
        <v>354</v>
      </c>
      <c r="C206" s="10">
        <v>7</v>
      </c>
      <c r="D206" s="8">
        <v>2733.558</v>
      </c>
      <c r="E206" s="11">
        <v>244.23999999999998</v>
      </c>
      <c r="F206" s="10">
        <v>47</v>
      </c>
      <c r="G206" s="10">
        <v>5</v>
      </c>
      <c r="H206" s="68">
        <v>3.5499999999999997E-2</v>
      </c>
    </row>
    <row r="207" spans="1:8" s="1" customFormat="1" ht="15" customHeight="1" x14ac:dyDescent="0.2">
      <c r="A207" s="9">
        <v>206</v>
      </c>
      <c r="B207" s="10">
        <v>393</v>
      </c>
      <c r="C207" s="10">
        <v>3</v>
      </c>
      <c r="D207" s="8">
        <v>1828.104</v>
      </c>
      <c r="E207" s="11">
        <v>262.10340000000002</v>
      </c>
      <c r="F207" s="10">
        <v>47</v>
      </c>
      <c r="G207" s="10">
        <v>1</v>
      </c>
      <c r="H207" s="68">
        <v>4.87E-2</v>
      </c>
    </row>
    <row r="208" spans="1:8" s="1" customFormat="1" ht="15" customHeight="1" x14ac:dyDescent="0.2">
      <c r="A208" s="9">
        <v>207</v>
      </c>
      <c r="B208" s="10">
        <v>189</v>
      </c>
      <c r="C208" s="10">
        <v>0</v>
      </c>
      <c r="D208" s="8">
        <v>1606.806</v>
      </c>
      <c r="E208" s="11">
        <v>109.93320000000001</v>
      </c>
      <c r="F208" s="10">
        <v>27</v>
      </c>
      <c r="G208" s="10">
        <v>0</v>
      </c>
      <c r="H208" s="68">
        <v>3.2400000000000005E-2</v>
      </c>
    </row>
    <row r="209" spans="1:8" s="1" customFormat="1" ht="15" customHeight="1" x14ac:dyDescent="0.2">
      <c r="A209" s="9">
        <v>208</v>
      </c>
      <c r="B209" s="10">
        <v>144</v>
      </c>
      <c r="C209" s="10">
        <v>2</v>
      </c>
      <c r="D209" s="8">
        <v>551.66999999999996</v>
      </c>
      <c r="E209" s="11">
        <v>88.070999999999998</v>
      </c>
      <c r="F209" s="10">
        <v>27</v>
      </c>
      <c r="G209" s="10">
        <v>0</v>
      </c>
      <c r="H209" s="68">
        <v>3.1E-2</v>
      </c>
    </row>
    <row r="210" spans="1:8" s="1" customFormat="1" ht="15" customHeight="1" x14ac:dyDescent="0.2">
      <c r="A210" s="9">
        <v>209</v>
      </c>
      <c r="B210" s="10">
        <v>254</v>
      </c>
      <c r="C210" s="10">
        <v>1</v>
      </c>
      <c r="D210" s="8">
        <v>2278.8720000000003</v>
      </c>
      <c r="E210" s="11">
        <v>161.15610000000001</v>
      </c>
      <c r="F210" s="10">
        <v>40</v>
      </c>
      <c r="G210" s="10">
        <v>0</v>
      </c>
      <c r="H210" s="68">
        <v>3.9900000000000005E-2</v>
      </c>
    </row>
    <row r="211" spans="1:8" s="1" customFormat="1" ht="15" customHeight="1" x14ac:dyDescent="0.2">
      <c r="A211" s="9">
        <v>210</v>
      </c>
      <c r="B211" s="10">
        <v>394</v>
      </c>
      <c r="C211" s="10">
        <v>3</v>
      </c>
      <c r="D211" s="8">
        <v>3118.7340000000004</v>
      </c>
      <c r="E211" s="11">
        <v>253.80959999999999</v>
      </c>
      <c r="F211" s="10">
        <v>56</v>
      </c>
      <c r="G211" s="10">
        <v>0</v>
      </c>
      <c r="H211" s="68">
        <v>4.8399999999999999E-2</v>
      </c>
    </row>
    <row r="212" spans="1:8" s="1" customFormat="1" ht="15" customHeight="1" x14ac:dyDescent="0.2">
      <c r="A212" s="9">
        <v>211</v>
      </c>
      <c r="B212" s="10">
        <v>135</v>
      </c>
      <c r="C212" s="10">
        <v>0</v>
      </c>
      <c r="D212" s="8">
        <v>680.38800000000003</v>
      </c>
      <c r="E212" s="11">
        <v>89.882099999999994</v>
      </c>
      <c r="F212" s="10">
        <v>27</v>
      </c>
      <c r="G212" s="10">
        <v>0</v>
      </c>
      <c r="H212" s="68">
        <v>2.3099999999999999E-2</v>
      </c>
    </row>
    <row r="213" spans="1:8" s="1" customFormat="1" ht="15" customHeight="1" x14ac:dyDescent="0.2">
      <c r="A213" s="9">
        <v>212</v>
      </c>
      <c r="B213" s="10">
        <v>234</v>
      </c>
      <c r="C213" s="10">
        <v>2</v>
      </c>
      <c r="D213" s="8">
        <v>1726.902</v>
      </c>
      <c r="E213" s="11">
        <v>140.96239999999997</v>
      </c>
      <c r="F213" s="10">
        <v>44</v>
      </c>
      <c r="G213" s="10">
        <v>1</v>
      </c>
      <c r="H213" s="68">
        <v>3.7599999999999995E-2</v>
      </c>
    </row>
    <row r="214" spans="1:8" s="1" customFormat="1" ht="15" customHeight="1" x14ac:dyDescent="0.2">
      <c r="A214" s="9">
        <v>213</v>
      </c>
      <c r="B214" s="10">
        <v>212</v>
      </c>
      <c r="C214" s="10">
        <v>3</v>
      </c>
      <c r="D214" s="8">
        <v>1395.0600000000002</v>
      </c>
      <c r="E214" s="11">
        <v>154.0763</v>
      </c>
      <c r="F214" s="10">
        <v>42</v>
      </c>
      <c r="G214" s="10">
        <v>0</v>
      </c>
      <c r="H214" s="68">
        <v>3.7100000000000001E-2</v>
      </c>
    </row>
    <row r="215" spans="1:8" s="1" customFormat="1" ht="15" customHeight="1" x14ac:dyDescent="0.2">
      <c r="A215" s="9">
        <v>214</v>
      </c>
      <c r="B215" s="10">
        <v>171</v>
      </c>
      <c r="C215" s="10">
        <v>1</v>
      </c>
      <c r="D215" s="8">
        <v>1443.48</v>
      </c>
      <c r="E215" s="11">
        <v>101.992</v>
      </c>
      <c r="F215" s="10">
        <v>28</v>
      </c>
      <c r="G215" s="10">
        <v>1</v>
      </c>
      <c r="H215" s="68">
        <v>3.7999999999999999E-2</v>
      </c>
    </row>
    <row r="216" spans="1:8" s="1" customFormat="1" ht="15" customHeight="1" x14ac:dyDescent="0.2">
      <c r="A216" s="9">
        <v>215</v>
      </c>
      <c r="B216" s="10">
        <v>153</v>
      </c>
      <c r="C216" s="10">
        <v>-1</v>
      </c>
      <c r="D216" s="8">
        <v>1076.2260000000001</v>
      </c>
      <c r="E216" s="11">
        <v>82.110799999999998</v>
      </c>
      <c r="F216" s="10">
        <v>22</v>
      </c>
      <c r="G216" s="10">
        <v>1</v>
      </c>
      <c r="H216" s="68">
        <v>2.6200000000000001E-2</v>
      </c>
    </row>
    <row r="217" spans="1:8" s="1" customFormat="1" ht="15" customHeight="1" x14ac:dyDescent="0.2">
      <c r="A217" s="9">
        <v>216</v>
      </c>
      <c r="B217" s="10">
        <v>237</v>
      </c>
      <c r="C217" s="10">
        <v>2</v>
      </c>
      <c r="D217" s="8">
        <v>987.64799999999991</v>
      </c>
      <c r="E217" s="11">
        <v>139.1652</v>
      </c>
      <c r="F217" s="10">
        <v>33</v>
      </c>
      <c r="G217" s="10">
        <v>0</v>
      </c>
      <c r="H217" s="68">
        <v>2.7900000000000001E-2</v>
      </c>
    </row>
    <row r="218" spans="1:8" s="1" customFormat="1" ht="15" customHeight="1" x14ac:dyDescent="0.2">
      <c r="A218" s="9">
        <v>217</v>
      </c>
      <c r="B218" s="10">
        <v>375</v>
      </c>
      <c r="C218" s="10">
        <v>10</v>
      </c>
      <c r="D218" s="8">
        <v>1969.1220000000003</v>
      </c>
      <c r="E218" s="11">
        <v>216.22800000000001</v>
      </c>
      <c r="F218" s="10">
        <v>38</v>
      </c>
      <c r="G218" s="10">
        <v>0</v>
      </c>
      <c r="H218" s="68">
        <v>2.2200000000000001E-2</v>
      </c>
    </row>
    <row r="219" spans="1:8" s="1" customFormat="1" ht="15" customHeight="1" x14ac:dyDescent="0.2">
      <c r="A219" s="9">
        <v>218</v>
      </c>
      <c r="B219" s="10">
        <v>230</v>
      </c>
      <c r="C219" s="10">
        <v>0</v>
      </c>
      <c r="D219" s="8">
        <v>1269.24</v>
      </c>
      <c r="E219" s="11">
        <v>138.08340000000001</v>
      </c>
      <c r="F219" s="10">
        <v>45</v>
      </c>
      <c r="G219" s="10">
        <v>0</v>
      </c>
      <c r="H219" s="68">
        <v>3.78E-2</v>
      </c>
    </row>
    <row r="220" spans="1:8" s="1" customFormat="1" ht="15" customHeight="1" x14ac:dyDescent="0.2">
      <c r="A220" s="9">
        <v>219</v>
      </c>
      <c r="B220" s="10">
        <v>213</v>
      </c>
      <c r="C220" s="10">
        <v>0</v>
      </c>
      <c r="D220" s="8">
        <v>678.92399999999998</v>
      </c>
      <c r="E220" s="11">
        <v>120.85919999999999</v>
      </c>
      <c r="F220" s="10">
        <v>32</v>
      </c>
      <c r="G220" s="10">
        <v>0</v>
      </c>
      <c r="H220" s="68">
        <v>3.3599999999999998E-2</v>
      </c>
    </row>
    <row r="221" spans="1:8" s="1" customFormat="1" ht="15" customHeight="1" x14ac:dyDescent="0.2">
      <c r="A221" s="9">
        <v>220</v>
      </c>
      <c r="B221" s="10">
        <v>177</v>
      </c>
      <c r="C221" s="10">
        <v>1</v>
      </c>
      <c r="D221" s="8">
        <v>1207.7939999999999</v>
      </c>
      <c r="E221" s="11">
        <v>99.964799999999997</v>
      </c>
      <c r="F221" s="10">
        <v>27</v>
      </c>
      <c r="G221" s="10">
        <v>1</v>
      </c>
      <c r="H221" s="68">
        <v>2.8799999999999999E-2</v>
      </c>
    </row>
    <row r="222" spans="1:8" s="1" customFormat="1" ht="15" customHeight="1" x14ac:dyDescent="0.2">
      <c r="A222" s="9">
        <v>221</v>
      </c>
      <c r="B222" s="10">
        <v>170</v>
      </c>
      <c r="C222" s="10">
        <v>0</v>
      </c>
      <c r="D222" s="8">
        <v>829.46400000000006</v>
      </c>
      <c r="E222" s="11">
        <v>96.818399999999997</v>
      </c>
      <c r="F222" s="10">
        <v>35</v>
      </c>
      <c r="G222" s="10">
        <v>0</v>
      </c>
      <c r="H222" s="68">
        <v>2.2599999999999999E-2</v>
      </c>
    </row>
    <row r="223" spans="1:8" s="1" customFormat="1" ht="15" customHeight="1" x14ac:dyDescent="0.2">
      <c r="A223" s="9">
        <v>222</v>
      </c>
      <c r="B223" s="10">
        <v>150</v>
      </c>
      <c r="C223" s="10">
        <v>2</v>
      </c>
      <c r="D223" s="8">
        <v>1374.258</v>
      </c>
      <c r="E223" s="11">
        <v>111.02400000000002</v>
      </c>
      <c r="F223" s="10">
        <v>27</v>
      </c>
      <c r="G223" s="10">
        <v>1</v>
      </c>
      <c r="H223" s="68">
        <v>2.7000000000000003E-2</v>
      </c>
    </row>
    <row r="224" spans="1:8" s="1" customFormat="1" ht="15" customHeight="1" x14ac:dyDescent="0.2">
      <c r="A224" s="9">
        <v>223</v>
      </c>
      <c r="B224" s="10">
        <v>103</v>
      </c>
      <c r="C224" s="10">
        <v>0</v>
      </c>
      <c r="D224" s="8">
        <v>692.19</v>
      </c>
      <c r="E224" s="11">
        <v>57.857800000000005</v>
      </c>
      <c r="F224" s="10">
        <v>23</v>
      </c>
      <c r="G224" s="10">
        <v>0</v>
      </c>
      <c r="H224" s="68">
        <v>1.8700000000000001E-2</v>
      </c>
    </row>
    <row r="225" spans="1:8" s="1" customFormat="1" ht="15" customHeight="1" x14ac:dyDescent="0.2">
      <c r="A225" s="9">
        <v>224</v>
      </c>
      <c r="B225" s="10">
        <v>80</v>
      </c>
      <c r="C225" s="10">
        <v>0</v>
      </c>
      <c r="D225" s="8">
        <v>343.61399999999998</v>
      </c>
      <c r="E225" s="11">
        <v>43.073799999999999</v>
      </c>
      <c r="F225" s="10">
        <v>19</v>
      </c>
      <c r="G225" s="10">
        <v>0</v>
      </c>
      <c r="H225" s="68">
        <v>1.54E-2</v>
      </c>
    </row>
    <row r="226" spans="1:8" s="1" customFormat="1" ht="15" customHeight="1" x14ac:dyDescent="0.2">
      <c r="A226" s="9">
        <v>225</v>
      </c>
      <c r="B226" s="10">
        <v>271</v>
      </c>
      <c r="C226" s="10">
        <v>0</v>
      </c>
      <c r="D226" s="8">
        <v>1611.9659999999999</v>
      </c>
      <c r="E226" s="11">
        <v>173.8828</v>
      </c>
      <c r="F226" s="10">
        <v>35</v>
      </c>
      <c r="G226" s="10">
        <v>1</v>
      </c>
      <c r="H226" s="68">
        <v>3.6400000000000002E-2</v>
      </c>
    </row>
    <row r="227" spans="1:8" s="1" customFormat="1" ht="15" customHeight="1" x14ac:dyDescent="0.2">
      <c r="A227" s="9">
        <v>226</v>
      </c>
      <c r="B227" s="10">
        <v>234</v>
      </c>
      <c r="C227" s="10">
        <v>4</v>
      </c>
      <c r="D227" s="8">
        <v>1169.31</v>
      </c>
      <c r="E227" s="11">
        <v>136.97069999999999</v>
      </c>
      <c r="F227" s="10">
        <v>39</v>
      </c>
      <c r="G227" s="10">
        <v>0</v>
      </c>
      <c r="H227" s="68">
        <v>2.5099999999999997E-2</v>
      </c>
    </row>
    <row r="228" spans="1:8" s="1" customFormat="1" ht="15" customHeight="1" x14ac:dyDescent="0.2">
      <c r="A228" s="9">
        <v>227</v>
      </c>
      <c r="B228" s="10">
        <v>234</v>
      </c>
      <c r="C228" s="10">
        <v>1</v>
      </c>
      <c r="D228" s="8">
        <v>1557.222</v>
      </c>
      <c r="E228" s="11">
        <v>127.9269</v>
      </c>
      <c r="F228" s="10">
        <v>31</v>
      </c>
      <c r="G228" s="10">
        <v>0</v>
      </c>
      <c r="H228" s="68">
        <v>4.6300000000000001E-2</v>
      </c>
    </row>
    <row r="229" spans="1:8" s="1" customFormat="1" ht="15" customHeight="1" x14ac:dyDescent="0.2">
      <c r="A229" s="9">
        <v>228</v>
      </c>
      <c r="B229" s="10">
        <v>164</v>
      </c>
      <c r="C229" s="10">
        <v>2</v>
      </c>
      <c r="D229" s="8">
        <v>922.81799999999998</v>
      </c>
      <c r="E229" s="11">
        <v>107.8308</v>
      </c>
      <c r="F229" s="10">
        <v>25</v>
      </c>
      <c r="G229" s="10">
        <v>1</v>
      </c>
      <c r="H229" s="68">
        <v>3.0800000000000001E-2</v>
      </c>
    </row>
    <row r="230" spans="1:8" s="1" customFormat="1" ht="15" customHeight="1" x14ac:dyDescent="0.2">
      <c r="A230" s="9">
        <v>229</v>
      </c>
      <c r="B230" s="10">
        <v>250</v>
      </c>
      <c r="C230" s="10">
        <v>0</v>
      </c>
      <c r="D230" s="8">
        <v>1806.5400000000004</v>
      </c>
      <c r="E230" s="11">
        <v>129.8304</v>
      </c>
      <c r="F230" s="10">
        <v>37</v>
      </c>
      <c r="G230" s="10">
        <v>1</v>
      </c>
      <c r="H230" s="68">
        <v>2.76E-2</v>
      </c>
    </row>
    <row r="231" spans="1:8" s="1" customFormat="1" ht="15" customHeight="1" x14ac:dyDescent="0.2">
      <c r="A231" s="9">
        <v>230</v>
      </c>
      <c r="B231" s="10">
        <v>219</v>
      </c>
      <c r="C231" s="10">
        <v>0</v>
      </c>
      <c r="D231" s="8">
        <v>1586.7359999999999</v>
      </c>
      <c r="E231" s="11">
        <v>139.86510000000001</v>
      </c>
      <c r="F231" s="10">
        <v>36</v>
      </c>
      <c r="G231" s="10">
        <v>1</v>
      </c>
      <c r="H231" s="68">
        <v>3.8100000000000002E-2</v>
      </c>
    </row>
    <row r="232" spans="1:8" s="1" customFormat="1" ht="15" customHeight="1" x14ac:dyDescent="0.2">
      <c r="A232" s="9">
        <v>231</v>
      </c>
      <c r="B232" s="10">
        <v>261</v>
      </c>
      <c r="C232" s="10">
        <v>1</v>
      </c>
      <c r="D232" s="8">
        <v>2204.8139999999999</v>
      </c>
      <c r="E232" s="11">
        <v>175.97349999999997</v>
      </c>
      <c r="F232" s="10">
        <v>35</v>
      </c>
      <c r="G232" s="10">
        <v>0</v>
      </c>
      <c r="H232" s="68">
        <v>3.5499999999999997E-2</v>
      </c>
    </row>
    <row r="233" spans="1:8" s="1" customFormat="1" ht="15" customHeight="1" x14ac:dyDescent="0.2">
      <c r="A233" s="9">
        <v>232</v>
      </c>
      <c r="B233" s="10">
        <v>148</v>
      </c>
      <c r="C233" s="10">
        <v>1</v>
      </c>
      <c r="D233" s="8">
        <v>911.35799999999995</v>
      </c>
      <c r="E233" s="11">
        <v>91.037000000000006</v>
      </c>
      <c r="F233" s="10">
        <v>27</v>
      </c>
      <c r="G233" s="10">
        <v>1</v>
      </c>
      <c r="H233" s="68">
        <v>2.9500000000000002E-2</v>
      </c>
    </row>
    <row r="234" spans="1:8" s="1" customFormat="1" ht="15" customHeight="1" x14ac:dyDescent="0.2">
      <c r="A234" s="9">
        <v>233</v>
      </c>
      <c r="B234" s="10">
        <v>132</v>
      </c>
      <c r="C234" s="10">
        <v>1</v>
      </c>
      <c r="D234" s="8">
        <v>969.93599999999992</v>
      </c>
      <c r="E234" s="11">
        <v>74.883600000000001</v>
      </c>
      <c r="F234" s="10">
        <v>26</v>
      </c>
      <c r="G234" s="10">
        <v>0</v>
      </c>
      <c r="H234" s="68">
        <v>1.8600000000000002E-2</v>
      </c>
    </row>
    <row r="235" spans="1:8" s="1" customFormat="1" ht="15" customHeight="1" x14ac:dyDescent="0.2">
      <c r="A235" s="9">
        <v>234</v>
      </c>
      <c r="B235" s="10">
        <v>347</v>
      </c>
      <c r="C235" s="10">
        <v>10</v>
      </c>
      <c r="D235" s="8">
        <v>2800.8420000000001</v>
      </c>
      <c r="E235" s="11">
        <v>185.18819999999999</v>
      </c>
      <c r="F235" s="10">
        <v>39</v>
      </c>
      <c r="G235" s="10">
        <v>2</v>
      </c>
      <c r="H235" s="68">
        <v>1.7399999999999999E-2</v>
      </c>
    </row>
    <row r="236" spans="1:8" s="1" customFormat="1" ht="15" customHeight="1" x14ac:dyDescent="0.2">
      <c r="A236" s="9">
        <v>235</v>
      </c>
      <c r="B236" s="10">
        <v>259</v>
      </c>
      <c r="C236" s="10">
        <v>0</v>
      </c>
      <c r="D236" s="8">
        <v>2327.598</v>
      </c>
      <c r="E236" s="11">
        <v>168.30580000000003</v>
      </c>
      <c r="F236" s="10">
        <v>49</v>
      </c>
      <c r="G236" s="10">
        <v>1</v>
      </c>
      <c r="H236" s="68">
        <v>2.4700000000000003E-2</v>
      </c>
    </row>
    <row r="237" spans="1:8" s="1" customFormat="1" ht="15" customHeight="1" x14ac:dyDescent="0.2">
      <c r="A237" s="9">
        <v>236</v>
      </c>
      <c r="B237" s="10">
        <v>312</v>
      </c>
      <c r="C237" s="10">
        <v>3</v>
      </c>
      <c r="D237" s="8">
        <v>3317.5620000000004</v>
      </c>
      <c r="E237" s="11">
        <v>173.21250000000001</v>
      </c>
      <c r="F237" s="10">
        <v>53</v>
      </c>
      <c r="G237" s="10">
        <v>0</v>
      </c>
      <c r="H237" s="68">
        <v>3.7499999999999999E-2</v>
      </c>
    </row>
    <row r="238" spans="1:8" s="1" customFormat="1" ht="15" customHeight="1" x14ac:dyDescent="0.2">
      <c r="A238" s="9">
        <v>237</v>
      </c>
      <c r="B238" s="10">
        <v>290</v>
      </c>
      <c r="C238" s="10">
        <v>3</v>
      </c>
      <c r="D238" s="8">
        <v>1436.6579999999999</v>
      </c>
      <c r="E238" s="11">
        <v>206.0806</v>
      </c>
      <c r="F238" s="10">
        <v>44</v>
      </c>
      <c r="G238" s="10">
        <v>0</v>
      </c>
      <c r="H238" s="68">
        <v>5.6600000000000004E-2</v>
      </c>
    </row>
    <row r="239" spans="1:8" s="1" customFormat="1" ht="15" customHeight="1" x14ac:dyDescent="0.2">
      <c r="A239" s="9">
        <v>238</v>
      </c>
      <c r="B239" s="10">
        <v>149</v>
      </c>
      <c r="C239" s="10">
        <v>0</v>
      </c>
      <c r="D239" s="8">
        <v>539.89200000000005</v>
      </c>
      <c r="E239" s="11">
        <v>89.9178</v>
      </c>
      <c r="F239" s="10">
        <v>31</v>
      </c>
      <c r="G239" s="10">
        <v>0</v>
      </c>
      <c r="H239" s="68">
        <v>2.7099999999999999E-2</v>
      </c>
    </row>
    <row r="240" spans="1:8" s="1" customFormat="1" ht="15" customHeight="1" x14ac:dyDescent="0.2">
      <c r="A240" s="9">
        <v>239</v>
      </c>
      <c r="B240" s="10">
        <v>124</v>
      </c>
      <c r="C240" s="10">
        <v>0</v>
      </c>
      <c r="D240" s="8">
        <v>518.64599999999996</v>
      </c>
      <c r="E240" s="11">
        <v>56.870100000000001</v>
      </c>
      <c r="F240" s="10">
        <v>23</v>
      </c>
      <c r="G240" s="10">
        <v>0</v>
      </c>
      <c r="H240" s="68">
        <v>1.89E-2</v>
      </c>
    </row>
    <row r="241" spans="1:8" s="1" customFormat="1" ht="15" customHeight="1" x14ac:dyDescent="0.2">
      <c r="A241" s="9">
        <v>240</v>
      </c>
      <c r="B241" s="10">
        <v>246</v>
      </c>
      <c r="C241" s="10">
        <v>0</v>
      </c>
      <c r="D241" s="8">
        <v>1076.028</v>
      </c>
      <c r="E241" s="11">
        <v>169.26</v>
      </c>
      <c r="F241" s="10">
        <v>43</v>
      </c>
      <c r="G241" s="10">
        <v>2</v>
      </c>
      <c r="H241" s="68">
        <v>2.7999999999999997E-2</v>
      </c>
    </row>
    <row r="242" spans="1:8" s="1" customFormat="1" ht="15" customHeight="1" x14ac:dyDescent="0.2">
      <c r="A242" s="9">
        <v>241</v>
      </c>
      <c r="B242" s="10">
        <v>208</v>
      </c>
      <c r="C242" s="10">
        <v>2</v>
      </c>
      <c r="D242" s="8">
        <v>2177.58</v>
      </c>
      <c r="E242" s="11">
        <v>118.0522</v>
      </c>
      <c r="F242" s="10">
        <v>36</v>
      </c>
      <c r="G242" s="10">
        <v>1</v>
      </c>
      <c r="H242" s="68">
        <v>3.7100000000000001E-2</v>
      </c>
    </row>
    <row r="243" spans="1:8" s="1" customFormat="1" ht="15" customHeight="1" x14ac:dyDescent="0.2">
      <c r="A243" s="9">
        <v>242</v>
      </c>
      <c r="B243" s="10">
        <v>117</v>
      </c>
      <c r="C243" s="10">
        <v>1</v>
      </c>
      <c r="D243" s="8">
        <v>582.00600000000009</v>
      </c>
      <c r="E243" s="11">
        <v>61.069999999999993</v>
      </c>
      <c r="F243" s="10">
        <v>29</v>
      </c>
      <c r="G243" s="10">
        <v>0</v>
      </c>
      <c r="H243" s="68">
        <v>1.9699999999999999E-2</v>
      </c>
    </row>
    <row r="244" spans="1:8" s="1" customFormat="1" ht="15" customHeight="1" x14ac:dyDescent="0.2">
      <c r="A244" s="9">
        <v>243</v>
      </c>
      <c r="B244" s="10">
        <v>98</v>
      </c>
      <c r="C244" s="10">
        <v>1</v>
      </c>
      <c r="D244" s="8">
        <v>583.404</v>
      </c>
      <c r="E244" s="11">
        <v>77.898299999999992</v>
      </c>
      <c r="F244" s="10">
        <v>24</v>
      </c>
      <c r="G244" s="10">
        <v>0</v>
      </c>
      <c r="H244" s="68">
        <v>2.1899999999999999E-2</v>
      </c>
    </row>
    <row r="245" spans="1:8" s="1" customFormat="1" ht="15" customHeight="1" x14ac:dyDescent="0.2">
      <c r="A245" s="9">
        <v>244</v>
      </c>
      <c r="B245" s="10">
        <v>135</v>
      </c>
      <c r="C245" s="10">
        <v>0</v>
      </c>
      <c r="D245" s="8">
        <v>752.976</v>
      </c>
      <c r="E245" s="11">
        <v>89.9208</v>
      </c>
      <c r="F245" s="10">
        <v>32</v>
      </c>
      <c r="G245" s="10">
        <v>0</v>
      </c>
      <c r="H245" s="68">
        <v>2.76E-2</v>
      </c>
    </row>
    <row r="246" spans="1:8" s="1" customFormat="1" ht="15" customHeight="1" x14ac:dyDescent="0.2">
      <c r="A246" s="9">
        <v>245</v>
      </c>
      <c r="B246" s="10">
        <v>47</v>
      </c>
      <c r="C246" s="10">
        <v>0</v>
      </c>
      <c r="D246" s="8">
        <v>162.21599999999998</v>
      </c>
      <c r="E246" s="11">
        <v>23.0776</v>
      </c>
      <c r="F246" s="10">
        <v>14</v>
      </c>
      <c r="G246" s="10">
        <v>0</v>
      </c>
      <c r="H246" s="68">
        <v>1.04E-2</v>
      </c>
    </row>
    <row r="247" spans="1:8" s="1" customFormat="1" ht="15" customHeight="1" x14ac:dyDescent="0.2">
      <c r="A247" s="9">
        <v>246</v>
      </c>
      <c r="B247" s="10">
        <v>264</v>
      </c>
      <c r="C247" s="10">
        <v>3</v>
      </c>
      <c r="D247" s="8">
        <v>2497.2539999999999</v>
      </c>
      <c r="E247" s="11">
        <v>150.0642</v>
      </c>
      <c r="F247" s="10">
        <v>36</v>
      </c>
      <c r="G247" s="10">
        <v>0</v>
      </c>
      <c r="H247" s="68">
        <v>3.1800000000000002E-2</v>
      </c>
    </row>
    <row r="248" spans="1:8" s="1" customFormat="1" ht="15" customHeight="1" x14ac:dyDescent="0.2">
      <c r="A248" s="9">
        <v>247</v>
      </c>
      <c r="B248" s="10">
        <v>251</v>
      </c>
      <c r="C248" s="10">
        <v>4</v>
      </c>
      <c r="D248" s="8">
        <v>1622.2680000000003</v>
      </c>
      <c r="E248" s="11">
        <v>130.71300000000002</v>
      </c>
      <c r="F248" s="10">
        <v>37</v>
      </c>
      <c r="G248" s="10">
        <v>0</v>
      </c>
      <c r="H248" s="68">
        <v>1.8700000000000001E-2</v>
      </c>
    </row>
    <row r="249" spans="1:8" s="1" customFormat="1" ht="15" customHeight="1" x14ac:dyDescent="0.2">
      <c r="A249" s="9">
        <v>248</v>
      </c>
      <c r="B249" s="10">
        <v>166</v>
      </c>
      <c r="C249" s="10">
        <v>1</v>
      </c>
      <c r="D249" s="8">
        <v>977.67</v>
      </c>
      <c r="E249" s="11">
        <v>105.97179999999999</v>
      </c>
      <c r="F249" s="10">
        <v>31</v>
      </c>
      <c r="G249" s="10">
        <v>0</v>
      </c>
      <c r="H249" s="68">
        <v>3.1899999999999998E-2</v>
      </c>
    </row>
    <row r="250" spans="1:8" s="1" customFormat="1" ht="15" customHeight="1" x14ac:dyDescent="0.2">
      <c r="A250" s="9">
        <v>249</v>
      </c>
      <c r="B250" s="10">
        <v>225</v>
      </c>
      <c r="C250" s="10">
        <v>2</v>
      </c>
      <c r="D250" s="8">
        <v>1827.3960000000002</v>
      </c>
      <c r="E250" s="11">
        <v>121.14760000000001</v>
      </c>
      <c r="F250" s="10">
        <v>38</v>
      </c>
      <c r="G250" s="10">
        <v>0</v>
      </c>
      <c r="H250" s="68">
        <v>3.4300000000000004E-2</v>
      </c>
    </row>
    <row r="251" spans="1:8" s="1" customFormat="1" ht="15" customHeight="1" x14ac:dyDescent="0.2">
      <c r="A251" s="9">
        <v>250</v>
      </c>
      <c r="B251" s="10">
        <v>116</v>
      </c>
      <c r="C251" s="10">
        <v>0</v>
      </c>
      <c r="D251" s="8">
        <v>711.20400000000006</v>
      </c>
      <c r="E251" s="11">
        <v>66.950999999999993</v>
      </c>
      <c r="F251" s="10">
        <v>26</v>
      </c>
      <c r="G251" s="10">
        <v>0</v>
      </c>
      <c r="H251" s="68">
        <v>2.1499999999999998E-2</v>
      </c>
    </row>
    <row r="252" spans="1:8" s="1" customFormat="1" ht="15" customHeight="1" x14ac:dyDescent="0.2">
      <c r="A252" s="9">
        <v>251</v>
      </c>
      <c r="B252" s="10">
        <v>262</v>
      </c>
      <c r="C252" s="10">
        <v>-1</v>
      </c>
      <c r="D252" s="8">
        <v>1806.24</v>
      </c>
      <c r="E252" s="11">
        <v>147.98160000000001</v>
      </c>
      <c r="F252" s="10">
        <v>49</v>
      </c>
      <c r="G252" s="10">
        <v>0</v>
      </c>
      <c r="H252" s="68">
        <v>4.0800000000000003E-2</v>
      </c>
    </row>
    <row r="253" spans="1:8" s="1" customFormat="1" ht="15" customHeight="1" x14ac:dyDescent="0.2">
      <c r="A253" s="9">
        <v>252</v>
      </c>
      <c r="B253" s="10">
        <v>249</v>
      </c>
      <c r="C253" s="10">
        <v>0</v>
      </c>
      <c r="D253" s="8">
        <v>1391.94</v>
      </c>
      <c r="E253" s="11">
        <v>168.13030000000001</v>
      </c>
      <c r="F253" s="10">
        <v>43</v>
      </c>
      <c r="G253" s="10">
        <v>1</v>
      </c>
      <c r="H253" s="68">
        <v>4.5700000000000005E-2</v>
      </c>
    </row>
    <row r="254" spans="1:8" s="1" customFormat="1" ht="15" customHeight="1" x14ac:dyDescent="0.2">
      <c r="A254" s="9">
        <v>253</v>
      </c>
      <c r="B254" s="10">
        <v>294</v>
      </c>
      <c r="C254" s="10">
        <v>3</v>
      </c>
      <c r="D254" s="8">
        <v>2249.3220000000001</v>
      </c>
      <c r="E254" s="11">
        <v>180.89500000000001</v>
      </c>
      <c r="F254" s="10">
        <v>46</v>
      </c>
      <c r="G254" s="10">
        <v>0</v>
      </c>
      <c r="H254" s="68">
        <v>5.5E-2</v>
      </c>
    </row>
    <row r="255" spans="1:8" s="1" customFormat="1" ht="15" customHeight="1" x14ac:dyDescent="0.2">
      <c r="A255" s="9">
        <v>254</v>
      </c>
      <c r="B255" s="10">
        <v>205</v>
      </c>
      <c r="C255" s="10">
        <v>1</v>
      </c>
      <c r="D255" s="8">
        <v>1138.6200000000001</v>
      </c>
      <c r="E255" s="11">
        <v>129.0249</v>
      </c>
      <c r="F255" s="10">
        <v>45</v>
      </c>
      <c r="G255" s="10">
        <v>1</v>
      </c>
      <c r="H255" s="68">
        <v>4.5899999999999996E-2</v>
      </c>
    </row>
    <row r="256" spans="1:8" s="1" customFormat="1" ht="15" customHeight="1" x14ac:dyDescent="0.2">
      <c r="A256" s="9">
        <v>255</v>
      </c>
      <c r="B256" s="10">
        <v>104</v>
      </c>
      <c r="C256" s="10">
        <v>1</v>
      </c>
      <c r="D256" s="8">
        <v>329.346</v>
      </c>
      <c r="E256" s="11">
        <v>51.028399999999998</v>
      </c>
      <c r="F256" s="10">
        <v>32</v>
      </c>
      <c r="G256" s="10">
        <v>0</v>
      </c>
      <c r="H256" s="68">
        <v>1.66E-2</v>
      </c>
    </row>
    <row r="257" spans="1:8" s="1" customFormat="1" ht="15" customHeight="1" x14ac:dyDescent="0.2">
      <c r="A257" s="9">
        <v>256</v>
      </c>
      <c r="B257" s="10">
        <v>209</v>
      </c>
      <c r="C257" s="10">
        <v>2</v>
      </c>
      <c r="D257" s="8">
        <v>1420.278</v>
      </c>
      <c r="E257" s="11">
        <v>128.928</v>
      </c>
      <c r="F257" s="10">
        <v>36</v>
      </c>
      <c r="G257" s="10">
        <v>0</v>
      </c>
      <c r="H257" s="68">
        <v>3.4000000000000002E-2</v>
      </c>
    </row>
    <row r="258" spans="1:8" s="1" customFormat="1" ht="15" customHeight="1" x14ac:dyDescent="0.2">
      <c r="A258" s="9">
        <v>257</v>
      </c>
      <c r="B258" s="10">
        <v>116</v>
      </c>
      <c r="C258" s="10">
        <v>0</v>
      </c>
      <c r="D258" s="8">
        <v>965.298</v>
      </c>
      <c r="E258" s="11">
        <v>58.877000000000002</v>
      </c>
      <c r="F258" s="10">
        <v>22</v>
      </c>
      <c r="G258" s="10">
        <v>0</v>
      </c>
      <c r="H258" s="68">
        <v>1.8200000000000001E-2</v>
      </c>
    </row>
    <row r="259" spans="1:8" s="1" customFormat="1" ht="15" customHeight="1" x14ac:dyDescent="0.2">
      <c r="A259" s="9">
        <v>258</v>
      </c>
      <c r="B259" s="10">
        <v>78</v>
      </c>
      <c r="C259" s="10">
        <v>0</v>
      </c>
      <c r="D259" s="8">
        <v>456.81</v>
      </c>
      <c r="E259" s="11">
        <v>39.889499999999998</v>
      </c>
      <c r="F259" s="10">
        <v>18</v>
      </c>
      <c r="G259" s="10">
        <v>1</v>
      </c>
      <c r="H259" s="68">
        <v>1.3100000000000001E-2</v>
      </c>
    </row>
    <row r="260" spans="1:8" s="1" customFormat="1" ht="15" customHeight="1" x14ac:dyDescent="0.2">
      <c r="A260" s="9">
        <v>259</v>
      </c>
      <c r="B260" s="10">
        <v>151</v>
      </c>
      <c r="C260" s="10">
        <v>2</v>
      </c>
      <c r="D260" s="8">
        <v>1134.654</v>
      </c>
      <c r="E260" s="11">
        <v>86.92</v>
      </c>
      <c r="F260" s="10">
        <v>29</v>
      </c>
      <c r="G260" s="10">
        <v>0</v>
      </c>
      <c r="H260" s="68">
        <v>2.12E-2</v>
      </c>
    </row>
    <row r="261" spans="1:8" s="1" customFormat="1" ht="15" customHeight="1" x14ac:dyDescent="0.2">
      <c r="A261" s="9">
        <v>260</v>
      </c>
      <c r="B261" s="10">
        <v>135</v>
      </c>
      <c r="C261" s="10">
        <v>1</v>
      </c>
      <c r="D261" s="8">
        <v>1016.58</v>
      </c>
      <c r="E261" s="11">
        <v>89.135700000000014</v>
      </c>
      <c r="F261" s="10">
        <v>29</v>
      </c>
      <c r="G261" s="10">
        <v>0</v>
      </c>
      <c r="H261" s="68">
        <v>2.3700000000000002E-2</v>
      </c>
    </row>
    <row r="262" spans="1:8" s="1" customFormat="1" ht="15" customHeight="1" x14ac:dyDescent="0.2">
      <c r="A262" s="9">
        <v>261</v>
      </c>
      <c r="B262" s="10">
        <v>120</v>
      </c>
      <c r="C262" s="10">
        <v>1</v>
      </c>
      <c r="D262" s="8">
        <v>894.08400000000006</v>
      </c>
      <c r="E262" s="11">
        <v>89.1691</v>
      </c>
      <c r="F262" s="10">
        <v>30</v>
      </c>
      <c r="G262" s="10">
        <v>0</v>
      </c>
      <c r="H262" s="68">
        <v>2.3300000000000001E-2</v>
      </c>
    </row>
    <row r="263" spans="1:8" s="1" customFormat="1" ht="15" hidden="1" customHeight="1" x14ac:dyDescent="0.2">
      <c r="A263" s="9">
        <v>262</v>
      </c>
      <c r="B263" s="10">
        <v>516</v>
      </c>
      <c r="C263" s="10">
        <v>27</v>
      </c>
      <c r="D263" s="8">
        <v>2590.5899999999997</v>
      </c>
      <c r="E263" s="11">
        <v>411.58749999999998</v>
      </c>
      <c r="F263" s="10">
        <v>70</v>
      </c>
      <c r="G263" s="10">
        <v>0</v>
      </c>
      <c r="H263" s="68">
        <v>2.8900000000000002E-2</v>
      </c>
    </row>
    <row r="264" spans="1:8" s="1" customFormat="1" ht="15" customHeight="1" x14ac:dyDescent="0.2">
      <c r="A264" s="9">
        <v>263</v>
      </c>
      <c r="B264" s="10">
        <v>375</v>
      </c>
      <c r="C264" s="10">
        <v>6</v>
      </c>
      <c r="D264" s="8">
        <v>3265.8420000000001</v>
      </c>
      <c r="E264" s="11">
        <v>259.02159999999998</v>
      </c>
      <c r="F264" s="10">
        <v>50</v>
      </c>
      <c r="G264" s="10">
        <v>1</v>
      </c>
      <c r="H264" s="68">
        <v>4.24E-2</v>
      </c>
    </row>
    <row r="265" spans="1:8" s="1" customFormat="1" ht="15" customHeight="1" x14ac:dyDescent="0.2">
      <c r="A265" s="9">
        <v>264</v>
      </c>
      <c r="B265" s="10">
        <v>220</v>
      </c>
      <c r="C265" s="10">
        <v>1</v>
      </c>
      <c r="D265" s="8">
        <v>366.18599999999998</v>
      </c>
      <c r="E265" s="11">
        <v>164.98740000000001</v>
      </c>
      <c r="F265" s="10">
        <v>73</v>
      </c>
      <c r="G265" s="10">
        <v>0</v>
      </c>
      <c r="H265" s="68">
        <v>4.9800000000000004E-2</v>
      </c>
    </row>
    <row r="266" spans="1:8" s="1" customFormat="1" ht="15" customHeight="1" x14ac:dyDescent="0.2">
      <c r="A266" s="9">
        <v>265</v>
      </c>
      <c r="B266" s="10">
        <v>124</v>
      </c>
      <c r="C266" s="10">
        <v>2</v>
      </c>
      <c r="D266" s="8">
        <v>342.19200000000001</v>
      </c>
      <c r="E266" s="11">
        <v>60.940799999999996</v>
      </c>
      <c r="F266" s="10">
        <v>21</v>
      </c>
      <c r="G266" s="10">
        <v>0</v>
      </c>
      <c r="H266" s="68">
        <v>1.9199999999999998E-2</v>
      </c>
    </row>
    <row r="267" spans="1:8" s="1" customFormat="1" ht="15" customHeight="1" x14ac:dyDescent="0.2">
      <c r="A267" s="9">
        <v>266</v>
      </c>
      <c r="B267" s="10">
        <v>298</v>
      </c>
      <c r="C267" s="10">
        <v>3</v>
      </c>
      <c r="D267" s="8">
        <v>1990.8300000000002</v>
      </c>
      <c r="E267" s="11">
        <v>183.18350000000001</v>
      </c>
      <c r="F267" s="10">
        <v>35</v>
      </c>
      <c r="G267" s="10">
        <v>0</v>
      </c>
      <c r="H267" s="68">
        <v>3.9100000000000003E-2</v>
      </c>
    </row>
    <row r="268" spans="1:8" s="1" customFormat="1" ht="15" customHeight="1" x14ac:dyDescent="0.2">
      <c r="A268" s="9">
        <v>267</v>
      </c>
      <c r="B268" s="10">
        <v>190</v>
      </c>
      <c r="C268" s="10">
        <v>1</v>
      </c>
      <c r="D268" s="8">
        <v>664.33799999999997</v>
      </c>
      <c r="E268" s="11">
        <v>109.04219999999998</v>
      </c>
      <c r="F268" s="10">
        <v>41</v>
      </c>
      <c r="G268" s="10">
        <v>0</v>
      </c>
      <c r="H268" s="68">
        <v>4.7699999999999992E-2</v>
      </c>
    </row>
    <row r="269" spans="1:8" s="1" customFormat="1" ht="15" customHeight="1" x14ac:dyDescent="0.2">
      <c r="A269" s="9">
        <v>268</v>
      </c>
      <c r="B269" s="10">
        <v>389</v>
      </c>
      <c r="C269" s="10">
        <v>7</v>
      </c>
      <c r="D269" s="8">
        <v>1546.404</v>
      </c>
      <c r="E269" s="11">
        <v>243.81459999999998</v>
      </c>
      <c r="F269" s="10">
        <v>64</v>
      </c>
      <c r="G269" s="10">
        <v>2</v>
      </c>
      <c r="H269" s="68">
        <v>3.3099999999999997E-2</v>
      </c>
    </row>
    <row r="270" spans="1:8" s="1" customFormat="1" ht="15" customHeight="1" x14ac:dyDescent="0.2">
      <c r="A270" s="9">
        <v>269</v>
      </c>
      <c r="B270" s="10">
        <v>168</v>
      </c>
      <c r="C270" s="10">
        <v>4</v>
      </c>
      <c r="D270" s="8">
        <v>1749.942</v>
      </c>
      <c r="E270" s="11">
        <v>105.0168</v>
      </c>
      <c r="F270" s="10">
        <v>38</v>
      </c>
      <c r="G270" s="10">
        <v>0</v>
      </c>
      <c r="H270" s="68">
        <v>2.9399999999999999E-2</v>
      </c>
    </row>
    <row r="271" spans="1:8" s="1" customFormat="1" ht="15" hidden="1" customHeight="1" x14ac:dyDescent="0.2">
      <c r="A271" s="9">
        <v>270</v>
      </c>
      <c r="B271" s="10">
        <v>710</v>
      </c>
      <c r="C271" s="10">
        <v>1</v>
      </c>
      <c r="D271" s="8">
        <v>500.14799999999997</v>
      </c>
      <c r="E271" s="11">
        <v>415.33249999999998</v>
      </c>
      <c r="F271" s="10">
        <v>101</v>
      </c>
      <c r="G271" s="10">
        <v>1</v>
      </c>
      <c r="H271" s="68">
        <v>4.4900000000000002E-2</v>
      </c>
    </row>
    <row r="272" spans="1:8" s="1" customFormat="1" ht="15" customHeight="1" x14ac:dyDescent="0.2">
      <c r="A272" s="9">
        <v>271</v>
      </c>
      <c r="B272" s="10">
        <v>120</v>
      </c>
      <c r="C272" s="10">
        <v>3</v>
      </c>
      <c r="D272" s="8">
        <v>548.61599999999999</v>
      </c>
      <c r="E272" s="11">
        <v>81.962399999999988</v>
      </c>
      <c r="F272" s="10">
        <v>28</v>
      </c>
      <c r="G272" s="10">
        <v>1</v>
      </c>
      <c r="H272" s="68">
        <v>2.8399999999999998E-2</v>
      </c>
    </row>
    <row r="273" spans="1:8" s="1" customFormat="1" ht="15" customHeight="1" x14ac:dyDescent="0.2">
      <c r="A273" s="9">
        <v>272</v>
      </c>
      <c r="B273" s="10">
        <v>89</v>
      </c>
      <c r="C273" s="10">
        <v>1</v>
      </c>
      <c r="D273" s="8">
        <v>423.702</v>
      </c>
      <c r="E273" s="11">
        <v>68.006399999999999</v>
      </c>
      <c r="F273" s="10">
        <v>21</v>
      </c>
      <c r="G273" s="10">
        <v>0</v>
      </c>
      <c r="H273" s="68">
        <v>2.3099999999999999E-2</v>
      </c>
    </row>
    <row r="274" spans="1:8" s="1" customFormat="1" ht="15" customHeight="1" x14ac:dyDescent="0.2">
      <c r="A274" s="9">
        <v>273</v>
      </c>
      <c r="B274" s="10">
        <v>459</v>
      </c>
      <c r="C274" s="10">
        <v>8</v>
      </c>
      <c r="D274" s="8">
        <v>3473.268</v>
      </c>
      <c r="E274" s="11">
        <v>313.07640000000004</v>
      </c>
      <c r="F274" s="10">
        <v>78</v>
      </c>
      <c r="G274" s="10">
        <v>3</v>
      </c>
      <c r="H274" s="68">
        <v>6.1100000000000002E-2</v>
      </c>
    </row>
    <row r="275" spans="1:8" s="1" customFormat="1" ht="15" customHeight="1" x14ac:dyDescent="0.2">
      <c r="A275" s="9">
        <v>274</v>
      </c>
      <c r="B275" s="10">
        <v>174</v>
      </c>
      <c r="C275" s="10">
        <v>4</v>
      </c>
      <c r="D275" s="8">
        <v>763.0139999999999</v>
      </c>
      <c r="E275" s="11">
        <v>106.91579999999999</v>
      </c>
      <c r="F275" s="10">
        <v>34</v>
      </c>
      <c r="G275" s="10">
        <v>0</v>
      </c>
      <c r="H275" s="68">
        <v>4.3799999999999999E-2</v>
      </c>
    </row>
    <row r="276" spans="1:8" s="1" customFormat="1" ht="15" customHeight="1" x14ac:dyDescent="0.2">
      <c r="A276" s="9">
        <v>275</v>
      </c>
      <c r="B276" s="10">
        <v>168</v>
      </c>
      <c r="C276" s="10">
        <v>0</v>
      </c>
      <c r="D276" s="8">
        <v>173.196</v>
      </c>
      <c r="E276" s="11">
        <v>102.91120000000001</v>
      </c>
      <c r="F276" s="10">
        <v>41</v>
      </c>
      <c r="G276" s="10">
        <v>0</v>
      </c>
      <c r="H276" s="68">
        <v>3.9100000000000003E-2</v>
      </c>
    </row>
    <row r="277" spans="1:8" s="1" customFormat="1" ht="15" customHeight="1" x14ac:dyDescent="0.2">
      <c r="A277" s="9">
        <v>276</v>
      </c>
      <c r="B277" s="10">
        <v>112</v>
      </c>
      <c r="C277" s="10">
        <v>0</v>
      </c>
      <c r="D277" s="8">
        <v>142.19399999999999</v>
      </c>
      <c r="E277" s="11">
        <v>59.997599999999991</v>
      </c>
      <c r="F277" s="10">
        <v>27</v>
      </c>
      <c r="G277" s="10">
        <v>0</v>
      </c>
      <c r="H277" s="68">
        <v>2.3399999999999997E-2</v>
      </c>
    </row>
    <row r="278" spans="1:8" s="1" customFormat="1" ht="15" customHeight="1" x14ac:dyDescent="0.2">
      <c r="A278" s="9">
        <v>277</v>
      </c>
      <c r="B278" s="10">
        <v>166</v>
      </c>
      <c r="C278" s="10">
        <v>-1</v>
      </c>
      <c r="D278" s="8">
        <v>1347.9359999999999</v>
      </c>
      <c r="E278" s="11">
        <v>89.994000000000014</v>
      </c>
      <c r="F278" s="10">
        <v>28</v>
      </c>
      <c r="G278" s="10">
        <v>0</v>
      </c>
      <c r="H278" s="68">
        <v>2.8300000000000002E-2</v>
      </c>
    </row>
    <row r="279" spans="1:8" s="1" customFormat="1" ht="15" customHeight="1" x14ac:dyDescent="0.2">
      <c r="A279" s="9">
        <v>278</v>
      </c>
      <c r="B279" s="10">
        <v>164</v>
      </c>
      <c r="C279" s="10">
        <v>4</v>
      </c>
      <c r="D279" s="8">
        <v>938.23799999999994</v>
      </c>
      <c r="E279" s="11">
        <v>94.92</v>
      </c>
      <c r="F279" s="10">
        <v>35</v>
      </c>
      <c r="G279" s="10">
        <v>0</v>
      </c>
      <c r="H279" s="68">
        <v>0.03</v>
      </c>
    </row>
    <row r="280" spans="1:8" s="1" customFormat="1" ht="15" customHeight="1" x14ac:dyDescent="0.2">
      <c r="A280" s="9">
        <v>279</v>
      </c>
      <c r="B280" s="10">
        <v>120</v>
      </c>
      <c r="C280" s="10">
        <v>2</v>
      </c>
      <c r="D280" s="8">
        <v>286.65599999999995</v>
      </c>
      <c r="E280" s="11">
        <v>63.077199999999998</v>
      </c>
      <c r="F280" s="10">
        <v>31</v>
      </c>
      <c r="G280" s="10">
        <v>0</v>
      </c>
      <c r="H280" s="68">
        <v>2.06E-2</v>
      </c>
    </row>
    <row r="281" spans="1:8" s="1" customFormat="1" ht="15" customHeight="1" x14ac:dyDescent="0.2">
      <c r="A281" s="9">
        <v>280</v>
      </c>
      <c r="B281" s="10">
        <v>223</v>
      </c>
      <c r="C281" s="10">
        <v>2</v>
      </c>
      <c r="D281" s="8">
        <v>275.44799999999998</v>
      </c>
      <c r="E281" s="11">
        <v>142.1651</v>
      </c>
      <c r="F281" s="10">
        <v>43</v>
      </c>
      <c r="G281" s="10">
        <v>6</v>
      </c>
      <c r="H281" s="68">
        <v>4.07E-2</v>
      </c>
    </row>
    <row r="282" spans="1:8" s="1" customFormat="1" ht="15" customHeight="1" x14ac:dyDescent="0.2">
      <c r="A282" s="9">
        <v>281</v>
      </c>
      <c r="B282" s="10">
        <v>154</v>
      </c>
      <c r="C282" s="10">
        <v>1</v>
      </c>
      <c r="D282" s="8">
        <v>1036.5240000000001</v>
      </c>
      <c r="E282" s="11">
        <v>112.02549999999999</v>
      </c>
      <c r="F282" s="10">
        <v>27</v>
      </c>
      <c r="G282" s="10">
        <v>3</v>
      </c>
      <c r="H282" s="68">
        <v>4.99E-2</v>
      </c>
    </row>
    <row r="283" spans="1:8" s="1" customFormat="1" ht="15" customHeight="1" x14ac:dyDescent="0.2">
      <c r="A283" s="9">
        <v>282</v>
      </c>
      <c r="B283" s="10">
        <v>121</v>
      </c>
      <c r="C283" s="10">
        <v>0</v>
      </c>
      <c r="D283" s="8">
        <v>82.518000000000001</v>
      </c>
      <c r="E283" s="11">
        <v>46.040399999999998</v>
      </c>
      <c r="F283" s="10">
        <v>36</v>
      </c>
      <c r="G283" s="10">
        <v>0</v>
      </c>
      <c r="H283" s="68">
        <v>2.6099999999999998E-2</v>
      </c>
    </row>
    <row r="284" spans="1:8" s="1" customFormat="1" ht="15" customHeight="1" x14ac:dyDescent="0.2">
      <c r="A284" s="9">
        <v>283</v>
      </c>
      <c r="B284" s="10">
        <v>347</v>
      </c>
      <c r="C284" s="10">
        <v>4</v>
      </c>
      <c r="D284" s="8">
        <v>3397.8719999999994</v>
      </c>
      <c r="E284" s="11">
        <v>205.09230000000002</v>
      </c>
      <c r="F284" s="10">
        <v>50</v>
      </c>
      <c r="G284" s="10">
        <v>2</v>
      </c>
      <c r="H284" s="68">
        <v>3.8100000000000002E-2</v>
      </c>
    </row>
    <row r="285" spans="1:8" s="1" customFormat="1" ht="15" customHeight="1" x14ac:dyDescent="0.2">
      <c r="A285" s="9">
        <v>284</v>
      </c>
      <c r="B285" s="10">
        <v>161</v>
      </c>
      <c r="C285" s="10">
        <v>0</v>
      </c>
      <c r="D285" s="8">
        <v>945.09000000000015</v>
      </c>
      <c r="E285" s="11">
        <v>91.96</v>
      </c>
      <c r="F285" s="10">
        <v>33</v>
      </c>
      <c r="G285" s="10">
        <v>0</v>
      </c>
      <c r="H285" s="68">
        <v>3.04E-2</v>
      </c>
    </row>
    <row r="286" spans="1:8" s="1" customFormat="1" ht="15" customHeight="1" x14ac:dyDescent="0.2">
      <c r="A286" s="9">
        <v>285</v>
      </c>
      <c r="B286" s="10">
        <v>272</v>
      </c>
      <c r="C286" s="10">
        <v>1</v>
      </c>
      <c r="D286" s="8">
        <v>2956.1760000000004</v>
      </c>
      <c r="E286" s="11">
        <v>167.8811</v>
      </c>
      <c r="F286" s="10">
        <v>46</v>
      </c>
      <c r="G286" s="10">
        <v>2</v>
      </c>
      <c r="H286" s="68">
        <v>4.4900000000000002E-2</v>
      </c>
    </row>
    <row r="287" spans="1:8" s="1" customFormat="1" ht="15" customHeight="1" x14ac:dyDescent="0.2">
      <c r="A287" s="9">
        <v>286</v>
      </c>
      <c r="B287" s="10">
        <v>230</v>
      </c>
      <c r="C287" s="10">
        <v>5</v>
      </c>
      <c r="D287" s="8">
        <v>1261.5</v>
      </c>
      <c r="E287" s="11">
        <v>138.95729999999998</v>
      </c>
      <c r="F287" s="10">
        <v>54</v>
      </c>
      <c r="G287" s="10">
        <v>0</v>
      </c>
      <c r="H287" s="68">
        <v>3.0899999999999997E-2</v>
      </c>
    </row>
    <row r="288" spans="1:8" s="1" customFormat="1" ht="15" customHeight="1" x14ac:dyDescent="0.2">
      <c r="A288" s="9">
        <v>287</v>
      </c>
      <c r="B288" s="10">
        <v>182</v>
      </c>
      <c r="C288" s="10">
        <v>1</v>
      </c>
      <c r="D288" s="8">
        <v>1378.6860000000001</v>
      </c>
      <c r="E288" s="11">
        <v>116.8335</v>
      </c>
      <c r="F288" s="10">
        <v>36</v>
      </c>
      <c r="G288" s="10">
        <v>0</v>
      </c>
      <c r="H288" s="68">
        <v>3.15E-2</v>
      </c>
    </row>
    <row r="289" spans="1:8" s="1" customFormat="1" ht="15" customHeight="1" x14ac:dyDescent="0.2">
      <c r="A289" s="9">
        <v>288</v>
      </c>
      <c r="B289" s="10">
        <v>78</v>
      </c>
      <c r="C289" s="10">
        <v>0</v>
      </c>
      <c r="D289" s="8">
        <v>259.20000000000005</v>
      </c>
      <c r="E289" s="11">
        <v>40.068000000000005</v>
      </c>
      <c r="F289" s="10">
        <v>21</v>
      </c>
      <c r="G289" s="10">
        <v>0</v>
      </c>
      <c r="H289" s="68">
        <v>2.1600000000000001E-2</v>
      </c>
    </row>
    <row r="290" spans="1:8" s="1" customFormat="1" ht="15" customHeight="1" x14ac:dyDescent="0.2">
      <c r="A290" s="9">
        <v>289</v>
      </c>
      <c r="B290" s="10">
        <v>256</v>
      </c>
      <c r="C290" s="10">
        <v>1</v>
      </c>
      <c r="D290" s="8">
        <v>1601.3340000000001</v>
      </c>
      <c r="E290" s="11">
        <v>155.0385</v>
      </c>
      <c r="F290" s="10">
        <v>44</v>
      </c>
      <c r="G290" s="10">
        <v>1</v>
      </c>
      <c r="H290" s="68">
        <v>6.5500000000000003E-2</v>
      </c>
    </row>
    <row r="291" spans="1:8" s="1" customFormat="1" ht="15" customHeight="1" x14ac:dyDescent="0.2">
      <c r="A291" s="9">
        <v>290</v>
      </c>
      <c r="B291" s="10">
        <v>186</v>
      </c>
      <c r="C291" s="10">
        <v>1</v>
      </c>
      <c r="D291" s="8">
        <v>744.54599999999994</v>
      </c>
      <c r="E291" s="11">
        <v>98.051400000000001</v>
      </c>
      <c r="F291" s="10">
        <v>36</v>
      </c>
      <c r="G291" s="10">
        <v>0</v>
      </c>
      <c r="H291" s="68">
        <v>1.83E-2</v>
      </c>
    </row>
    <row r="292" spans="1:8" s="1" customFormat="1" ht="15" customHeight="1" x14ac:dyDescent="0.2">
      <c r="A292" s="9">
        <v>291</v>
      </c>
      <c r="B292" s="10">
        <v>73</v>
      </c>
      <c r="C292" s="10">
        <v>0</v>
      </c>
      <c r="D292" s="8">
        <v>58.692</v>
      </c>
      <c r="E292" s="11">
        <v>31.968</v>
      </c>
      <c r="F292" s="10">
        <v>20</v>
      </c>
      <c r="G292" s="10">
        <v>0</v>
      </c>
      <c r="H292" s="68">
        <v>1.6E-2</v>
      </c>
    </row>
    <row r="293" spans="1:8" s="1" customFormat="1" ht="15" customHeight="1" x14ac:dyDescent="0.2">
      <c r="A293" s="9">
        <v>292</v>
      </c>
      <c r="B293" s="10">
        <v>218</v>
      </c>
      <c r="C293" s="10">
        <v>3</v>
      </c>
      <c r="D293" s="8">
        <v>1571.4779999999998</v>
      </c>
      <c r="E293" s="11">
        <v>135.9881</v>
      </c>
      <c r="F293" s="10">
        <v>48</v>
      </c>
      <c r="G293" s="10">
        <v>0</v>
      </c>
      <c r="H293" s="68">
        <v>4.7899999999999998E-2</v>
      </c>
    </row>
    <row r="294" spans="1:8" s="1" customFormat="1" ht="15" customHeight="1" x14ac:dyDescent="0.2">
      <c r="A294" s="9">
        <v>293</v>
      </c>
      <c r="B294" s="10">
        <v>173</v>
      </c>
      <c r="C294" s="10">
        <v>1</v>
      </c>
      <c r="D294" s="8">
        <v>823.73399999999992</v>
      </c>
      <c r="E294" s="11">
        <v>99.899999999999991</v>
      </c>
      <c r="F294" s="10">
        <v>31</v>
      </c>
      <c r="G294" s="10">
        <v>0</v>
      </c>
      <c r="H294" s="68">
        <v>3.7499999999999999E-2</v>
      </c>
    </row>
    <row r="295" spans="1:8" s="1" customFormat="1" ht="15" customHeight="1" x14ac:dyDescent="0.2">
      <c r="A295" s="9">
        <v>294</v>
      </c>
      <c r="B295" s="10">
        <v>128</v>
      </c>
      <c r="C295" s="10">
        <v>1</v>
      </c>
      <c r="D295" s="8">
        <v>1067.1780000000001</v>
      </c>
      <c r="E295" s="11">
        <v>86.070599999999999</v>
      </c>
      <c r="F295" s="10">
        <v>31</v>
      </c>
      <c r="G295" s="10">
        <v>0</v>
      </c>
      <c r="H295" s="68">
        <v>3.78E-2</v>
      </c>
    </row>
    <row r="296" spans="1:8" s="1" customFormat="1" ht="15" customHeight="1" x14ac:dyDescent="0.2">
      <c r="A296" s="9">
        <v>295</v>
      </c>
      <c r="B296" s="10">
        <v>183</v>
      </c>
      <c r="C296" s="10">
        <v>1</v>
      </c>
      <c r="D296" s="8">
        <v>1391.88</v>
      </c>
      <c r="E296" s="11">
        <v>129.84699999999998</v>
      </c>
      <c r="F296" s="10">
        <v>33</v>
      </c>
      <c r="G296" s="10">
        <v>1</v>
      </c>
      <c r="H296" s="68">
        <v>4.0999999999999995E-2</v>
      </c>
    </row>
    <row r="297" spans="1:8" s="1" customFormat="1" ht="15" customHeight="1" x14ac:dyDescent="0.2">
      <c r="A297" s="9">
        <v>296</v>
      </c>
      <c r="B297" s="10">
        <v>149</v>
      </c>
      <c r="C297" s="10">
        <v>0</v>
      </c>
      <c r="D297" s="8">
        <v>747.4140000000001</v>
      </c>
      <c r="E297" s="11">
        <v>86.916200000000003</v>
      </c>
      <c r="F297" s="10">
        <v>29</v>
      </c>
      <c r="G297" s="10">
        <v>1</v>
      </c>
      <c r="H297" s="68">
        <v>3.6200000000000003E-2</v>
      </c>
    </row>
    <row r="298" spans="1:8" s="1" customFormat="1" ht="15" customHeight="1" x14ac:dyDescent="0.2">
      <c r="A298" s="9">
        <v>297</v>
      </c>
      <c r="B298" s="10">
        <v>119</v>
      </c>
      <c r="C298" s="10">
        <v>0</v>
      </c>
      <c r="D298" s="8">
        <v>441.55200000000008</v>
      </c>
      <c r="E298" s="11">
        <v>92.887200000000007</v>
      </c>
      <c r="F298" s="10">
        <v>27</v>
      </c>
      <c r="G298" s="10">
        <v>0</v>
      </c>
      <c r="H298" s="68">
        <v>3.4200000000000001E-2</v>
      </c>
    </row>
    <row r="299" spans="1:8" s="1" customFormat="1" ht="15" customHeight="1" x14ac:dyDescent="0.2">
      <c r="A299" s="9">
        <v>298</v>
      </c>
      <c r="B299" s="10">
        <v>161</v>
      </c>
      <c r="C299" s="10">
        <v>2</v>
      </c>
      <c r="D299" s="8">
        <v>731.154</v>
      </c>
      <c r="E299" s="11">
        <v>120.11860000000001</v>
      </c>
      <c r="F299" s="10">
        <v>30</v>
      </c>
      <c r="G299" s="10">
        <v>1</v>
      </c>
      <c r="H299" s="68">
        <v>3.4300000000000004E-2</v>
      </c>
    </row>
    <row r="300" spans="1:8" s="1" customFormat="1" ht="15" customHeight="1" x14ac:dyDescent="0.2">
      <c r="A300" s="9">
        <v>299</v>
      </c>
      <c r="B300" s="10">
        <v>150</v>
      </c>
      <c r="C300" s="10">
        <v>0</v>
      </c>
      <c r="D300" s="8">
        <v>883.34400000000005</v>
      </c>
      <c r="E300" s="11">
        <v>116.90700000000001</v>
      </c>
      <c r="F300" s="10">
        <v>27</v>
      </c>
      <c r="G300" s="10">
        <v>0</v>
      </c>
      <c r="H300" s="68">
        <v>3.9900000000000005E-2</v>
      </c>
    </row>
    <row r="301" spans="1:8" s="1" customFormat="1" ht="15" customHeight="1" x14ac:dyDescent="0.2">
      <c r="A301" s="9">
        <v>300</v>
      </c>
      <c r="B301" s="10">
        <v>154</v>
      </c>
      <c r="C301" s="10">
        <v>2</v>
      </c>
      <c r="D301" s="8">
        <v>318.76800000000003</v>
      </c>
      <c r="E301" s="11">
        <v>84.962999999999994</v>
      </c>
      <c r="F301" s="10">
        <v>31</v>
      </c>
      <c r="G301" s="10">
        <v>1</v>
      </c>
      <c r="H301" s="68">
        <v>2.5399999999999999E-2</v>
      </c>
    </row>
    <row r="302" spans="1:8" s="1" customFormat="1" ht="15" customHeight="1" x14ac:dyDescent="0.2">
      <c r="A302" s="9">
        <v>301</v>
      </c>
      <c r="B302" s="10">
        <v>156</v>
      </c>
      <c r="C302" s="10">
        <v>2</v>
      </c>
      <c r="D302" s="8">
        <v>614.30399999999997</v>
      </c>
      <c r="E302" s="11">
        <v>80.028800000000004</v>
      </c>
      <c r="F302" s="10">
        <v>30</v>
      </c>
      <c r="G302" s="10">
        <v>0</v>
      </c>
      <c r="H302" s="68">
        <v>2.81E-2</v>
      </c>
    </row>
    <row r="303" spans="1:8" s="1" customFormat="1" ht="15" customHeight="1" x14ac:dyDescent="0.2">
      <c r="A303" s="9">
        <v>302</v>
      </c>
      <c r="B303" s="10">
        <v>76</v>
      </c>
      <c r="C303" s="10">
        <v>1</v>
      </c>
      <c r="D303" s="8">
        <v>313.39800000000002</v>
      </c>
      <c r="E303" s="11">
        <v>58.016000000000005</v>
      </c>
      <c r="F303" s="10">
        <v>25</v>
      </c>
      <c r="G303" s="10">
        <v>0</v>
      </c>
      <c r="H303" s="68">
        <v>2.2400000000000003E-2</v>
      </c>
    </row>
    <row r="304" spans="1:8" s="1" customFormat="1" ht="15" customHeight="1" x14ac:dyDescent="0.2">
      <c r="A304" s="9">
        <v>303</v>
      </c>
      <c r="B304" s="10">
        <v>56</v>
      </c>
      <c r="C304" s="10">
        <v>0</v>
      </c>
      <c r="D304" s="8">
        <v>32.052</v>
      </c>
      <c r="E304" s="11">
        <v>19.9558</v>
      </c>
      <c r="F304" s="10">
        <v>11</v>
      </c>
      <c r="G304" s="10">
        <v>0</v>
      </c>
      <c r="H304" s="68">
        <v>1.1299999999999999E-2</v>
      </c>
    </row>
    <row r="305" spans="1:8" s="1" customFormat="1" ht="15" customHeight="1" x14ac:dyDescent="0.2">
      <c r="A305" s="9">
        <v>304</v>
      </c>
      <c r="B305" s="10">
        <v>112</v>
      </c>
      <c r="C305" s="10">
        <v>0</v>
      </c>
      <c r="D305" s="8">
        <v>365.01</v>
      </c>
      <c r="E305" s="11">
        <v>55.981599999999993</v>
      </c>
      <c r="F305" s="10">
        <v>33</v>
      </c>
      <c r="G305" s="10">
        <v>0</v>
      </c>
      <c r="H305" s="68">
        <v>2.3199999999999998E-2</v>
      </c>
    </row>
    <row r="306" spans="1:8" s="1" customFormat="1" ht="15" customHeight="1" x14ac:dyDescent="0.2">
      <c r="A306" s="9">
        <v>305</v>
      </c>
      <c r="B306" s="10">
        <v>208</v>
      </c>
      <c r="C306" s="10">
        <v>1</v>
      </c>
      <c r="D306" s="8">
        <v>714.80399999999997</v>
      </c>
      <c r="E306" s="11">
        <v>137.91750000000002</v>
      </c>
      <c r="F306" s="10">
        <v>45</v>
      </c>
      <c r="G306" s="10">
        <v>0</v>
      </c>
      <c r="H306" s="68">
        <v>1.7500000000000002E-2</v>
      </c>
    </row>
    <row r="307" spans="1:8" s="1" customFormat="1" ht="15" customHeight="1" x14ac:dyDescent="0.2">
      <c r="A307" s="9">
        <v>306</v>
      </c>
      <c r="B307" s="10">
        <v>472</v>
      </c>
      <c r="C307" s="10">
        <v>8</v>
      </c>
      <c r="D307" s="8">
        <v>2965.7940000000003</v>
      </c>
      <c r="E307" s="11">
        <v>296.98680000000002</v>
      </c>
      <c r="F307" s="10">
        <v>84</v>
      </c>
      <c r="G307" s="10">
        <v>0</v>
      </c>
      <c r="H307" s="68">
        <v>5.96E-2</v>
      </c>
    </row>
    <row r="308" spans="1:8" s="1" customFormat="1" ht="15" customHeight="1" x14ac:dyDescent="0.2">
      <c r="A308" s="9">
        <v>307</v>
      </c>
      <c r="B308" s="10">
        <v>181</v>
      </c>
      <c r="C308" s="10">
        <v>12</v>
      </c>
      <c r="D308" s="8">
        <v>866.09400000000005</v>
      </c>
      <c r="E308" s="11">
        <v>112.17920000000001</v>
      </c>
      <c r="F308" s="10">
        <v>47</v>
      </c>
      <c r="G308" s="10">
        <v>0</v>
      </c>
      <c r="H308" s="68">
        <v>3.1300000000000001E-2</v>
      </c>
    </row>
    <row r="309" spans="1:8" s="1" customFormat="1" ht="15" customHeight="1" x14ac:dyDescent="0.2">
      <c r="A309" s="9">
        <v>308</v>
      </c>
      <c r="B309" s="10">
        <v>201</v>
      </c>
      <c r="C309" s="10">
        <v>1</v>
      </c>
      <c r="D309" s="8">
        <v>2220.5820000000003</v>
      </c>
      <c r="E309" s="11">
        <v>137.00960000000001</v>
      </c>
      <c r="F309" s="10">
        <v>48</v>
      </c>
      <c r="G309" s="10">
        <v>0</v>
      </c>
      <c r="H309" s="68">
        <v>3.6400000000000002E-2</v>
      </c>
    </row>
    <row r="310" spans="1:8" s="1" customFormat="1" ht="15" customHeight="1" x14ac:dyDescent="0.2">
      <c r="A310" s="9">
        <v>309</v>
      </c>
      <c r="B310" s="10">
        <v>151</v>
      </c>
      <c r="C310" s="10">
        <v>1</v>
      </c>
      <c r="D310" s="8">
        <v>376.20600000000002</v>
      </c>
      <c r="E310" s="11">
        <v>88.955999999999989</v>
      </c>
      <c r="F310" s="10">
        <v>41</v>
      </c>
      <c r="G310" s="10">
        <v>0</v>
      </c>
      <c r="H310" s="68">
        <v>3.5299999999999998E-2</v>
      </c>
    </row>
    <row r="311" spans="1:8" s="1" customFormat="1" ht="15" customHeight="1" x14ac:dyDescent="0.2">
      <c r="A311" s="9">
        <v>310</v>
      </c>
      <c r="B311" s="10">
        <v>109</v>
      </c>
      <c r="C311" s="10">
        <v>0</v>
      </c>
      <c r="D311" s="8">
        <v>806.50800000000004</v>
      </c>
      <c r="E311" s="11">
        <v>60.033099999999997</v>
      </c>
      <c r="F311" s="10">
        <v>38</v>
      </c>
      <c r="G311" s="10">
        <v>0</v>
      </c>
      <c r="H311" s="68">
        <v>2.41E-2</v>
      </c>
    </row>
    <row r="312" spans="1:8" s="1" customFormat="1" ht="15" customHeight="1" x14ac:dyDescent="0.2">
      <c r="A312" s="9">
        <v>311</v>
      </c>
      <c r="B312" s="10">
        <v>85</v>
      </c>
      <c r="C312" s="10">
        <v>0</v>
      </c>
      <c r="D312" s="8">
        <v>92.945999999999998</v>
      </c>
      <c r="E312" s="11">
        <v>49.070499999999996</v>
      </c>
      <c r="F312" s="10">
        <v>25</v>
      </c>
      <c r="G312" s="10">
        <v>0</v>
      </c>
      <c r="H312" s="68">
        <v>2.5099999999999997E-2</v>
      </c>
    </row>
    <row r="313" spans="1:8" s="1" customFormat="1" ht="15" customHeight="1" x14ac:dyDescent="0.2">
      <c r="A313" s="9">
        <v>312</v>
      </c>
      <c r="B313" s="10">
        <v>139</v>
      </c>
      <c r="C313" s="10">
        <v>0</v>
      </c>
      <c r="D313" s="8">
        <v>1195.626</v>
      </c>
      <c r="E313" s="11">
        <v>87.126599999999996</v>
      </c>
      <c r="F313" s="10">
        <v>37</v>
      </c>
      <c r="G313" s="10">
        <v>0</v>
      </c>
      <c r="H313" s="68">
        <v>3.0699999999999998E-2</v>
      </c>
    </row>
    <row r="314" spans="1:8" s="1" customFormat="1" ht="15" customHeight="1" x14ac:dyDescent="0.2">
      <c r="A314" s="9">
        <v>313</v>
      </c>
      <c r="B314" s="10">
        <v>207</v>
      </c>
      <c r="C314" s="10">
        <v>2</v>
      </c>
      <c r="D314" s="8">
        <v>1711.3620000000001</v>
      </c>
      <c r="E314" s="11">
        <v>107.85</v>
      </c>
      <c r="F314" s="10">
        <v>54</v>
      </c>
      <c r="G314" s="10">
        <v>1</v>
      </c>
      <c r="H314" s="68">
        <v>0.03</v>
      </c>
    </row>
    <row r="315" spans="1:8" s="1" customFormat="1" ht="15" customHeight="1" x14ac:dyDescent="0.2">
      <c r="A315" s="9">
        <v>314</v>
      </c>
      <c r="B315" s="10">
        <v>150</v>
      </c>
      <c r="C315" s="10">
        <v>0</v>
      </c>
      <c r="D315" s="8">
        <v>1120.5840000000001</v>
      </c>
      <c r="E315" s="11">
        <v>97.92</v>
      </c>
      <c r="F315" s="10">
        <v>29</v>
      </c>
      <c r="G315" s="10">
        <v>1</v>
      </c>
      <c r="H315" s="68">
        <v>4.0800000000000003E-2</v>
      </c>
    </row>
    <row r="316" spans="1:8" s="1" customFormat="1" ht="15" customHeight="1" x14ac:dyDescent="0.2">
      <c r="A316" s="9">
        <v>315</v>
      </c>
      <c r="B316" s="10">
        <v>75</v>
      </c>
      <c r="C316" s="10">
        <v>1</v>
      </c>
      <c r="D316" s="8">
        <v>160.90799999999999</v>
      </c>
      <c r="E316" s="11">
        <v>34.911599999999993</v>
      </c>
      <c r="F316" s="10">
        <v>24</v>
      </c>
      <c r="G316" s="10">
        <v>0</v>
      </c>
      <c r="H316" s="68">
        <v>1.8799999999999997E-2</v>
      </c>
    </row>
    <row r="317" spans="1:8" s="1" customFormat="1" ht="15" customHeight="1" x14ac:dyDescent="0.2">
      <c r="A317" s="9">
        <v>316</v>
      </c>
      <c r="B317" s="10">
        <v>156</v>
      </c>
      <c r="C317" s="10">
        <v>0</v>
      </c>
      <c r="D317" s="8">
        <v>25.553999999999998</v>
      </c>
      <c r="E317" s="11">
        <v>76.915999999999997</v>
      </c>
      <c r="F317" s="10">
        <v>37</v>
      </c>
      <c r="G317" s="10">
        <v>0</v>
      </c>
      <c r="H317" s="68">
        <v>4.0999999999999995E-2</v>
      </c>
    </row>
    <row r="318" spans="1:8" s="1" customFormat="1" ht="15" customHeight="1" x14ac:dyDescent="0.2">
      <c r="A318" s="9">
        <v>317</v>
      </c>
      <c r="B318" s="10">
        <v>47</v>
      </c>
      <c r="C318" s="10">
        <v>-1</v>
      </c>
      <c r="D318" s="8">
        <v>49.338000000000001</v>
      </c>
      <c r="E318" s="11">
        <v>23.061700000000002</v>
      </c>
      <c r="F318" s="10">
        <v>17</v>
      </c>
      <c r="G318" s="10">
        <v>0</v>
      </c>
      <c r="H318" s="68">
        <v>1.03E-2</v>
      </c>
    </row>
    <row r="319" spans="1:8" s="1" customFormat="1" ht="15" customHeight="1" x14ac:dyDescent="0.2">
      <c r="A319" s="9">
        <v>318</v>
      </c>
      <c r="B319" s="10">
        <v>292</v>
      </c>
      <c r="C319" s="10">
        <v>9</v>
      </c>
      <c r="D319" s="8">
        <v>1703.8259999999996</v>
      </c>
      <c r="E319" s="11">
        <v>176.9871</v>
      </c>
      <c r="F319" s="10">
        <v>51</v>
      </c>
      <c r="G319" s="10">
        <v>0</v>
      </c>
      <c r="H319" s="68">
        <v>4.53E-2</v>
      </c>
    </row>
    <row r="320" spans="1:8" s="1" customFormat="1" ht="15" customHeight="1" x14ac:dyDescent="0.2">
      <c r="A320" s="9">
        <v>319</v>
      </c>
      <c r="B320" s="10">
        <v>233</v>
      </c>
      <c r="C320" s="10">
        <v>4</v>
      </c>
      <c r="D320" s="8">
        <v>1505.4059999999999</v>
      </c>
      <c r="E320" s="11">
        <v>135.0438</v>
      </c>
      <c r="F320" s="10">
        <v>46</v>
      </c>
      <c r="G320" s="10">
        <v>0</v>
      </c>
      <c r="H320" s="68">
        <v>3.4599999999999999E-2</v>
      </c>
    </row>
    <row r="321" spans="1:8" s="1" customFormat="1" ht="15" customHeight="1" x14ac:dyDescent="0.2">
      <c r="A321" s="9">
        <v>320</v>
      </c>
      <c r="B321" s="10">
        <v>360</v>
      </c>
      <c r="C321" s="10">
        <v>2</v>
      </c>
      <c r="D321" s="8">
        <v>2879.3820000000001</v>
      </c>
      <c r="E321" s="11">
        <v>230.13240000000002</v>
      </c>
      <c r="F321" s="10">
        <v>76</v>
      </c>
      <c r="G321" s="10">
        <v>0</v>
      </c>
      <c r="H321" s="68">
        <v>7.7800000000000008E-2</v>
      </c>
    </row>
    <row r="322" spans="1:8" s="1" customFormat="1" ht="15" customHeight="1" x14ac:dyDescent="0.2">
      <c r="A322" s="9">
        <v>321</v>
      </c>
      <c r="B322" s="10">
        <v>194</v>
      </c>
      <c r="C322" s="10">
        <v>1</v>
      </c>
      <c r="D322" s="8">
        <v>1175.4359999999999</v>
      </c>
      <c r="E322" s="11">
        <v>111.16440000000001</v>
      </c>
      <c r="F322" s="10">
        <v>33</v>
      </c>
      <c r="G322" s="10">
        <v>0</v>
      </c>
      <c r="H322" s="68">
        <v>3.2400000000000005E-2</v>
      </c>
    </row>
    <row r="323" spans="1:8" s="1" customFormat="1" ht="15" customHeight="1" x14ac:dyDescent="0.2">
      <c r="A323" s="9">
        <v>322</v>
      </c>
      <c r="B323" s="10">
        <v>196</v>
      </c>
      <c r="C323" s="10">
        <v>1</v>
      </c>
      <c r="D323" s="8">
        <v>1098.1199999999999</v>
      </c>
      <c r="E323" s="11">
        <v>110.06819999999999</v>
      </c>
      <c r="F323" s="10">
        <v>36</v>
      </c>
      <c r="G323" s="10">
        <v>0</v>
      </c>
      <c r="H323" s="68">
        <v>4.5899999999999996E-2</v>
      </c>
    </row>
    <row r="324" spans="1:8" s="1" customFormat="1" ht="15" customHeight="1" x14ac:dyDescent="0.2">
      <c r="A324" s="9">
        <v>323</v>
      </c>
      <c r="B324" s="10">
        <v>363</v>
      </c>
      <c r="C324" s="10">
        <v>2</v>
      </c>
      <c r="D324" s="8">
        <v>1874.184</v>
      </c>
      <c r="E324" s="11">
        <v>240.828</v>
      </c>
      <c r="F324" s="10">
        <v>75</v>
      </c>
      <c r="G324" s="10">
        <v>0</v>
      </c>
      <c r="H324" s="68">
        <v>6.5799999999999997E-2</v>
      </c>
    </row>
    <row r="325" spans="1:8" s="1" customFormat="1" ht="15" customHeight="1" x14ac:dyDescent="0.2">
      <c r="A325" s="9">
        <v>324</v>
      </c>
      <c r="B325" s="10">
        <v>152</v>
      </c>
      <c r="C325" s="10">
        <v>0</v>
      </c>
      <c r="D325" s="8">
        <v>807.68999999999994</v>
      </c>
      <c r="E325" s="11">
        <v>76.092800000000011</v>
      </c>
      <c r="F325" s="10">
        <v>34</v>
      </c>
      <c r="G325" s="10">
        <v>0</v>
      </c>
      <c r="H325" s="68">
        <v>3.1600000000000003E-2</v>
      </c>
    </row>
    <row r="326" spans="1:8" s="1" customFormat="1" ht="15" customHeight="1" x14ac:dyDescent="0.2">
      <c r="A326" s="9">
        <v>325</v>
      </c>
      <c r="B326" s="10">
        <v>325</v>
      </c>
      <c r="C326" s="10">
        <v>-1</v>
      </c>
      <c r="D326" s="8">
        <v>247.72200000000001</v>
      </c>
      <c r="E326" s="11">
        <v>183.11499999999998</v>
      </c>
      <c r="F326" s="10">
        <v>84</v>
      </c>
      <c r="G326" s="10">
        <v>0</v>
      </c>
      <c r="H326" s="68">
        <v>6.9099999999999995E-2</v>
      </c>
    </row>
    <row r="327" spans="1:8" s="1" customFormat="1" ht="15" customHeight="1" x14ac:dyDescent="0.2">
      <c r="A327" s="9">
        <v>326</v>
      </c>
      <c r="B327" s="10">
        <v>284</v>
      </c>
      <c r="C327" s="10">
        <v>-1</v>
      </c>
      <c r="D327" s="8">
        <v>2198.8739999999998</v>
      </c>
      <c r="E327" s="11">
        <v>145.94500000000002</v>
      </c>
      <c r="F327" s="10">
        <v>65</v>
      </c>
      <c r="G327" s="10">
        <v>1</v>
      </c>
      <c r="H327" s="68">
        <v>5.7800000000000004E-2</v>
      </c>
    </row>
    <row r="328" spans="1:8" s="1" customFormat="1" ht="15" customHeight="1" x14ac:dyDescent="0.2">
      <c r="A328" s="9">
        <v>327</v>
      </c>
      <c r="B328" s="10">
        <v>90</v>
      </c>
      <c r="C328" s="10">
        <v>0</v>
      </c>
      <c r="D328" s="8">
        <v>73.697999999999993</v>
      </c>
      <c r="E328" s="11">
        <v>32.943899999999992</v>
      </c>
      <c r="F328" s="10">
        <v>23</v>
      </c>
      <c r="G328" s="10">
        <v>0</v>
      </c>
      <c r="H328" s="68">
        <v>2.0099999999999996E-2</v>
      </c>
    </row>
    <row r="329" spans="1:8" s="1" customFormat="1" ht="15" customHeight="1" x14ac:dyDescent="0.2">
      <c r="A329" s="9">
        <v>328</v>
      </c>
      <c r="B329" s="10">
        <v>177</v>
      </c>
      <c r="C329" s="10">
        <v>1</v>
      </c>
      <c r="D329" s="8">
        <v>722.04000000000008</v>
      </c>
      <c r="E329" s="11">
        <v>95.003999999999991</v>
      </c>
      <c r="F329" s="10">
        <v>32</v>
      </c>
      <c r="G329" s="10">
        <v>0</v>
      </c>
      <c r="H329" s="68">
        <v>4.5499999999999999E-2</v>
      </c>
    </row>
    <row r="330" spans="1:8" s="1" customFormat="1" ht="15" customHeight="1" x14ac:dyDescent="0.2">
      <c r="A330" s="9">
        <v>329</v>
      </c>
      <c r="B330" s="10">
        <v>167</v>
      </c>
      <c r="C330" s="10">
        <v>1</v>
      </c>
      <c r="D330" s="8">
        <v>1560.87</v>
      </c>
      <c r="E330" s="11">
        <v>96.95</v>
      </c>
      <c r="F330" s="10">
        <v>36</v>
      </c>
      <c r="G330" s="10">
        <v>0</v>
      </c>
      <c r="H330" s="68">
        <v>3.5000000000000003E-2</v>
      </c>
    </row>
    <row r="331" spans="1:8" s="1" customFormat="1" ht="15" customHeight="1" x14ac:dyDescent="0.2">
      <c r="A331" s="9">
        <v>330</v>
      </c>
      <c r="B331" s="10">
        <v>242</v>
      </c>
      <c r="C331" s="10">
        <v>4</v>
      </c>
      <c r="D331" s="8">
        <v>1674.8700000000003</v>
      </c>
      <c r="E331" s="11">
        <v>136.89599999999999</v>
      </c>
      <c r="F331" s="10">
        <v>49</v>
      </c>
      <c r="G331" s="10">
        <v>0</v>
      </c>
      <c r="H331" s="68">
        <v>5.5199999999999999E-2</v>
      </c>
    </row>
    <row r="332" spans="1:8" s="1" customFormat="1" ht="15" customHeight="1" x14ac:dyDescent="0.2">
      <c r="A332" s="9">
        <v>331</v>
      </c>
      <c r="B332" s="10">
        <v>122</v>
      </c>
      <c r="C332" s="10">
        <v>5</v>
      </c>
      <c r="D332" s="8">
        <v>336.43800000000005</v>
      </c>
      <c r="E332" s="11">
        <v>61.051200000000009</v>
      </c>
      <c r="F332" s="10">
        <v>38</v>
      </c>
      <c r="G332" s="10">
        <v>0</v>
      </c>
      <c r="H332" s="68">
        <v>3.1600000000000003E-2</v>
      </c>
    </row>
    <row r="333" spans="1:8" s="1" customFormat="1" ht="15" customHeight="1" x14ac:dyDescent="0.2">
      <c r="A333" s="9">
        <v>332</v>
      </c>
      <c r="B333" s="10">
        <v>377</v>
      </c>
      <c r="C333" s="10">
        <v>3</v>
      </c>
      <c r="D333" s="8">
        <v>2410.5059999999999</v>
      </c>
      <c r="E333" s="11">
        <v>214.95449999999997</v>
      </c>
      <c r="F333" s="10">
        <v>67</v>
      </c>
      <c r="G333" s="10">
        <v>0</v>
      </c>
      <c r="H333" s="68">
        <v>7.0499999999999993E-2</v>
      </c>
    </row>
    <row r="334" spans="1:8" s="1" customFormat="1" ht="15" customHeight="1" x14ac:dyDescent="0.2">
      <c r="A334" s="9">
        <v>333</v>
      </c>
      <c r="B334" s="10">
        <v>224</v>
      </c>
      <c r="C334" s="10">
        <v>2</v>
      </c>
      <c r="D334" s="8">
        <v>1767.4860000000001</v>
      </c>
      <c r="E334" s="11">
        <v>128.934</v>
      </c>
      <c r="F334" s="10">
        <v>51</v>
      </c>
      <c r="G334" s="10">
        <v>2</v>
      </c>
      <c r="H334" s="68">
        <v>5.2199999999999996E-2</v>
      </c>
    </row>
    <row r="335" spans="1:8" s="1" customFormat="1" ht="15" customHeight="1" x14ac:dyDescent="0.2">
      <c r="A335" s="9">
        <v>334</v>
      </c>
      <c r="B335" s="10">
        <v>285</v>
      </c>
      <c r="C335" s="10">
        <v>0</v>
      </c>
      <c r="D335" s="8">
        <v>1616.4120000000003</v>
      </c>
      <c r="E335" s="11">
        <v>161.90800000000002</v>
      </c>
      <c r="F335" s="10">
        <v>62</v>
      </c>
      <c r="G335" s="10">
        <v>1</v>
      </c>
      <c r="H335" s="68">
        <v>6.8000000000000005E-2</v>
      </c>
    </row>
    <row r="336" spans="1:8" s="1" customFormat="1" ht="15" customHeight="1" x14ac:dyDescent="0.2">
      <c r="A336" s="9">
        <v>335</v>
      </c>
      <c r="B336" s="10">
        <v>231</v>
      </c>
      <c r="C336" s="10">
        <v>3</v>
      </c>
      <c r="D336" s="8">
        <v>1592.5740000000001</v>
      </c>
      <c r="E336" s="11">
        <v>117.04330000000002</v>
      </c>
      <c r="F336" s="10">
        <v>47</v>
      </c>
      <c r="G336" s="10">
        <v>1</v>
      </c>
      <c r="H336" s="68">
        <v>5.6900000000000006E-2</v>
      </c>
    </row>
    <row r="337" spans="1:8" s="1" customFormat="1" ht="15" customHeight="1" x14ac:dyDescent="0.2">
      <c r="A337" s="9">
        <v>336</v>
      </c>
      <c r="B337" s="10">
        <v>463</v>
      </c>
      <c r="C337" s="10">
        <v>2</v>
      </c>
      <c r="D337" s="8">
        <v>2205.5459999999998</v>
      </c>
      <c r="E337" s="11">
        <v>244.12</v>
      </c>
      <c r="F337" s="10">
        <v>89</v>
      </c>
      <c r="G337" s="10">
        <v>1</v>
      </c>
      <c r="H337" s="68">
        <v>8.5000000000000006E-2</v>
      </c>
    </row>
    <row r="338" spans="1:8" s="1" customFormat="1" ht="15" customHeight="1" x14ac:dyDescent="0.2">
      <c r="A338" s="9">
        <v>337</v>
      </c>
      <c r="B338" s="10">
        <v>239</v>
      </c>
      <c r="C338" s="10">
        <v>-1</v>
      </c>
      <c r="D338" s="8">
        <v>1452.8640000000003</v>
      </c>
      <c r="E338" s="11">
        <v>129.9888</v>
      </c>
      <c r="F338" s="10">
        <v>51</v>
      </c>
      <c r="G338" s="10">
        <v>0</v>
      </c>
      <c r="H338" s="68">
        <v>6.1200000000000004E-2</v>
      </c>
    </row>
    <row r="339" spans="1:8" s="1" customFormat="1" ht="15" customHeight="1" x14ac:dyDescent="0.2">
      <c r="A339" s="9">
        <v>338</v>
      </c>
      <c r="B339" s="10">
        <v>83</v>
      </c>
      <c r="C339" s="10">
        <v>0</v>
      </c>
      <c r="D339" s="8">
        <v>10.992000000000001</v>
      </c>
      <c r="E339" s="11">
        <v>40.054099999999998</v>
      </c>
      <c r="F339" s="10">
        <v>19</v>
      </c>
      <c r="G339" s="10">
        <v>0</v>
      </c>
      <c r="H339" s="68">
        <v>2.69E-2</v>
      </c>
    </row>
    <row r="340" spans="1:8" s="1" customFormat="1" ht="15" customHeight="1" x14ac:dyDescent="0.2">
      <c r="A340" s="9">
        <v>339</v>
      </c>
      <c r="B340" s="10">
        <v>291</v>
      </c>
      <c r="C340" s="10">
        <v>2</v>
      </c>
      <c r="D340" s="8">
        <v>2240.8019999999997</v>
      </c>
      <c r="E340" s="11">
        <v>162.88019999999997</v>
      </c>
      <c r="F340" s="10">
        <v>39</v>
      </c>
      <c r="G340" s="10">
        <v>0</v>
      </c>
      <c r="H340" s="68">
        <v>6.5099999999999991E-2</v>
      </c>
    </row>
    <row r="341" spans="1:8" s="1" customFormat="1" ht="15" customHeight="1" x14ac:dyDescent="0.2">
      <c r="A341" s="9">
        <v>340</v>
      </c>
      <c r="B341" s="10">
        <v>191</v>
      </c>
      <c r="C341" s="10">
        <v>0</v>
      </c>
      <c r="D341" s="8">
        <v>80.13</v>
      </c>
      <c r="E341" s="11">
        <v>52.036499999999997</v>
      </c>
      <c r="F341" s="10">
        <v>49</v>
      </c>
      <c r="G341" s="10">
        <v>0</v>
      </c>
      <c r="H341" s="68">
        <v>3.39E-2</v>
      </c>
    </row>
    <row r="342" spans="1:8" s="1" customFormat="1" ht="15" customHeight="1" x14ac:dyDescent="0.2">
      <c r="A342" s="9">
        <v>341</v>
      </c>
      <c r="B342" s="10">
        <v>279</v>
      </c>
      <c r="C342" s="10">
        <v>0</v>
      </c>
      <c r="D342" s="8">
        <v>1968.3719999999998</v>
      </c>
      <c r="E342" s="11">
        <v>142.0951</v>
      </c>
      <c r="F342" s="10">
        <v>49</v>
      </c>
      <c r="G342" s="10">
        <v>4</v>
      </c>
      <c r="H342" s="68">
        <v>6.1699999999999998E-2</v>
      </c>
    </row>
    <row r="343" spans="1:8" s="1" customFormat="1" ht="15" customHeight="1" x14ac:dyDescent="0.2">
      <c r="A343" s="9">
        <v>342</v>
      </c>
      <c r="B343" s="10">
        <v>159</v>
      </c>
      <c r="C343" s="10">
        <v>-1</v>
      </c>
      <c r="D343" s="8">
        <v>473.17799999999994</v>
      </c>
      <c r="E343" s="11">
        <v>79.033799999999999</v>
      </c>
      <c r="F343" s="10">
        <v>40</v>
      </c>
      <c r="G343" s="10">
        <v>1</v>
      </c>
      <c r="H343" s="68">
        <v>4.7100000000000003E-2</v>
      </c>
    </row>
    <row r="344" spans="1:8" s="1" customFormat="1" ht="15" customHeight="1" x14ac:dyDescent="0.2">
      <c r="A344" s="9">
        <v>343</v>
      </c>
      <c r="B344" s="10">
        <v>241</v>
      </c>
      <c r="C344" s="10">
        <v>3</v>
      </c>
      <c r="D344" s="8">
        <v>2274.1259999999997</v>
      </c>
      <c r="E344" s="11">
        <v>122.90480000000001</v>
      </c>
      <c r="F344" s="10">
        <v>51</v>
      </c>
      <c r="G344" s="10">
        <v>0</v>
      </c>
      <c r="H344" s="68">
        <v>5.3600000000000002E-2</v>
      </c>
    </row>
    <row r="345" spans="1:8" s="1" customFormat="1" ht="15" customHeight="1" x14ac:dyDescent="0.2">
      <c r="A345" s="9">
        <v>344</v>
      </c>
      <c r="B345" s="10">
        <v>112</v>
      </c>
      <c r="C345" s="10">
        <v>1</v>
      </c>
      <c r="D345" s="8">
        <v>199.43399999999997</v>
      </c>
      <c r="E345" s="11">
        <v>47.967300000000002</v>
      </c>
      <c r="F345" s="10">
        <v>21</v>
      </c>
      <c r="G345" s="10">
        <v>1</v>
      </c>
      <c r="H345" s="68">
        <v>2.3900000000000001E-2</v>
      </c>
    </row>
    <row r="346" spans="1:8" s="1" customFormat="1" ht="15" customHeight="1" x14ac:dyDescent="0.2">
      <c r="A346" s="9">
        <v>345</v>
      </c>
      <c r="B346" s="10">
        <v>319</v>
      </c>
      <c r="C346" s="10">
        <v>3</v>
      </c>
      <c r="D346" s="8">
        <v>2812.806</v>
      </c>
      <c r="E346" s="11">
        <v>161.0334</v>
      </c>
      <c r="F346" s="10">
        <v>56</v>
      </c>
      <c r="G346" s="10">
        <v>2</v>
      </c>
      <c r="H346" s="68">
        <v>5.9400000000000001E-2</v>
      </c>
    </row>
    <row r="347" spans="1:8" s="1" customFormat="1" ht="15" customHeight="1" x14ac:dyDescent="0.2">
      <c r="A347" s="9">
        <v>346</v>
      </c>
      <c r="B347" s="10">
        <v>288</v>
      </c>
      <c r="C347" s="10">
        <v>2</v>
      </c>
      <c r="D347" s="8">
        <v>2014.422</v>
      </c>
      <c r="E347" s="11">
        <v>158.083</v>
      </c>
      <c r="F347" s="10">
        <v>50</v>
      </c>
      <c r="G347" s="10">
        <v>0</v>
      </c>
      <c r="H347" s="68">
        <v>5.7800000000000004E-2</v>
      </c>
    </row>
    <row r="348" spans="1:8" s="1" customFormat="1" ht="15" hidden="1" customHeight="1" x14ac:dyDescent="0.2">
      <c r="A348" s="9">
        <v>347</v>
      </c>
      <c r="B348" s="10">
        <v>688</v>
      </c>
      <c r="C348" s="10">
        <v>33</v>
      </c>
      <c r="D348" s="8">
        <v>3719.634</v>
      </c>
      <c r="E348" s="11">
        <v>278.18820000000005</v>
      </c>
      <c r="F348" s="10">
        <v>90</v>
      </c>
      <c r="G348" s="10">
        <v>1</v>
      </c>
      <c r="H348" s="68">
        <v>3.3300000000000003E-2</v>
      </c>
    </row>
    <row r="349" spans="1:8" s="1" customFormat="1" ht="15" customHeight="1" x14ac:dyDescent="0.2">
      <c r="A349" s="9">
        <v>348</v>
      </c>
      <c r="B349" s="10">
        <v>436</v>
      </c>
      <c r="C349" s="10">
        <v>2</v>
      </c>
      <c r="D349" s="8">
        <v>3095.64</v>
      </c>
      <c r="E349" s="11">
        <v>263.93610000000001</v>
      </c>
      <c r="F349" s="10">
        <v>66</v>
      </c>
      <c r="G349" s="10">
        <v>0</v>
      </c>
      <c r="H349" s="68">
        <v>8.2299999999999998E-2</v>
      </c>
    </row>
    <row r="350" spans="1:8" s="1" customFormat="1" ht="15" customHeight="1" x14ac:dyDescent="0.2">
      <c r="A350" s="9">
        <v>349</v>
      </c>
      <c r="B350" s="10">
        <v>226</v>
      </c>
      <c r="C350" s="10">
        <v>1</v>
      </c>
      <c r="D350" s="8">
        <v>1237.2659999999998</v>
      </c>
      <c r="E350" s="11">
        <v>127.91220000000001</v>
      </c>
      <c r="F350" s="10">
        <v>38</v>
      </c>
      <c r="G350" s="10">
        <v>0</v>
      </c>
      <c r="H350" s="68">
        <v>5.2900000000000003E-2</v>
      </c>
    </row>
    <row r="351" spans="1:8" s="1" customFormat="1" ht="15" customHeight="1" x14ac:dyDescent="0.2">
      <c r="A351" s="9">
        <v>350</v>
      </c>
      <c r="B351" s="10">
        <v>242</v>
      </c>
      <c r="C351" s="10">
        <v>3</v>
      </c>
      <c r="D351" s="8">
        <v>1722.9839999999999</v>
      </c>
      <c r="E351" s="11">
        <v>152.00380000000001</v>
      </c>
      <c r="F351" s="10">
        <v>46</v>
      </c>
      <c r="G351" s="10">
        <v>0</v>
      </c>
      <c r="H351" s="68">
        <v>6.4600000000000005E-2</v>
      </c>
    </row>
    <row r="352" spans="1:8" s="1" customFormat="1" ht="15" customHeight="1" x14ac:dyDescent="0.2">
      <c r="A352" s="9">
        <v>351</v>
      </c>
      <c r="B352" s="10">
        <v>197</v>
      </c>
      <c r="C352" s="10">
        <v>0</v>
      </c>
      <c r="D352" s="8">
        <v>127.35600000000001</v>
      </c>
      <c r="E352" s="11">
        <v>113.0128</v>
      </c>
      <c r="F352" s="10">
        <v>41</v>
      </c>
      <c r="G352" s="10">
        <v>0</v>
      </c>
      <c r="H352" s="68">
        <v>6.6400000000000001E-2</v>
      </c>
    </row>
    <row r="353" spans="1:8" s="1" customFormat="1" ht="15" customHeight="1" x14ac:dyDescent="0.2">
      <c r="A353" s="9">
        <v>352</v>
      </c>
      <c r="B353" s="10">
        <v>229</v>
      </c>
      <c r="C353" s="10">
        <v>2</v>
      </c>
      <c r="D353" s="8">
        <v>1532.3459999999998</v>
      </c>
      <c r="E353" s="11">
        <v>136.97999999999999</v>
      </c>
      <c r="F353" s="10">
        <v>40</v>
      </c>
      <c r="G353" s="10">
        <v>0</v>
      </c>
      <c r="H353" s="68">
        <v>0.06</v>
      </c>
    </row>
    <row r="354" spans="1:8" s="1" customFormat="1" ht="15" customHeight="1" x14ac:dyDescent="0.2">
      <c r="A354" s="9">
        <v>353</v>
      </c>
      <c r="B354" s="10">
        <v>66</v>
      </c>
      <c r="C354" s="10">
        <v>0</v>
      </c>
      <c r="D354" s="8">
        <v>73.2</v>
      </c>
      <c r="E354" s="11">
        <v>36.009599999999999</v>
      </c>
      <c r="F354" s="10">
        <v>12</v>
      </c>
      <c r="G354" s="10">
        <v>0</v>
      </c>
      <c r="H354" s="68">
        <v>2.4799999999999999E-2</v>
      </c>
    </row>
    <row r="355" spans="1:8" s="1" customFormat="1" ht="15" customHeight="1" x14ac:dyDescent="0.2">
      <c r="A355" s="9">
        <v>354</v>
      </c>
      <c r="B355" s="10">
        <v>46</v>
      </c>
      <c r="C355" s="10">
        <v>1</v>
      </c>
      <c r="D355" s="8">
        <v>5.1840000000000002</v>
      </c>
      <c r="E355" s="11">
        <v>30.948799999999999</v>
      </c>
      <c r="F355" s="10">
        <v>10</v>
      </c>
      <c r="G355" s="10">
        <v>0</v>
      </c>
      <c r="H355" s="68">
        <v>2.3199999999999998E-2</v>
      </c>
    </row>
    <row r="356" spans="1:8" s="1" customFormat="1" ht="15" customHeight="1" x14ac:dyDescent="0.2">
      <c r="A356" s="9">
        <v>355</v>
      </c>
      <c r="B356" s="10">
        <v>259</v>
      </c>
      <c r="C356" s="10">
        <v>2</v>
      </c>
      <c r="D356" s="8">
        <v>1819.4939999999999</v>
      </c>
      <c r="E356" s="11">
        <v>190.05170000000001</v>
      </c>
      <c r="F356" s="10">
        <v>37</v>
      </c>
      <c r="G356" s="10">
        <v>0</v>
      </c>
      <c r="H356" s="68">
        <v>6.0700000000000004E-2</v>
      </c>
    </row>
    <row r="357" spans="1:8" s="1" customFormat="1" ht="15" customHeight="1" x14ac:dyDescent="0.2">
      <c r="A357" s="9">
        <v>356</v>
      </c>
      <c r="B357" s="10">
        <v>346</v>
      </c>
      <c r="C357" s="10">
        <v>0</v>
      </c>
      <c r="D357" s="8">
        <v>1895.22</v>
      </c>
      <c r="E357" s="11">
        <v>224.994</v>
      </c>
      <c r="F357" s="10">
        <v>66</v>
      </c>
      <c r="G357" s="10">
        <v>0</v>
      </c>
      <c r="H357" s="68">
        <v>6.6000000000000003E-2</v>
      </c>
    </row>
    <row r="358" spans="1:8" s="1" customFormat="1" ht="15" customHeight="1" x14ac:dyDescent="0.2">
      <c r="A358" s="9">
        <v>357</v>
      </c>
      <c r="B358" s="10">
        <v>176</v>
      </c>
      <c r="C358" s="10">
        <v>1</v>
      </c>
      <c r="D358" s="8">
        <v>514.20000000000005</v>
      </c>
      <c r="E358" s="11">
        <v>102.03760000000001</v>
      </c>
      <c r="F358" s="10">
        <v>40</v>
      </c>
      <c r="G358" s="10">
        <v>0</v>
      </c>
      <c r="H358" s="68">
        <v>5.3200000000000004E-2</v>
      </c>
    </row>
    <row r="359" spans="1:8" s="1" customFormat="1" ht="15" customHeight="1" x14ac:dyDescent="0.2">
      <c r="A359" s="9">
        <v>358</v>
      </c>
      <c r="B359" s="10">
        <v>449</v>
      </c>
      <c r="C359" s="10">
        <v>4</v>
      </c>
      <c r="D359" s="8">
        <v>2430.0839999999998</v>
      </c>
      <c r="E359" s="11">
        <v>297.02969999999999</v>
      </c>
      <c r="F359" s="10">
        <v>84</v>
      </c>
      <c r="G359" s="10">
        <v>0</v>
      </c>
      <c r="H359" s="68">
        <v>8.0299999999999996E-2</v>
      </c>
    </row>
    <row r="360" spans="1:8" s="1" customFormat="1" ht="15" customHeight="1" x14ac:dyDescent="0.2">
      <c r="A360" s="9">
        <v>359</v>
      </c>
      <c r="B360" s="10">
        <v>363</v>
      </c>
      <c r="C360" s="10">
        <v>2</v>
      </c>
      <c r="D360" s="8">
        <v>1882.3319999999999</v>
      </c>
      <c r="E360" s="11">
        <v>243.9143</v>
      </c>
      <c r="F360" s="10">
        <v>68</v>
      </c>
      <c r="G360" s="10">
        <v>0</v>
      </c>
      <c r="H360" s="68">
        <v>7.2099999999999997E-2</v>
      </c>
    </row>
    <row r="361" spans="1:8" s="1" customFormat="1" ht="15" customHeight="1" x14ac:dyDescent="0.2">
      <c r="A361" s="9">
        <v>360</v>
      </c>
      <c r="B361" s="10">
        <v>371</v>
      </c>
      <c r="C361" s="10">
        <v>3</v>
      </c>
      <c r="D361" s="8">
        <v>2907.99</v>
      </c>
      <c r="E361" s="11">
        <v>259.85520000000002</v>
      </c>
      <c r="F361" s="10">
        <v>67</v>
      </c>
      <c r="G361" s="10">
        <v>0</v>
      </c>
      <c r="H361" s="68">
        <v>5.79E-2</v>
      </c>
    </row>
    <row r="362" spans="1:8" s="1" customFormat="1" ht="15" customHeight="1" x14ac:dyDescent="0.2">
      <c r="A362" s="9">
        <v>361</v>
      </c>
      <c r="B362" s="10">
        <v>291</v>
      </c>
      <c r="C362" s="10">
        <v>0</v>
      </c>
      <c r="D362" s="8">
        <v>2240.0459999999998</v>
      </c>
      <c r="E362" s="11">
        <v>181.95759999999999</v>
      </c>
      <c r="F362" s="10">
        <v>45</v>
      </c>
      <c r="G362" s="10">
        <v>0</v>
      </c>
      <c r="H362" s="68">
        <v>6.8199999999999997E-2</v>
      </c>
    </row>
    <row r="363" spans="1:8" s="1" customFormat="1" ht="15" customHeight="1" x14ac:dyDescent="0.2">
      <c r="A363" s="9">
        <v>362</v>
      </c>
      <c r="B363" s="10">
        <v>256</v>
      </c>
      <c r="C363" s="10">
        <v>1</v>
      </c>
      <c r="D363" s="8">
        <v>1567.5239999999999</v>
      </c>
      <c r="E363" s="11">
        <v>190.13759999999999</v>
      </c>
      <c r="F363" s="10">
        <v>47</v>
      </c>
      <c r="G363" s="10">
        <v>0</v>
      </c>
      <c r="H363" s="68">
        <v>5.7599999999999998E-2</v>
      </c>
    </row>
    <row r="364" spans="1:8" s="1" customFormat="1" ht="15" customHeight="1" x14ac:dyDescent="0.2">
      <c r="A364" s="9">
        <v>363</v>
      </c>
      <c r="B364" s="10">
        <v>42</v>
      </c>
      <c r="C364" s="10">
        <v>0</v>
      </c>
      <c r="D364" s="8">
        <v>1.8059999999999996</v>
      </c>
      <c r="E364" s="11">
        <v>22.029300000000003</v>
      </c>
      <c r="F364" s="10">
        <v>7</v>
      </c>
      <c r="G364" s="10">
        <v>0</v>
      </c>
      <c r="H364" s="68">
        <v>1.9900000000000001E-2</v>
      </c>
    </row>
    <row r="365" spans="1:8" s="1" customFormat="1" ht="15" customHeight="1" x14ac:dyDescent="0.2">
      <c r="A365" s="9">
        <v>364</v>
      </c>
      <c r="B365" s="10">
        <v>187</v>
      </c>
      <c r="C365" s="10">
        <v>0</v>
      </c>
      <c r="D365" s="8">
        <v>936.31799999999998</v>
      </c>
      <c r="E365" s="11">
        <v>112.9</v>
      </c>
      <c r="F365" s="10">
        <v>34</v>
      </c>
      <c r="G365" s="10">
        <v>0</v>
      </c>
      <c r="H365" s="68">
        <v>0.05</v>
      </c>
    </row>
    <row r="366" spans="1:8" s="1" customFormat="1" ht="15" customHeight="1" x14ac:dyDescent="0.2">
      <c r="A366" s="9">
        <v>365</v>
      </c>
      <c r="B366" s="10">
        <v>256</v>
      </c>
      <c r="C366" s="10">
        <v>3</v>
      </c>
      <c r="D366" s="8">
        <v>1784.6759999999999</v>
      </c>
      <c r="E366" s="11">
        <v>168.06659999999999</v>
      </c>
      <c r="F366" s="10">
        <v>51</v>
      </c>
      <c r="G366" s="10">
        <v>1</v>
      </c>
      <c r="H366" s="68">
        <v>7.5399999999999995E-2</v>
      </c>
    </row>
    <row r="367" spans="1:8" s="1" customFormat="1" ht="15" customHeight="1" x14ac:dyDescent="0.2">
      <c r="A367" s="9">
        <v>366</v>
      </c>
      <c r="B367" s="10">
        <v>291</v>
      </c>
      <c r="C367" s="10">
        <v>1</v>
      </c>
      <c r="D367" s="8">
        <v>2251.41</v>
      </c>
      <c r="E367" s="11">
        <v>212.11599999999999</v>
      </c>
      <c r="F367" s="10">
        <v>70</v>
      </c>
      <c r="G367" s="10">
        <v>0</v>
      </c>
      <c r="H367" s="68">
        <v>7.5999999999999998E-2</v>
      </c>
    </row>
    <row r="368" spans="1:8" s="1" customFormat="1" ht="15" customHeight="1" x14ac:dyDescent="0.2">
      <c r="A368" s="9">
        <v>367</v>
      </c>
      <c r="B368" s="10">
        <v>310</v>
      </c>
      <c r="C368" s="10">
        <v>1</v>
      </c>
      <c r="D368" s="8">
        <v>2083.7460000000001</v>
      </c>
      <c r="E368" s="11">
        <v>186.9966</v>
      </c>
      <c r="F368" s="10">
        <v>49</v>
      </c>
      <c r="G368" s="10">
        <v>0</v>
      </c>
      <c r="H368" s="68">
        <v>6.7900000000000002E-2</v>
      </c>
    </row>
    <row r="369" spans="1:8" s="1" customFormat="1" ht="15" customHeight="1" x14ac:dyDescent="0.2">
      <c r="A369" s="9">
        <v>368</v>
      </c>
      <c r="B369" s="10">
        <v>178</v>
      </c>
      <c r="C369" s="10">
        <v>1</v>
      </c>
      <c r="D369" s="8">
        <v>673.60199999999998</v>
      </c>
      <c r="E369" s="11">
        <v>107.916</v>
      </c>
      <c r="F369" s="10">
        <v>39</v>
      </c>
      <c r="G369" s="10">
        <v>2</v>
      </c>
      <c r="H369" s="68">
        <v>5.0999999999999997E-2</v>
      </c>
    </row>
    <row r="370" spans="1:8" s="1" customFormat="1" ht="15" customHeight="1" x14ac:dyDescent="0.2">
      <c r="A370" s="9">
        <v>369</v>
      </c>
      <c r="B370" s="10">
        <v>112</v>
      </c>
      <c r="C370" s="10">
        <v>-1</v>
      </c>
      <c r="D370" s="8">
        <v>587.88599999999997</v>
      </c>
      <c r="E370" s="11">
        <v>72.915399999999991</v>
      </c>
      <c r="F370" s="10">
        <v>22</v>
      </c>
      <c r="G370" s="10">
        <v>0</v>
      </c>
      <c r="H370" s="68">
        <v>3.8599999999999995E-2</v>
      </c>
    </row>
    <row r="371" spans="1:8" s="1" customFormat="1" ht="15" customHeight="1" x14ac:dyDescent="0.2">
      <c r="A371" s="9">
        <v>370</v>
      </c>
      <c r="B371" s="10">
        <v>103</v>
      </c>
      <c r="C371" s="10">
        <v>0</v>
      </c>
      <c r="D371" s="8">
        <v>344.99400000000003</v>
      </c>
      <c r="E371" s="11">
        <v>62.955199999999998</v>
      </c>
      <c r="F371" s="10">
        <v>30</v>
      </c>
      <c r="G371" s="10">
        <v>0</v>
      </c>
      <c r="H371" s="68">
        <v>3.9199999999999999E-2</v>
      </c>
    </row>
    <row r="372" spans="1:8" s="1" customFormat="1" ht="15" customHeight="1" x14ac:dyDescent="0.2">
      <c r="A372" s="9">
        <v>371</v>
      </c>
      <c r="B372" s="10">
        <v>228</v>
      </c>
      <c r="C372" s="10">
        <v>1</v>
      </c>
      <c r="D372" s="8">
        <v>1717.0980000000004</v>
      </c>
      <c r="E372" s="11">
        <v>139.91040000000001</v>
      </c>
      <c r="F372" s="10">
        <v>46</v>
      </c>
      <c r="G372" s="10">
        <v>1</v>
      </c>
      <c r="H372" s="68">
        <v>5.04E-2</v>
      </c>
    </row>
    <row r="373" spans="1:8" s="1" customFormat="1" ht="15" customHeight="1" x14ac:dyDescent="0.2">
      <c r="A373" s="9">
        <v>372</v>
      </c>
      <c r="B373" s="10">
        <v>213</v>
      </c>
      <c r="C373" s="10">
        <v>4</v>
      </c>
      <c r="D373" s="8">
        <v>909.00599999999997</v>
      </c>
      <c r="E373" s="11">
        <v>144.08650000000003</v>
      </c>
      <c r="F373" s="10">
        <v>51</v>
      </c>
      <c r="G373" s="10">
        <v>0</v>
      </c>
      <c r="H373" s="68">
        <v>5.2300000000000006E-2</v>
      </c>
    </row>
    <row r="374" spans="1:8" s="1" customFormat="1" ht="15" customHeight="1" x14ac:dyDescent="0.2">
      <c r="A374" s="9">
        <v>373</v>
      </c>
      <c r="B374" s="10">
        <v>307</v>
      </c>
      <c r="C374" s="10">
        <v>2</v>
      </c>
      <c r="D374" s="8">
        <v>2216.4720000000002</v>
      </c>
      <c r="E374" s="11">
        <v>211.13259999999997</v>
      </c>
      <c r="F374" s="10">
        <v>58</v>
      </c>
      <c r="G374" s="10">
        <v>0</v>
      </c>
      <c r="H374" s="68">
        <v>6.3099999999999989E-2</v>
      </c>
    </row>
    <row r="375" spans="1:8" s="1" customFormat="1" ht="15" customHeight="1" x14ac:dyDescent="0.2">
      <c r="A375" s="9">
        <v>374</v>
      </c>
      <c r="B375" s="10">
        <v>116</v>
      </c>
      <c r="C375" s="10">
        <v>0</v>
      </c>
      <c r="D375" s="8">
        <v>567.95999999999992</v>
      </c>
      <c r="E375" s="11">
        <v>63.9846</v>
      </c>
      <c r="F375" s="10">
        <v>31</v>
      </c>
      <c r="G375" s="10">
        <v>0</v>
      </c>
      <c r="H375" s="68">
        <v>3.6900000000000002E-2</v>
      </c>
    </row>
    <row r="376" spans="1:8" s="1" customFormat="1" ht="15" customHeight="1" x14ac:dyDescent="0.2">
      <c r="A376" s="9">
        <v>375</v>
      </c>
      <c r="B376" s="10">
        <v>194</v>
      </c>
      <c r="C376" s="10">
        <v>2</v>
      </c>
      <c r="D376" s="8">
        <v>971.55599999999993</v>
      </c>
      <c r="E376" s="11">
        <v>126.03600000000002</v>
      </c>
      <c r="F376" s="10">
        <v>30</v>
      </c>
      <c r="G376" s="10">
        <v>0</v>
      </c>
      <c r="H376" s="68">
        <v>5.4000000000000006E-2</v>
      </c>
    </row>
    <row r="377" spans="1:8" s="1" customFormat="1" ht="15" customHeight="1" x14ac:dyDescent="0.2">
      <c r="A377" s="9">
        <v>376</v>
      </c>
      <c r="B377" s="10">
        <v>225</v>
      </c>
      <c r="C377" s="10">
        <v>0</v>
      </c>
      <c r="D377" s="8">
        <v>1347.1200000000001</v>
      </c>
      <c r="E377" s="11">
        <v>162.05240000000001</v>
      </c>
      <c r="F377" s="10">
        <v>34</v>
      </c>
      <c r="G377" s="10">
        <v>0</v>
      </c>
      <c r="H377" s="68">
        <v>5.96E-2</v>
      </c>
    </row>
    <row r="378" spans="1:8" s="1" customFormat="1" ht="15" customHeight="1" x14ac:dyDescent="0.2">
      <c r="A378" s="9">
        <v>377</v>
      </c>
      <c r="B378" s="10">
        <v>219</v>
      </c>
      <c r="C378" s="10">
        <v>0</v>
      </c>
      <c r="D378" s="8">
        <v>1967.2140000000002</v>
      </c>
      <c r="E378" s="11">
        <v>129.0564</v>
      </c>
      <c r="F378" s="10">
        <v>35</v>
      </c>
      <c r="G378" s="10">
        <v>0</v>
      </c>
      <c r="H378" s="68">
        <v>3.9599999999999996E-2</v>
      </c>
    </row>
    <row r="379" spans="1:8" s="1" customFormat="1" ht="15" customHeight="1" x14ac:dyDescent="0.2">
      <c r="A379" s="9">
        <v>378</v>
      </c>
      <c r="B379" s="10">
        <v>389</v>
      </c>
      <c r="C379" s="10">
        <v>9</v>
      </c>
      <c r="D379" s="8">
        <v>2654.9760000000001</v>
      </c>
      <c r="E379" s="11">
        <v>199.96899999999999</v>
      </c>
      <c r="F379" s="10">
        <v>57</v>
      </c>
      <c r="G379" s="10">
        <v>1</v>
      </c>
      <c r="H379" s="68">
        <v>7.4200000000000002E-2</v>
      </c>
    </row>
    <row r="380" spans="1:8" s="1" customFormat="1" ht="15" customHeight="1" x14ac:dyDescent="0.2">
      <c r="A380" s="9">
        <v>379</v>
      </c>
      <c r="B380" s="10">
        <v>203</v>
      </c>
      <c r="C380" s="10">
        <v>1</v>
      </c>
      <c r="D380" s="8">
        <v>1340.58</v>
      </c>
      <c r="E380" s="11">
        <v>140.87270000000001</v>
      </c>
      <c r="F380" s="10">
        <v>40</v>
      </c>
      <c r="G380" s="10">
        <v>0</v>
      </c>
      <c r="H380" s="68">
        <v>5.2900000000000003E-2</v>
      </c>
    </row>
    <row r="381" spans="1:8" s="1" customFormat="1" ht="15" customHeight="1" x14ac:dyDescent="0.2">
      <c r="A381" s="9">
        <v>380</v>
      </c>
      <c r="B381" s="10">
        <v>171</v>
      </c>
      <c r="C381" s="10">
        <v>2</v>
      </c>
      <c r="D381" s="8">
        <v>829.38599999999985</v>
      </c>
      <c r="E381" s="11">
        <v>118.0736</v>
      </c>
      <c r="F381" s="10">
        <v>26</v>
      </c>
      <c r="G381" s="10">
        <v>0</v>
      </c>
      <c r="H381" s="68">
        <v>6.08E-2</v>
      </c>
    </row>
    <row r="382" spans="1:8" s="1" customFormat="1" ht="15" customHeight="1" x14ac:dyDescent="0.2">
      <c r="A382" s="9">
        <v>381</v>
      </c>
      <c r="B382" s="10">
        <v>98</v>
      </c>
      <c r="C382" s="10">
        <v>0</v>
      </c>
      <c r="D382" s="8">
        <v>562.37400000000002</v>
      </c>
      <c r="E382" s="11">
        <v>58.965899999999998</v>
      </c>
      <c r="F382" s="10">
        <v>38</v>
      </c>
      <c r="G382" s="10">
        <v>0</v>
      </c>
      <c r="H382" s="68">
        <v>3.0099999999999998E-2</v>
      </c>
    </row>
    <row r="383" spans="1:8" s="1" customFormat="1" ht="15" customHeight="1" x14ac:dyDescent="0.2">
      <c r="A383" s="9">
        <v>382</v>
      </c>
      <c r="B383" s="10">
        <v>171</v>
      </c>
      <c r="C383" s="10">
        <v>0</v>
      </c>
      <c r="D383" s="8">
        <v>1193.346</v>
      </c>
      <c r="E383" s="11">
        <v>113.0256</v>
      </c>
      <c r="F383" s="10">
        <v>35</v>
      </c>
      <c r="G383" s="10">
        <v>0</v>
      </c>
      <c r="H383" s="68">
        <v>5.6399999999999999E-2</v>
      </c>
    </row>
    <row r="384" spans="1:8" s="1" customFormat="1" ht="15" customHeight="1" x14ac:dyDescent="0.2">
      <c r="A384" s="9">
        <v>383</v>
      </c>
      <c r="B384" s="10">
        <v>149</v>
      </c>
      <c r="C384" s="10">
        <v>0</v>
      </c>
      <c r="D384" s="8">
        <v>743.298</v>
      </c>
      <c r="E384" s="11">
        <v>93.085199999999986</v>
      </c>
      <c r="F384" s="10">
        <v>39</v>
      </c>
      <c r="G384" s="10">
        <v>0</v>
      </c>
      <c r="H384" s="68">
        <v>4.6799999999999994E-2</v>
      </c>
    </row>
    <row r="385" spans="1:75" ht="15" customHeight="1" x14ac:dyDescent="0.2">
      <c r="A385" s="9">
        <v>384</v>
      </c>
      <c r="B385" s="10">
        <v>180</v>
      </c>
      <c r="C385" s="10">
        <v>1</v>
      </c>
      <c r="D385" s="8">
        <v>1116.114</v>
      </c>
      <c r="E385" s="11">
        <v>121.9335</v>
      </c>
      <c r="F385" s="10">
        <v>32</v>
      </c>
      <c r="G385" s="10">
        <v>0</v>
      </c>
      <c r="H385" s="68">
        <v>5.5500000000000001E-2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E385" s="1"/>
      <c r="BF385" s="1"/>
      <c r="BG385" s="1"/>
      <c r="BH385" s="1"/>
      <c r="BI385" s="1"/>
      <c r="BK385" s="1"/>
      <c r="BL385" s="1"/>
      <c r="BM385" s="1"/>
      <c r="BN385" s="1"/>
      <c r="BO385" s="1"/>
      <c r="BP385" s="1"/>
      <c r="BQ385" s="1"/>
      <c r="BR385" s="1"/>
      <c r="BS385" s="1"/>
      <c r="BU385" s="1"/>
      <c r="BV385" s="1"/>
      <c r="BW385" s="1"/>
    </row>
    <row r="386" spans="1:75" ht="15" customHeight="1" x14ac:dyDescent="0.2">
      <c r="A386" s="9">
        <v>385</v>
      </c>
      <c r="B386" s="10">
        <v>206</v>
      </c>
      <c r="C386" s="10">
        <v>0</v>
      </c>
      <c r="D386" s="8">
        <v>1850.3819999999998</v>
      </c>
      <c r="E386" s="11">
        <v>133.99260000000001</v>
      </c>
      <c r="F386" s="10">
        <v>41</v>
      </c>
      <c r="G386" s="10">
        <v>0</v>
      </c>
      <c r="H386" s="68">
        <v>5.2300000000000006E-2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E386" s="1"/>
      <c r="BF386" s="1"/>
      <c r="BG386" s="1"/>
      <c r="BH386" s="1"/>
      <c r="BI386" s="1"/>
      <c r="BK386" s="1"/>
      <c r="BL386" s="1"/>
      <c r="BM386" s="1"/>
      <c r="BN386" s="1"/>
      <c r="BO386" s="1"/>
      <c r="BP386" s="1"/>
      <c r="BQ386" s="1"/>
      <c r="BR386" s="1"/>
      <c r="BS386" s="1"/>
      <c r="BU386" s="1"/>
      <c r="BV386" s="1"/>
      <c r="BW386" s="1"/>
    </row>
    <row r="387" spans="1:75" ht="15" customHeight="1" x14ac:dyDescent="0.2">
      <c r="A387" s="9">
        <v>386</v>
      </c>
      <c r="B387" s="10">
        <v>163</v>
      </c>
      <c r="C387" s="10">
        <v>0</v>
      </c>
      <c r="D387" s="8">
        <v>1042.6199999999999</v>
      </c>
      <c r="E387" s="11">
        <v>116.10149999999999</v>
      </c>
      <c r="F387" s="10">
        <v>36</v>
      </c>
      <c r="G387" s="10">
        <v>0</v>
      </c>
      <c r="H387" s="68">
        <v>4.9299999999999997E-2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E387" s="1"/>
      <c r="BF387" s="1"/>
      <c r="BG387" s="1"/>
      <c r="BH387" s="1"/>
      <c r="BI387" s="1"/>
      <c r="BK387" s="1"/>
      <c r="BL387" s="1"/>
      <c r="BM387" s="1"/>
      <c r="BN387" s="1"/>
      <c r="BO387" s="1"/>
      <c r="BP387" s="1"/>
      <c r="BQ387" s="1"/>
      <c r="BR387" s="1"/>
      <c r="BS387" s="1"/>
      <c r="BU387" s="1"/>
      <c r="BV387" s="1"/>
      <c r="BW387" s="1"/>
    </row>
    <row r="388" spans="1:75" ht="15" customHeight="1" x14ac:dyDescent="0.2">
      <c r="A388" s="9">
        <v>387</v>
      </c>
      <c r="B388" s="10">
        <v>223</v>
      </c>
      <c r="C388" s="10">
        <v>-1</v>
      </c>
      <c r="D388" s="8">
        <v>1360.5900000000001</v>
      </c>
      <c r="E388" s="11">
        <v>160.084</v>
      </c>
      <c r="F388" s="10">
        <v>42</v>
      </c>
      <c r="G388" s="10">
        <v>0</v>
      </c>
      <c r="H388" s="68">
        <v>6.2E-2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E388" s="1"/>
      <c r="BF388" s="1"/>
      <c r="BG388" s="1"/>
      <c r="BH388" s="1"/>
      <c r="BI388" s="1"/>
      <c r="BK388" s="1"/>
      <c r="BL388" s="1"/>
      <c r="BM388" s="1"/>
      <c r="BN388" s="1"/>
      <c r="BO388" s="1"/>
      <c r="BP388" s="1"/>
      <c r="BQ388" s="1"/>
      <c r="BR388" s="1"/>
      <c r="BS388" s="1"/>
      <c r="BU388" s="1"/>
      <c r="BV388" s="1"/>
      <c r="BW388" s="1"/>
    </row>
    <row r="389" spans="1:75" ht="15" customHeight="1" x14ac:dyDescent="0.2">
      <c r="A389" s="9">
        <v>388</v>
      </c>
      <c r="B389" s="6">
        <v>266</v>
      </c>
      <c r="C389" s="6">
        <v>0</v>
      </c>
      <c r="D389" s="8">
        <v>2130.3900000000003</v>
      </c>
      <c r="E389" s="7">
        <v>159.06120000000001</v>
      </c>
      <c r="F389" s="6">
        <v>58</v>
      </c>
      <c r="G389" s="6">
        <v>0</v>
      </c>
      <c r="H389" s="68">
        <v>9.9600000000000008E-2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E389" s="1"/>
      <c r="BF389" s="1"/>
      <c r="BG389" s="1"/>
      <c r="BH389" s="1"/>
      <c r="BI389" s="1"/>
      <c r="BK389" s="1"/>
      <c r="BL389" s="1"/>
      <c r="BM389" s="1"/>
      <c r="BN389" s="1"/>
      <c r="BO389" s="1"/>
      <c r="BP389" s="1"/>
      <c r="BQ389" s="1"/>
      <c r="BR389" s="1"/>
      <c r="BS389" s="1"/>
      <c r="BU389" s="1"/>
      <c r="BV389" s="1"/>
      <c r="BW389" s="1"/>
    </row>
    <row r="390" spans="1:75" x14ac:dyDescent="0.2">
      <c r="BV390" s="4"/>
    </row>
    <row r="404" ht="18" customHeight="1" x14ac:dyDescent="0.2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5" workbookViewId="0">
      <selection activeCell="B29" sqref="B29:H29"/>
    </sheetView>
  </sheetViews>
  <sheetFormatPr defaultColWidth="8.85546875" defaultRowHeight="12.75" x14ac:dyDescent="0.2"/>
  <cols>
    <col min="1" max="1" width="21.140625" bestFit="1" customWidth="1"/>
    <col min="2" max="2" width="12.42578125" bestFit="1" customWidth="1"/>
    <col min="3" max="3" width="13.7109375" bestFit="1" customWidth="1"/>
    <col min="4" max="4" width="12.85546875" bestFit="1" customWidth="1"/>
    <col min="5" max="6" width="12.42578125" bestFit="1" customWidth="1"/>
    <col min="7" max="7" width="12" bestFit="1" customWidth="1"/>
    <col min="8" max="8" width="12.85546875" bestFit="1" customWidth="1"/>
    <col min="9" max="9" width="82.85546875" bestFit="1" customWidth="1"/>
  </cols>
  <sheetData>
    <row r="1" spans="1:9" x14ac:dyDescent="0.2">
      <c r="A1" t="s">
        <v>13</v>
      </c>
    </row>
    <row r="2" spans="1:9" ht="13.5" thickBot="1" x14ac:dyDescent="0.25"/>
    <row r="3" spans="1:9" x14ac:dyDescent="0.2">
      <c r="A3" s="29" t="s">
        <v>14</v>
      </c>
      <c r="B3" s="29"/>
    </row>
    <row r="4" spans="1:9" x14ac:dyDescent="0.2">
      <c r="A4" s="30" t="s">
        <v>16</v>
      </c>
      <c r="B4" s="34">
        <v>0.97895307955972732</v>
      </c>
    </row>
    <row r="5" spans="1:9" x14ac:dyDescent="0.2">
      <c r="A5" s="30" t="s">
        <v>17</v>
      </c>
      <c r="B5" s="34">
        <v>0.95834913197947391</v>
      </c>
    </row>
    <row r="6" spans="1:9" x14ac:dyDescent="0.2">
      <c r="A6" s="30" t="s">
        <v>18</v>
      </c>
      <c r="B6" s="34">
        <v>0.95780396354988584</v>
      </c>
    </row>
    <row r="7" spans="1:9" x14ac:dyDescent="0.2">
      <c r="A7" s="30" t="s">
        <v>19</v>
      </c>
      <c r="B7" s="30">
        <v>24.590568226313316</v>
      </c>
    </row>
    <row r="8" spans="1:9" ht="13.5" thickBot="1" x14ac:dyDescent="0.25">
      <c r="A8" s="32" t="s">
        <v>20</v>
      </c>
      <c r="B8" s="32">
        <v>388</v>
      </c>
    </row>
    <row r="9" spans="1:9" x14ac:dyDescent="0.2">
      <c r="D9" t="s">
        <v>46</v>
      </c>
    </row>
    <row r="10" spans="1:9" ht="13.5" thickBot="1" x14ac:dyDescent="0.25">
      <c r="A10" t="s">
        <v>21</v>
      </c>
    </row>
    <row r="11" spans="1:9" x14ac:dyDescent="0.2">
      <c r="A11" s="23"/>
      <c r="B11" s="23" t="s">
        <v>22</v>
      </c>
      <c r="C11" s="23" t="s">
        <v>23</v>
      </c>
      <c r="D11" s="23" t="s">
        <v>24</v>
      </c>
      <c r="E11" s="23" t="s">
        <v>25</v>
      </c>
      <c r="F11" s="23" t="s">
        <v>26</v>
      </c>
    </row>
    <row r="12" spans="1:9" x14ac:dyDescent="0.2">
      <c r="A12" s="30" t="s">
        <v>27</v>
      </c>
      <c r="B12" s="30">
        <v>5</v>
      </c>
      <c r="C12" s="30">
        <v>5314962.3038442573</v>
      </c>
      <c r="D12" s="35">
        <v>1062992.4607688515</v>
      </c>
      <c r="E12" s="30">
        <v>1757.8955052545161</v>
      </c>
      <c r="F12" s="36">
        <v>4.1955636896934366E-261</v>
      </c>
    </row>
    <row r="13" spans="1:9" x14ac:dyDescent="0.2">
      <c r="A13" s="30" t="s">
        <v>28</v>
      </c>
      <c r="B13" s="30">
        <v>382</v>
      </c>
      <c r="C13" s="30">
        <v>230993.88945471455</v>
      </c>
      <c r="D13" s="35">
        <v>604.69604569296996</v>
      </c>
      <c r="E13" s="30"/>
      <c r="F13" s="30"/>
    </row>
    <row r="14" spans="1:9" ht="13.5" thickBot="1" x14ac:dyDescent="0.25">
      <c r="A14" s="32" t="s">
        <v>29</v>
      </c>
      <c r="B14" s="32">
        <v>387</v>
      </c>
      <c r="C14" s="32">
        <v>5545956.1932989722</v>
      </c>
      <c r="D14" s="32"/>
      <c r="E14" s="32"/>
      <c r="F14" s="32"/>
    </row>
    <row r="15" spans="1:9" ht="13.5" thickBot="1" x14ac:dyDescent="0.25"/>
    <row r="16" spans="1:9" x14ac:dyDescent="0.2">
      <c r="A16" s="23"/>
      <c r="B16" s="23" t="s">
        <v>30</v>
      </c>
      <c r="C16" s="23" t="s">
        <v>19</v>
      </c>
      <c r="D16" s="23" t="s">
        <v>31</v>
      </c>
      <c r="E16" s="23" t="s">
        <v>32</v>
      </c>
      <c r="F16" s="23" t="s">
        <v>33</v>
      </c>
      <c r="G16" s="23" t="s">
        <v>34</v>
      </c>
      <c r="H16" s="23" t="s">
        <v>35</v>
      </c>
      <c r="I16" s="23" t="s">
        <v>36</v>
      </c>
    </row>
    <row r="17" spans="1:9" x14ac:dyDescent="0.2">
      <c r="A17" s="30" t="s">
        <v>37</v>
      </c>
      <c r="B17" s="30">
        <v>6.5667329095315417</v>
      </c>
      <c r="C17" s="30">
        <v>2.8795802587905839</v>
      </c>
      <c r="D17" s="30">
        <v>2.2804479539978346</v>
      </c>
      <c r="E17" s="36">
        <v>2.3131358826521946E-2</v>
      </c>
      <c r="F17" s="30">
        <v>0.90492090231028932</v>
      </c>
      <c r="G17" s="30">
        <v>12.228544916752794</v>
      </c>
    </row>
    <row r="18" spans="1:9" x14ac:dyDescent="0.2">
      <c r="A18" s="30" t="s">
        <v>4</v>
      </c>
      <c r="B18" s="30">
        <v>2.5435305420536514</v>
      </c>
      <c r="C18" s="30">
        <v>0.39303154697931686</v>
      </c>
      <c r="D18" s="30">
        <v>6.4715684061552032</v>
      </c>
      <c r="E18" s="36">
        <v>2.9780923568012169E-10</v>
      </c>
      <c r="F18" s="30">
        <v>1.7707544664047483</v>
      </c>
      <c r="G18" s="30">
        <v>3.3163066177025544</v>
      </c>
      <c r="H18" s="25">
        <f>I18^2*$B$14*C18^2/$D$13</f>
        <v>0.90407499433897998</v>
      </c>
      <c r="I18" s="35">
        <v>3.024042564399767</v>
      </c>
    </row>
    <row r="19" spans="1:9" x14ac:dyDescent="0.2">
      <c r="A19" s="30" t="s">
        <v>3</v>
      </c>
      <c r="B19" s="30">
        <v>1.4759272309913148E-2</v>
      </c>
      <c r="C19" s="30">
        <v>2.1029093080256211E-3</v>
      </c>
      <c r="D19" s="30">
        <v>7.0185015842505969</v>
      </c>
      <c r="E19" s="36">
        <v>1.0290153335474362E-11</v>
      </c>
      <c r="F19" s="30">
        <v>1.0624545683027117E-2</v>
      </c>
      <c r="G19" s="30">
        <v>1.8893998936799179E-2</v>
      </c>
      <c r="H19" s="25">
        <f>I19^2*$B$14*C19^2/$D$13</f>
        <v>2.4028164166873096</v>
      </c>
      <c r="I19" s="35">
        <v>921.40981420635455</v>
      </c>
    </row>
    <row r="20" spans="1:9" x14ac:dyDescent="0.2">
      <c r="A20" s="30" t="s">
        <v>2</v>
      </c>
      <c r="B20" s="30">
        <v>1.0667851682689671</v>
      </c>
      <c r="C20" s="30">
        <v>3.3577657227774178E-2</v>
      </c>
      <c r="D20" s="30">
        <v>31.770684923978628</v>
      </c>
      <c r="E20" s="36">
        <v>2.8580456368744366E-109</v>
      </c>
      <c r="F20" s="30">
        <v>1.0007649966532548</v>
      </c>
      <c r="G20" s="30">
        <v>1.1328053398846794</v>
      </c>
      <c r="H20" s="25">
        <f t="shared" ref="H20:H22" si="0">I20^2*$B$14*C20^2/$D$13</f>
        <v>3.7435004642236849</v>
      </c>
      <c r="I20" s="35">
        <v>72.02804647029788</v>
      </c>
    </row>
    <row r="21" spans="1:9" x14ac:dyDescent="0.2">
      <c r="A21" s="30" t="s">
        <v>1</v>
      </c>
      <c r="B21" s="30">
        <v>1.1554655507048051</v>
      </c>
      <c r="C21" s="30">
        <v>0.11695659693783052</v>
      </c>
      <c r="D21" s="30">
        <v>9.8794388769622348</v>
      </c>
      <c r="E21" s="36">
        <v>1.1956952681464132E-20</v>
      </c>
      <c r="F21" s="30">
        <v>0.92550624922506031</v>
      </c>
      <c r="G21" s="30">
        <v>1.3854248521845498</v>
      </c>
      <c r="H21" s="25">
        <f t="shared" si="0"/>
        <v>2.5642602380771007</v>
      </c>
      <c r="I21" s="35">
        <v>17.114704601926334</v>
      </c>
    </row>
    <row r="22" spans="1:9" ht="13.5" thickBot="1" x14ac:dyDescent="0.25">
      <c r="A22" s="32" t="s">
        <v>0</v>
      </c>
      <c r="B22" s="32">
        <v>3.8265639222384324</v>
      </c>
      <c r="C22" s="32">
        <v>1.5269175292866628</v>
      </c>
      <c r="D22" s="32">
        <v>2.5060711196537944</v>
      </c>
      <c r="E22" s="38">
        <v>1.2623046367107182E-2</v>
      </c>
      <c r="F22" s="32">
        <v>0.8243485906946737</v>
      </c>
      <c r="G22" s="32">
        <v>6.8287792537821908</v>
      </c>
      <c r="H22" s="25">
        <f t="shared" si="0"/>
        <v>1.0456476049897956</v>
      </c>
      <c r="I22" s="35">
        <v>0.83712473492633643</v>
      </c>
    </row>
    <row r="25" spans="1:9" x14ac:dyDescent="0.2">
      <c r="B25" t="s">
        <v>15</v>
      </c>
    </row>
    <row r="26" spans="1:9" x14ac:dyDescent="0.2">
      <c r="B26" s="31" t="s">
        <v>64</v>
      </c>
      <c r="C26" s="31"/>
      <c r="D26" s="31"/>
    </row>
    <row r="28" spans="1:9" x14ac:dyDescent="0.2">
      <c r="B28" t="s">
        <v>80</v>
      </c>
    </row>
    <row r="29" spans="1:9" x14ac:dyDescent="0.2">
      <c r="B29" s="31" t="s">
        <v>81</v>
      </c>
      <c r="C29" s="31"/>
      <c r="D29" s="31"/>
      <c r="E29" s="31"/>
      <c r="F29" s="31"/>
      <c r="G29" s="31"/>
      <c r="H29" s="31"/>
    </row>
  </sheetData>
  <conditionalFormatting sqref="H18">
    <cfRule type="cellIs" dxfId="5" priority="3" operator="greaterThan">
      <formula>5</formula>
    </cfRule>
  </conditionalFormatting>
  <conditionalFormatting sqref="H18:H22">
    <cfRule type="cellIs" dxfId="4" priority="1" operator="lessThan">
      <formula>5</formula>
    </cfRule>
    <cfRule type="cellIs" dxfId="3" priority="2" operator="greater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1"/>
  <sheetViews>
    <sheetView workbookViewId="0">
      <selection activeCell="A20" sqref="A20"/>
    </sheetView>
  </sheetViews>
  <sheetFormatPr defaultColWidth="8.85546875" defaultRowHeight="12.75" x14ac:dyDescent="0.2"/>
  <cols>
    <col min="1" max="1" width="21.140625" bestFit="1" customWidth="1"/>
    <col min="2" max="2" width="15" bestFit="1" customWidth="1"/>
    <col min="3" max="3" width="13.7109375" bestFit="1" customWidth="1"/>
    <col min="4" max="4" width="18" bestFit="1" customWidth="1"/>
    <col min="5" max="5" width="9.7109375" bestFit="1" customWidth="1"/>
    <col min="6" max="6" width="13.42578125" bestFit="1" customWidth="1"/>
    <col min="7" max="7" width="12" bestFit="1" customWidth="1"/>
  </cols>
  <sheetData>
    <row r="1" spans="1:7" x14ac:dyDescent="0.2">
      <c r="A1" t="s">
        <v>13</v>
      </c>
    </row>
    <row r="2" spans="1:7" ht="13.5" thickBot="1" x14ac:dyDescent="0.25"/>
    <row r="3" spans="1:7" x14ac:dyDescent="0.2">
      <c r="A3" s="29" t="s">
        <v>14</v>
      </c>
      <c r="B3" s="29"/>
    </row>
    <row r="4" spans="1:7" x14ac:dyDescent="0.2">
      <c r="A4" s="30" t="s">
        <v>16</v>
      </c>
      <c r="B4" s="34">
        <v>0.98157910982057694</v>
      </c>
    </row>
    <row r="5" spans="1:7" x14ac:dyDescent="0.2">
      <c r="A5" s="30" t="s">
        <v>17</v>
      </c>
      <c r="B5" s="34">
        <v>0.96349754883615635</v>
      </c>
    </row>
    <row r="6" spans="1:7" x14ac:dyDescent="0.2">
      <c r="A6" s="30" t="s">
        <v>18</v>
      </c>
      <c r="B6" s="34">
        <v>0.96301343144671547</v>
      </c>
    </row>
    <row r="7" spans="1:7" x14ac:dyDescent="0.2">
      <c r="A7" s="30" t="s">
        <v>19</v>
      </c>
      <c r="B7" s="30">
        <v>20.7087729236836</v>
      </c>
    </row>
    <row r="8" spans="1:7" ht="13.5" thickBot="1" x14ac:dyDescent="0.25">
      <c r="A8" s="32" t="s">
        <v>20</v>
      </c>
      <c r="B8" s="32">
        <v>383</v>
      </c>
    </row>
    <row r="10" spans="1:7" ht="13.5" thickBot="1" x14ac:dyDescent="0.25">
      <c r="A10" t="s">
        <v>21</v>
      </c>
    </row>
    <row r="11" spans="1:7" x14ac:dyDescent="0.2">
      <c r="A11" s="23"/>
      <c r="B11" s="23" t="s">
        <v>22</v>
      </c>
      <c r="C11" s="23" t="s">
        <v>23</v>
      </c>
      <c r="D11" s="23" t="s">
        <v>24</v>
      </c>
      <c r="E11" s="23" t="s">
        <v>25</v>
      </c>
      <c r="F11" s="23" t="s">
        <v>26</v>
      </c>
    </row>
    <row r="12" spans="1:7" x14ac:dyDescent="0.2">
      <c r="A12" s="30" t="s">
        <v>27</v>
      </c>
      <c r="B12" s="30">
        <v>5</v>
      </c>
      <c r="C12" s="35">
        <v>4267550.4872699948</v>
      </c>
      <c r="D12" s="35">
        <v>853510.09745399898</v>
      </c>
      <c r="E12" s="35">
        <v>1990.214707942823</v>
      </c>
      <c r="F12" s="53">
        <v>1.850308220276162E-268</v>
      </c>
    </row>
    <row r="13" spans="1:7" x14ac:dyDescent="0.2">
      <c r="A13" s="30" t="s">
        <v>28</v>
      </c>
      <c r="B13" s="30">
        <v>377</v>
      </c>
      <c r="C13" s="35">
        <v>161677.68505376851</v>
      </c>
      <c r="D13" s="35">
        <v>428.853276004691</v>
      </c>
      <c r="E13" s="35"/>
      <c r="F13" s="35"/>
    </row>
    <row r="14" spans="1:7" ht="13.5" thickBot="1" x14ac:dyDescent="0.25">
      <c r="A14" s="32" t="s">
        <v>29</v>
      </c>
      <c r="B14" s="32">
        <v>382</v>
      </c>
      <c r="C14" s="37">
        <v>4429228.1723237634</v>
      </c>
      <c r="D14" s="37"/>
      <c r="E14" s="37"/>
      <c r="F14" s="37"/>
    </row>
    <row r="15" spans="1:7" ht="13.5" thickBot="1" x14ac:dyDescent="0.25"/>
    <row r="16" spans="1:7" x14ac:dyDescent="0.2">
      <c r="A16" s="23"/>
      <c r="B16" s="23" t="s">
        <v>30</v>
      </c>
      <c r="C16" s="23" t="s">
        <v>19</v>
      </c>
      <c r="D16" s="23" t="s">
        <v>31</v>
      </c>
      <c r="E16" s="23" t="s">
        <v>32</v>
      </c>
      <c r="F16" s="23" t="s">
        <v>33</v>
      </c>
      <c r="G16" s="23" t="s">
        <v>34</v>
      </c>
    </row>
    <row r="17" spans="1:7" x14ac:dyDescent="0.2">
      <c r="A17" s="30" t="s">
        <v>37</v>
      </c>
      <c r="B17" s="30">
        <v>11.832335951422817</v>
      </c>
      <c r="C17" s="30">
        <v>2.5165912059936857</v>
      </c>
      <c r="D17" s="30">
        <v>4.7017314227444311</v>
      </c>
      <c r="E17" s="53">
        <v>3.6240285772599482E-6</v>
      </c>
      <c r="F17" s="30">
        <v>6.884022085683859</v>
      </c>
      <c r="G17" s="30">
        <v>16.780649817161773</v>
      </c>
    </row>
    <row r="18" spans="1:7" x14ac:dyDescent="0.2">
      <c r="A18" s="30" t="s">
        <v>4</v>
      </c>
      <c r="B18" s="30">
        <v>1.8801948329372111</v>
      </c>
      <c r="C18" s="30">
        <v>0.40198434681185707</v>
      </c>
      <c r="D18" s="30">
        <v>4.6772836998481662</v>
      </c>
      <c r="E18" s="53">
        <v>4.0570259152740452E-6</v>
      </c>
      <c r="F18" s="30">
        <v>1.089782503592005</v>
      </c>
      <c r="G18" s="30">
        <v>2.6706071622824172</v>
      </c>
    </row>
    <row r="19" spans="1:7" x14ac:dyDescent="0.2">
      <c r="A19" s="30" t="s">
        <v>3</v>
      </c>
      <c r="B19" s="30">
        <v>1.6484304817597176E-2</v>
      </c>
      <c r="C19" s="30">
        <v>1.8877682365406072E-3</v>
      </c>
      <c r="D19" s="30">
        <v>8.732165579713941</v>
      </c>
      <c r="E19" s="53">
        <v>8.2332926543909447E-17</v>
      </c>
      <c r="F19" s="30">
        <v>1.2772430708712245E-2</v>
      </c>
      <c r="G19" s="30">
        <v>2.0196178926482108E-2</v>
      </c>
    </row>
    <row r="20" spans="1:7" x14ac:dyDescent="0.2">
      <c r="A20" s="30" t="s">
        <v>2</v>
      </c>
      <c r="B20" s="30">
        <v>1.065235066560287</v>
      </c>
      <c r="C20" s="30">
        <v>3.0234187647677907E-2</v>
      </c>
      <c r="D20" s="30">
        <v>35.232799338734701</v>
      </c>
      <c r="E20" s="53">
        <v>2.5171140970465031E-121</v>
      </c>
      <c r="F20" s="30">
        <v>1.0057862972885669</v>
      </c>
      <c r="G20" s="30">
        <v>1.124683835832007</v>
      </c>
    </row>
    <row r="21" spans="1:7" x14ac:dyDescent="0.2">
      <c r="A21" s="30" t="s">
        <v>1</v>
      </c>
      <c r="B21" s="30">
        <v>0.96840310601196566</v>
      </c>
      <c r="C21" s="30">
        <v>0.10070075139334013</v>
      </c>
      <c r="D21" s="30">
        <v>9.6166423051736167</v>
      </c>
      <c r="E21" s="53">
        <v>1.0052382342114338E-19</v>
      </c>
      <c r="F21" s="30">
        <v>0.77039759632759031</v>
      </c>
      <c r="G21" s="30">
        <v>1.1664086156963411</v>
      </c>
    </row>
    <row r="22" spans="1:7" ht="13.5" thickBot="1" x14ac:dyDescent="0.25">
      <c r="A22" s="32" t="s">
        <v>0</v>
      </c>
      <c r="B22" s="32">
        <v>3.1245458373604778</v>
      </c>
      <c r="C22" s="32">
        <v>1.2951255027322104</v>
      </c>
      <c r="D22" s="32">
        <v>2.4125429008763266</v>
      </c>
      <c r="E22" s="54">
        <v>1.6318316533314108E-2</v>
      </c>
      <c r="F22" s="32">
        <v>0.57797114228144952</v>
      </c>
      <c r="G22" s="32">
        <v>5.671120532439506</v>
      </c>
    </row>
    <row r="26" spans="1:7" x14ac:dyDescent="0.2">
      <c r="A26" t="s">
        <v>38</v>
      </c>
    </row>
    <row r="27" spans="1:7" ht="13.5" thickBot="1" x14ac:dyDescent="0.25"/>
    <row r="28" spans="1:7" x14ac:dyDescent="0.2">
      <c r="A28" s="23" t="s">
        <v>39</v>
      </c>
      <c r="B28" s="23" t="s">
        <v>40</v>
      </c>
      <c r="C28" s="23" t="s">
        <v>10</v>
      </c>
      <c r="D28" s="23" t="s">
        <v>11</v>
      </c>
    </row>
    <row r="29" spans="1:7" x14ac:dyDescent="0.2">
      <c r="A29" s="30">
        <v>1</v>
      </c>
      <c r="B29" s="30">
        <v>317.86934463320938</v>
      </c>
      <c r="C29" s="30">
        <v>-14.86934463320938</v>
      </c>
      <c r="D29" s="30">
        <v>-0.72276725358787264</v>
      </c>
    </row>
    <row r="30" spans="1:7" x14ac:dyDescent="0.2">
      <c r="A30" s="30">
        <v>2</v>
      </c>
      <c r="B30" s="30">
        <v>299.4161264252989</v>
      </c>
      <c r="C30" s="30">
        <v>-11.416126425298899</v>
      </c>
      <c r="D30" s="30">
        <v>-0.55491365265668025</v>
      </c>
    </row>
    <row r="31" spans="1:7" x14ac:dyDescent="0.2">
      <c r="A31" s="30">
        <v>3</v>
      </c>
      <c r="B31" s="30">
        <v>319.77448034054356</v>
      </c>
      <c r="C31" s="30">
        <v>-23.774480340543562</v>
      </c>
      <c r="D31" s="30">
        <v>-1.1556269818937337</v>
      </c>
    </row>
    <row r="32" spans="1:7" x14ac:dyDescent="0.2">
      <c r="A32" s="30">
        <v>4</v>
      </c>
      <c r="B32" s="30">
        <v>252.40586543657753</v>
      </c>
      <c r="C32" s="30">
        <v>-31.405865436577528</v>
      </c>
      <c r="D32" s="30">
        <v>-1.5265723989912046</v>
      </c>
    </row>
    <row r="33" spans="1:22" x14ac:dyDescent="0.2">
      <c r="A33" s="30">
        <v>5</v>
      </c>
      <c r="B33" s="30">
        <v>309.66359762408825</v>
      </c>
      <c r="C33" s="30">
        <v>-23.663597624088254</v>
      </c>
      <c r="D33" s="30">
        <v>-1.1502372086105337</v>
      </c>
      <c r="U33" t="s">
        <v>55</v>
      </c>
      <c r="V33" t="s">
        <v>28</v>
      </c>
    </row>
    <row r="34" spans="1:22" x14ac:dyDescent="0.2">
      <c r="A34" s="30">
        <v>6</v>
      </c>
      <c r="B34" s="30">
        <v>302.67831139184375</v>
      </c>
      <c r="C34" s="30">
        <v>19.321688608156251</v>
      </c>
      <c r="D34" s="30">
        <v>0.93918623547183011</v>
      </c>
      <c r="U34">
        <v>0</v>
      </c>
      <c r="V34">
        <v>0</v>
      </c>
    </row>
    <row r="35" spans="1:22" x14ac:dyDescent="0.2">
      <c r="A35" s="30">
        <v>7</v>
      </c>
      <c r="B35" s="30">
        <v>249.20868491355174</v>
      </c>
      <c r="C35" s="30">
        <v>-7.2086849135517355</v>
      </c>
      <c r="D35" s="30">
        <v>-0.35039885922823993</v>
      </c>
      <c r="U35">
        <v>400</v>
      </c>
      <c r="V35">
        <v>0</v>
      </c>
    </row>
    <row r="36" spans="1:22" x14ac:dyDescent="0.2">
      <c r="A36" s="30">
        <v>8</v>
      </c>
      <c r="B36" s="30">
        <v>148.01894556343149</v>
      </c>
      <c r="C36" s="30">
        <v>0.98105443656851321</v>
      </c>
      <c r="D36" s="30">
        <v>4.7686971970181347E-2</v>
      </c>
    </row>
    <row r="37" spans="1:22" x14ac:dyDescent="0.2">
      <c r="A37" s="30">
        <v>9</v>
      </c>
      <c r="B37" s="30">
        <v>107.93491218618209</v>
      </c>
      <c r="C37" s="30">
        <v>2.065087813817911</v>
      </c>
      <c r="D37" s="30">
        <v>0.10037953147426643</v>
      </c>
    </row>
    <row r="38" spans="1:22" x14ac:dyDescent="0.2">
      <c r="A38" s="30">
        <v>10</v>
      </c>
      <c r="B38" s="30">
        <v>103.70071800778888</v>
      </c>
      <c r="C38" s="30">
        <v>7.299281992211121</v>
      </c>
      <c r="D38" s="30">
        <v>0.35480259075380316</v>
      </c>
    </row>
    <row r="39" spans="1:22" x14ac:dyDescent="0.2">
      <c r="A39" s="30">
        <v>11</v>
      </c>
      <c r="B39" s="30">
        <v>62.796968373957043</v>
      </c>
      <c r="C39" s="30">
        <v>5.2030316260429572</v>
      </c>
      <c r="D39" s="30">
        <v>0.25290831381276774</v>
      </c>
    </row>
    <row r="40" spans="1:22" x14ac:dyDescent="0.2">
      <c r="A40" s="30">
        <v>12</v>
      </c>
      <c r="B40" s="30">
        <v>93.797987775764341</v>
      </c>
      <c r="C40" s="30">
        <v>17.202012224235659</v>
      </c>
      <c r="D40" s="30">
        <v>0.83615326957502134</v>
      </c>
    </row>
    <row r="41" spans="1:22" x14ac:dyDescent="0.2">
      <c r="A41" s="30">
        <v>13</v>
      </c>
      <c r="B41" s="30">
        <v>53.10357847971347</v>
      </c>
      <c r="C41" s="30">
        <v>21.89642152028653</v>
      </c>
      <c r="D41" s="30">
        <v>1.0643385324645622</v>
      </c>
    </row>
    <row r="42" spans="1:22" x14ac:dyDescent="0.2">
      <c r="A42" s="30">
        <v>14</v>
      </c>
      <c r="B42" s="30">
        <v>159.55090702623406</v>
      </c>
      <c r="C42" s="30">
        <v>-7.5509070262340572</v>
      </c>
      <c r="D42" s="30">
        <v>-0.36703354909533831</v>
      </c>
    </row>
    <row r="43" spans="1:22" x14ac:dyDescent="0.2">
      <c r="A43" s="30">
        <v>15</v>
      </c>
      <c r="B43" s="30">
        <v>126.35375624914211</v>
      </c>
      <c r="C43" s="30">
        <v>3.6462437508578915</v>
      </c>
      <c r="D43" s="30">
        <v>0.17723616250265653</v>
      </c>
    </row>
    <row r="44" spans="1:22" x14ac:dyDescent="0.2">
      <c r="A44" s="30">
        <v>16</v>
      </c>
      <c r="B44" s="30">
        <v>179.66990773362076</v>
      </c>
      <c r="C44" s="30">
        <v>2.3300922663792392</v>
      </c>
      <c r="D44" s="30">
        <v>0.11326083492717913</v>
      </c>
    </row>
    <row r="45" spans="1:22" x14ac:dyDescent="0.2">
      <c r="A45" s="30">
        <v>17</v>
      </c>
      <c r="B45" s="30">
        <v>126.47257723429166</v>
      </c>
      <c r="C45" s="30">
        <v>26.527422765708337</v>
      </c>
      <c r="D45" s="30">
        <v>1.2894416647196316</v>
      </c>
    </row>
    <row r="46" spans="1:22" x14ac:dyDescent="0.2">
      <c r="A46" s="30">
        <v>18</v>
      </c>
      <c r="B46" s="30">
        <v>66.183855125517411</v>
      </c>
      <c r="C46" s="30">
        <v>-1.183855125517411</v>
      </c>
      <c r="D46" s="30">
        <v>-5.7544682622065413E-2</v>
      </c>
    </row>
    <row r="47" spans="1:22" x14ac:dyDescent="0.2">
      <c r="A47" s="30">
        <v>19</v>
      </c>
      <c r="B47" s="30">
        <v>141.8000431056989</v>
      </c>
      <c r="C47" s="30">
        <v>20.199956894301096</v>
      </c>
      <c r="D47" s="30">
        <v>0.98187699103293968</v>
      </c>
    </row>
    <row r="48" spans="1:22" x14ac:dyDescent="0.2">
      <c r="A48" s="30">
        <v>20</v>
      </c>
      <c r="B48" s="30">
        <v>49.845858565763194</v>
      </c>
      <c r="C48" s="30">
        <v>14.154141434236806</v>
      </c>
      <c r="D48" s="30">
        <v>0.68800274549219231</v>
      </c>
    </row>
    <row r="49" spans="1:4" x14ac:dyDescent="0.2">
      <c r="A49" s="30">
        <v>21</v>
      </c>
      <c r="B49" s="30">
        <v>61.162804924302748</v>
      </c>
      <c r="C49" s="30">
        <v>-14.162804924302748</v>
      </c>
      <c r="D49" s="30">
        <v>-0.68842385933923178</v>
      </c>
    </row>
    <row r="50" spans="1:4" x14ac:dyDescent="0.2">
      <c r="A50" s="30">
        <v>22</v>
      </c>
      <c r="B50" s="30">
        <v>97.409013536722128</v>
      </c>
      <c r="C50" s="30">
        <v>-3.4090135367221279</v>
      </c>
      <c r="D50" s="30">
        <v>-0.16570490577490388</v>
      </c>
    </row>
    <row r="51" spans="1:4" x14ac:dyDescent="0.2">
      <c r="A51" s="30">
        <v>23</v>
      </c>
      <c r="B51" s="30">
        <v>80.387770335352613</v>
      </c>
      <c r="C51" s="30">
        <v>4.612229664647387</v>
      </c>
      <c r="D51" s="30">
        <v>0.22419068559272431</v>
      </c>
    </row>
    <row r="52" spans="1:4" x14ac:dyDescent="0.2">
      <c r="A52" s="30">
        <v>24</v>
      </c>
      <c r="B52" s="30">
        <v>54.728111049964077</v>
      </c>
      <c r="C52" s="30">
        <v>-0.72811104996407749</v>
      </c>
      <c r="D52" s="30">
        <v>-3.539193131042067E-2</v>
      </c>
    </row>
    <row r="53" spans="1:4" x14ac:dyDescent="0.2">
      <c r="A53" s="30">
        <v>25</v>
      </c>
      <c r="B53" s="30">
        <v>103.13803224660487</v>
      </c>
      <c r="C53" s="30">
        <v>13.861967753395135</v>
      </c>
      <c r="D53" s="30">
        <v>0.67380080357197103</v>
      </c>
    </row>
    <row r="54" spans="1:4" x14ac:dyDescent="0.2">
      <c r="A54" s="30">
        <v>26</v>
      </c>
      <c r="B54" s="30">
        <v>97.614001017815937</v>
      </c>
      <c r="C54" s="30">
        <v>16.385998982184063</v>
      </c>
      <c r="D54" s="30">
        <v>0.7964885994501707</v>
      </c>
    </row>
    <row r="55" spans="1:4" x14ac:dyDescent="0.2">
      <c r="A55" s="30">
        <v>27</v>
      </c>
      <c r="B55" s="30">
        <v>102.90320674085072</v>
      </c>
      <c r="C55" s="30">
        <v>24.09679325914928</v>
      </c>
      <c r="D55" s="30">
        <v>1.1712939281326591</v>
      </c>
    </row>
    <row r="56" spans="1:4" x14ac:dyDescent="0.2">
      <c r="A56" s="30">
        <v>28</v>
      </c>
      <c r="B56" s="30">
        <v>108.19517481281721</v>
      </c>
      <c r="C56" s="30">
        <v>6.8048251871827858</v>
      </c>
      <c r="D56" s="30">
        <v>0.33076809590525463</v>
      </c>
    </row>
    <row r="57" spans="1:4" x14ac:dyDescent="0.2">
      <c r="A57" s="30">
        <v>29</v>
      </c>
      <c r="B57" s="30">
        <v>31.873574064161357</v>
      </c>
      <c r="C57" s="30">
        <v>18.126425935838643</v>
      </c>
      <c r="D57" s="30">
        <v>0.88108705623445738</v>
      </c>
    </row>
    <row r="58" spans="1:4" x14ac:dyDescent="0.2">
      <c r="A58" s="30">
        <v>30</v>
      </c>
      <c r="B58" s="30">
        <v>184.81107381522435</v>
      </c>
      <c r="C58" s="30">
        <v>31.188926184775653</v>
      </c>
      <c r="D58" s="30">
        <v>1.5160274428355676</v>
      </c>
    </row>
    <row r="59" spans="1:4" x14ac:dyDescent="0.2">
      <c r="A59" s="30">
        <v>31</v>
      </c>
      <c r="B59" s="30">
        <v>43.466165928691112</v>
      </c>
      <c r="C59" s="30">
        <v>37.533834071308888</v>
      </c>
      <c r="D59" s="30">
        <v>1.8244399358230172</v>
      </c>
    </row>
    <row r="60" spans="1:4" x14ac:dyDescent="0.2">
      <c r="A60" s="30">
        <v>32</v>
      </c>
      <c r="B60" s="30">
        <v>74.694649397981109</v>
      </c>
      <c r="C60" s="30">
        <v>1.3053506020188905</v>
      </c>
      <c r="D60" s="30">
        <v>6.3450319624936524E-2</v>
      </c>
    </row>
    <row r="61" spans="1:4" x14ac:dyDescent="0.2">
      <c r="A61" s="30">
        <v>33</v>
      </c>
      <c r="B61" s="30">
        <v>50.98998544199199</v>
      </c>
      <c r="C61" s="30">
        <v>-10.98998544199199</v>
      </c>
      <c r="D61" s="30">
        <v>-0.53419984476913718</v>
      </c>
    </row>
    <row r="62" spans="1:4" x14ac:dyDescent="0.2">
      <c r="A62" s="30">
        <v>34</v>
      </c>
      <c r="B62" s="30">
        <v>23.653146240130045</v>
      </c>
      <c r="C62" s="30">
        <v>1.3468537598699548</v>
      </c>
      <c r="D62" s="30">
        <v>6.5467699957102721E-2</v>
      </c>
    </row>
    <row r="63" spans="1:4" x14ac:dyDescent="0.2">
      <c r="A63" s="30">
        <v>35</v>
      </c>
      <c r="B63" s="30">
        <v>30.923823251528802</v>
      </c>
      <c r="C63" s="30">
        <v>-10.923823251528802</v>
      </c>
      <c r="D63" s="30">
        <v>-0.53098384124833398</v>
      </c>
    </row>
    <row r="64" spans="1:4" x14ac:dyDescent="0.2">
      <c r="A64" s="30">
        <v>36</v>
      </c>
      <c r="B64" s="30">
        <v>23.419710397256203</v>
      </c>
      <c r="C64" s="30">
        <v>-8.4197103972562033</v>
      </c>
      <c r="D64" s="30">
        <v>-0.40926423523997896</v>
      </c>
    </row>
    <row r="65" spans="1:4" x14ac:dyDescent="0.2">
      <c r="A65" s="30">
        <v>37</v>
      </c>
      <c r="B65" s="30">
        <v>98.897123215550266</v>
      </c>
      <c r="C65" s="30">
        <v>3.1028767844497338</v>
      </c>
      <c r="D65" s="30">
        <v>0.15082424861614438</v>
      </c>
    </row>
    <row r="66" spans="1:4" x14ac:dyDescent="0.2">
      <c r="A66" s="30">
        <v>38</v>
      </c>
      <c r="B66" s="30">
        <v>238.24900732818577</v>
      </c>
      <c r="C66" s="30">
        <v>19.750992671814231</v>
      </c>
      <c r="D66" s="30">
        <v>0.96005379397546409</v>
      </c>
    </row>
    <row r="67" spans="1:4" x14ac:dyDescent="0.2">
      <c r="A67" s="30">
        <v>39</v>
      </c>
      <c r="B67" s="30">
        <v>211.92385368251024</v>
      </c>
      <c r="C67" s="30">
        <v>31.076146317489759</v>
      </c>
      <c r="D67" s="30">
        <v>1.510545453080876</v>
      </c>
    </row>
    <row r="68" spans="1:4" x14ac:dyDescent="0.2">
      <c r="A68" s="30">
        <v>40</v>
      </c>
      <c r="B68" s="30">
        <v>143.87264740949891</v>
      </c>
      <c r="C68" s="30">
        <v>-2.8726474094989101</v>
      </c>
      <c r="D68" s="30">
        <v>-0.13963328780830792</v>
      </c>
    </row>
    <row r="69" spans="1:4" x14ac:dyDescent="0.2">
      <c r="A69" s="30">
        <v>41</v>
      </c>
      <c r="B69" s="30">
        <v>404.75760240971772</v>
      </c>
      <c r="C69" s="30">
        <v>1.2423975902822804</v>
      </c>
      <c r="D69" s="30">
        <v>6.0390307464324292E-2</v>
      </c>
    </row>
    <row r="70" spans="1:4" x14ac:dyDescent="0.2">
      <c r="A70" s="30">
        <v>42</v>
      </c>
      <c r="B70" s="30">
        <v>127.52193185761698</v>
      </c>
      <c r="C70" s="30">
        <v>-10.521931857616977</v>
      </c>
      <c r="D70" s="30">
        <v>-0.51144875438448512</v>
      </c>
    </row>
    <row r="71" spans="1:4" x14ac:dyDescent="0.2">
      <c r="A71" s="30">
        <v>43</v>
      </c>
      <c r="B71" s="30">
        <v>221.12859819048015</v>
      </c>
      <c r="C71" s="30">
        <v>10.871401809519853</v>
      </c>
      <c r="D71" s="30">
        <v>0.52843574631849399</v>
      </c>
    </row>
    <row r="72" spans="1:4" x14ac:dyDescent="0.2">
      <c r="A72" s="30">
        <v>44</v>
      </c>
      <c r="B72" s="30">
        <v>211.65896532290097</v>
      </c>
      <c r="C72" s="30">
        <v>3.3410346770990316</v>
      </c>
      <c r="D72" s="30">
        <v>0.16240059782564248</v>
      </c>
    </row>
    <row r="73" spans="1:4" x14ac:dyDescent="0.2">
      <c r="A73" s="30">
        <v>45</v>
      </c>
      <c r="B73" s="30">
        <v>247.19271825372471</v>
      </c>
      <c r="C73" s="30">
        <v>44.807281746275294</v>
      </c>
      <c r="D73" s="30">
        <v>2.177986775299015</v>
      </c>
    </row>
    <row r="74" spans="1:4" x14ac:dyDescent="0.2">
      <c r="A74" s="30">
        <v>46</v>
      </c>
      <c r="B74" s="30">
        <v>155.21387946878667</v>
      </c>
      <c r="C74" s="30">
        <v>5.7861205312133279</v>
      </c>
      <c r="D74" s="30">
        <v>0.28125102675563035</v>
      </c>
    </row>
    <row r="75" spans="1:4" x14ac:dyDescent="0.2">
      <c r="A75" s="30">
        <v>47</v>
      </c>
      <c r="B75" s="30">
        <v>150.9309063515737</v>
      </c>
      <c r="C75" s="30">
        <v>4.0690936484263034</v>
      </c>
      <c r="D75" s="30">
        <v>0.19778999770416597</v>
      </c>
    </row>
    <row r="76" spans="1:4" x14ac:dyDescent="0.2">
      <c r="A76" s="30">
        <v>48</v>
      </c>
      <c r="B76" s="30">
        <v>114.18970775325963</v>
      </c>
      <c r="C76" s="30">
        <v>-4.1897077532596256</v>
      </c>
      <c r="D76" s="30">
        <v>-0.20365279310266929</v>
      </c>
    </row>
    <row r="77" spans="1:4" x14ac:dyDescent="0.2">
      <c r="A77" s="30">
        <v>49</v>
      </c>
      <c r="B77" s="30">
        <v>168.58850297014422</v>
      </c>
      <c r="C77" s="30">
        <v>9.4114970298557807</v>
      </c>
      <c r="D77" s="30">
        <v>0.45747287645932239</v>
      </c>
    </row>
    <row r="78" spans="1:4" x14ac:dyDescent="0.2">
      <c r="A78" s="30">
        <v>50</v>
      </c>
      <c r="B78" s="30">
        <v>127.12878849485192</v>
      </c>
      <c r="C78" s="30">
        <v>2.8712115051480822</v>
      </c>
      <c r="D78" s="30">
        <v>0.13956349154830699</v>
      </c>
    </row>
    <row r="79" spans="1:4" x14ac:dyDescent="0.2">
      <c r="A79" s="30">
        <v>51</v>
      </c>
      <c r="B79" s="30">
        <v>264.3906669918112</v>
      </c>
      <c r="C79" s="30">
        <v>54.609333008188798</v>
      </c>
      <c r="D79" s="30">
        <v>2.6544436632695803</v>
      </c>
    </row>
    <row r="80" spans="1:4" x14ac:dyDescent="0.2">
      <c r="A80" s="30">
        <v>52</v>
      </c>
      <c r="B80" s="30">
        <v>272.11142580659811</v>
      </c>
      <c r="C80" s="30">
        <v>-14.111425806598106</v>
      </c>
      <c r="D80" s="30">
        <v>-0.68592642957946859</v>
      </c>
    </row>
    <row r="81" spans="1:4" x14ac:dyDescent="0.2">
      <c r="A81" s="30">
        <v>53</v>
      </c>
      <c r="B81" s="30">
        <v>273.74702917962753</v>
      </c>
      <c r="C81" s="30">
        <v>1.2529708203724681</v>
      </c>
      <c r="D81" s="30">
        <v>6.0904249716814018E-2</v>
      </c>
    </row>
    <row r="82" spans="1:4" x14ac:dyDescent="0.2">
      <c r="A82" s="30">
        <v>54</v>
      </c>
      <c r="B82" s="30">
        <v>151.7265729581969</v>
      </c>
      <c r="C82" s="30">
        <v>-18.726572958196897</v>
      </c>
      <c r="D82" s="30">
        <v>-0.91025892801487429</v>
      </c>
    </row>
    <row r="83" spans="1:4" x14ac:dyDescent="0.2">
      <c r="A83" s="30">
        <v>55</v>
      </c>
      <c r="B83" s="30">
        <v>190.92840758983451</v>
      </c>
      <c r="C83" s="30">
        <v>19.071592410165493</v>
      </c>
      <c r="D83" s="30">
        <v>0.9270295906018986</v>
      </c>
    </row>
    <row r="84" spans="1:4" x14ac:dyDescent="0.2">
      <c r="A84" s="30">
        <v>56</v>
      </c>
      <c r="B84" s="30">
        <v>186.7139645193441</v>
      </c>
      <c r="C84" s="30">
        <v>-4.7139645193441027</v>
      </c>
      <c r="D84" s="30">
        <v>-0.22913580074992379</v>
      </c>
    </row>
    <row r="85" spans="1:4" x14ac:dyDescent="0.2">
      <c r="A85" s="30">
        <v>57</v>
      </c>
      <c r="B85" s="30">
        <v>145.01153172943131</v>
      </c>
      <c r="C85" s="30">
        <v>13.988468270568688</v>
      </c>
      <c r="D85" s="30">
        <v>0.67994972496900241</v>
      </c>
    </row>
    <row r="86" spans="1:4" x14ac:dyDescent="0.2">
      <c r="A86" s="30">
        <v>58</v>
      </c>
      <c r="B86" s="30">
        <v>91.276153281959239</v>
      </c>
      <c r="C86" s="30">
        <v>-11.276153281959239</v>
      </c>
      <c r="D86" s="30">
        <v>-0.54810985552350211</v>
      </c>
    </row>
    <row r="87" spans="1:4" x14ac:dyDescent="0.2">
      <c r="A87" s="30">
        <v>59</v>
      </c>
      <c r="B87" s="30">
        <v>155.64404310704575</v>
      </c>
      <c r="C87" s="30">
        <v>58.355956892954254</v>
      </c>
      <c r="D87" s="30">
        <v>2.8365590908298985</v>
      </c>
    </row>
    <row r="88" spans="1:4" x14ac:dyDescent="0.2">
      <c r="A88" s="30">
        <v>60</v>
      </c>
      <c r="B88" s="30">
        <v>190.64772939218278</v>
      </c>
      <c r="C88" s="30">
        <v>7.3522706078172178</v>
      </c>
      <c r="D88" s="30">
        <v>0.35737825478727414</v>
      </c>
    </row>
    <row r="89" spans="1:4" x14ac:dyDescent="0.2">
      <c r="A89" s="30">
        <v>61</v>
      </c>
      <c r="B89" s="30">
        <v>206.42968397840315</v>
      </c>
      <c r="C89" s="30">
        <v>50.570316021596852</v>
      </c>
      <c r="D89" s="30">
        <v>2.458115628201115</v>
      </c>
    </row>
    <row r="90" spans="1:4" x14ac:dyDescent="0.2">
      <c r="A90" s="30">
        <v>62</v>
      </c>
      <c r="B90" s="30">
        <v>185.09982549755023</v>
      </c>
      <c r="C90" s="30">
        <v>8.9001745024497723</v>
      </c>
      <c r="D90" s="30">
        <v>0.43261857467621256</v>
      </c>
    </row>
    <row r="91" spans="1:4" x14ac:dyDescent="0.2">
      <c r="A91" s="30">
        <v>63</v>
      </c>
      <c r="B91" s="30">
        <v>146.00825890130602</v>
      </c>
      <c r="C91" s="30">
        <v>9.9917410986939785</v>
      </c>
      <c r="D91" s="30">
        <v>0.48567730795176256</v>
      </c>
    </row>
    <row r="92" spans="1:4" x14ac:dyDescent="0.2">
      <c r="A92" s="30">
        <v>64</v>
      </c>
      <c r="B92" s="30">
        <v>183.1199937999333</v>
      </c>
      <c r="C92" s="30">
        <v>3.8800062000667026</v>
      </c>
      <c r="D92" s="30">
        <v>0.18859885854436903</v>
      </c>
    </row>
    <row r="93" spans="1:4" x14ac:dyDescent="0.2">
      <c r="A93" s="30">
        <v>65</v>
      </c>
      <c r="B93" s="30">
        <v>128.08104406172913</v>
      </c>
      <c r="C93" s="30">
        <v>21.918955938270869</v>
      </c>
      <c r="D93" s="30">
        <v>1.0654338826497591</v>
      </c>
    </row>
    <row r="94" spans="1:4" x14ac:dyDescent="0.2">
      <c r="A94" s="30">
        <v>66</v>
      </c>
      <c r="B94" s="30">
        <v>101.15803792724421</v>
      </c>
      <c r="C94" s="30">
        <v>0.84196207275579127</v>
      </c>
      <c r="D94" s="30">
        <v>4.0925987658644296E-2</v>
      </c>
    </row>
    <row r="95" spans="1:4" x14ac:dyDescent="0.2">
      <c r="A95" s="30">
        <v>67</v>
      </c>
      <c r="B95" s="30">
        <v>231.28427765519072</v>
      </c>
      <c r="C95" s="30">
        <v>1.7157223448092793</v>
      </c>
      <c r="D95" s="30">
        <v>8.3397618231779005E-2</v>
      </c>
    </row>
    <row r="96" spans="1:4" x14ac:dyDescent="0.2">
      <c r="A96" s="30">
        <v>68</v>
      </c>
      <c r="B96" s="30">
        <v>157.00465031170424</v>
      </c>
      <c r="C96" s="30">
        <v>4.9953496882957609</v>
      </c>
      <c r="D96" s="30">
        <v>0.24281333602671917</v>
      </c>
    </row>
    <row r="97" spans="1:4" x14ac:dyDescent="0.2">
      <c r="A97" s="30">
        <v>69</v>
      </c>
      <c r="B97" s="30">
        <v>112.6897737751852</v>
      </c>
      <c r="C97" s="30">
        <v>-17.689773775185202</v>
      </c>
      <c r="D97" s="30">
        <v>-0.8598623223464662</v>
      </c>
    </row>
    <row r="98" spans="1:4" x14ac:dyDescent="0.2">
      <c r="A98" s="30">
        <v>70</v>
      </c>
      <c r="B98" s="30">
        <v>134.71642427107531</v>
      </c>
      <c r="C98" s="30">
        <v>-68.716424271075311</v>
      </c>
      <c r="D98" s="30">
        <v>-3.3401593998877068</v>
      </c>
    </row>
    <row r="99" spans="1:4" x14ac:dyDescent="0.2">
      <c r="A99" s="30">
        <v>71</v>
      </c>
      <c r="B99" s="30">
        <v>169.59009265907039</v>
      </c>
      <c r="C99" s="30">
        <v>-21.590092659070393</v>
      </c>
      <c r="D99" s="30">
        <v>-1.0494485372981714</v>
      </c>
    </row>
    <row r="100" spans="1:4" x14ac:dyDescent="0.2">
      <c r="A100" s="30">
        <v>72</v>
      </c>
      <c r="B100" s="30">
        <v>142.7139066917201</v>
      </c>
      <c r="C100" s="30">
        <v>-9.7139066917200978</v>
      </c>
      <c r="D100" s="30">
        <v>-0.4721723676713257</v>
      </c>
    </row>
    <row r="101" spans="1:4" x14ac:dyDescent="0.2">
      <c r="A101" s="30">
        <v>73</v>
      </c>
      <c r="B101" s="30">
        <v>139.41611176781836</v>
      </c>
      <c r="C101" s="30">
        <v>-7.4161117678183643</v>
      </c>
      <c r="D101" s="30">
        <v>-0.36048143794820769</v>
      </c>
    </row>
    <row r="102" spans="1:4" x14ac:dyDescent="0.2">
      <c r="A102" s="30">
        <v>74</v>
      </c>
      <c r="B102" s="30">
        <v>111.86847171711295</v>
      </c>
      <c r="C102" s="30">
        <v>13.131528282887047</v>
      </c>
      <c r="D102" s="30">
        <v>0.63829569268549602</v>
      </c>
    </row>
    <row r="103" spans="1:4" x14ac:dyDescent="0.2">
      <c r="A103" s="30">
        <v>75</v>
      </c>
      <c r="B103" s="30">
        <v>83.451870021277657</v>
      </c>
      <c r="C103" s="30">
        <v>7.5481299787223435</v>
      </c>
      <c r="D103" s="30">
        <v>0.36689856271546506</v>
      </c>
    </row>
    <row r="104" spans="1:4" x14ac:dyDescent="0.2">
      <c r="A104" s="30">
        <v>76</v>
      </c>
      <c r="B104" s="30">
        <v>171.35032622171602</v>
      </c>
      <c r="C104" s="30">
        <v>-10.350326221716017</v>
      </c>
      <c r="D104" s="30">
        <v>-0.50310736898923869</v>
      </c>
    </row>
    <row r="105" spans="1:4" x14ac:dyDescent="0.2">
      <c r="A105" s="30">
        <v>77</v>
      </c>
      <c r="B105" s="30">
        <v>133.52336163900398</v>
      </c>
      <c r="C105" s="30">
        <v>-4.5233616390039799</v>
      </c>
      <c r="D105" s="30">
        <v>-0.21987099966099818</v>
      </c>
    </row>
    <row r="106" spans="1:4" x14ac:dyDescent="0.2">
      <c r="A106" s="30">
        <v>78</v>
      </c>
      <c r="B106" s="30">
        <v>96.268711983857528</v>
      </c>
      <c r="C106" s="30">
        <v>15.731288016142472</v>
      </c>
      <c r="D106" s="30">
        <v>0.76466449028513828</v>
      </c>
    </row>
    <row r="107" spans="1:4" x14ac:dyDescent="0.2">
      <c r="A107" s="30">
        <v>79</v>
      </c>
      <c r="B107" s="30">
        <v>177.26657471147803</v>
      </c>
      <c r="C107" s="30">
        <v>36.733425288521971</v>
      </c>
      <c r="D107" s="30">
        <v>1.7855337653122831</v>
      </c>
    </row>
    <row r="108" spans="1:4" x14ac:dyDescent="0.2">
      <c r="A108" s="30">
        <v>80</v>
      </c>
      <c r="B108" s="30">
        <v>173.30438950143798</v>
      </c>
      <c r="C108" s="30">
        <v>-4.3043895014379814</v>
      </c>
      <c r="D108" s="30">
        <v>-0.20922722924711123</v>
      </c>
    </row>
    <row r="109" spans="1:4" x14ac:dyDescent="0.2">
      <c r="A109" s="30">
        <v>81</v>
      </c>
      <c r="B109" s="30">
        <v>154.34723866661969</v>
      </c>
      <c r="C109" s="30">
        <v>5.6527613333803117</v>
      </c>
      <c r="D109" s="30">
        <v>0.2747687194625989</v>
      </c>
    </row>
    <row r="110" spans="1:4" x14ac:dyDescent="0.2">
      <c r="A110" s="30">
        <v>82</v>
      </c>
      <c r="B110" s="30">
        <v>92.542845688235843</v>
      </c>
      <c r="C110" s="30">
        <v>-11.542845688235843</v>
      </c>
      <c r="D110" s="30">
        <v>-0.56107320682055783</v>
      </c>
    </row>
    <row r="111" spans="1:4" x14ac:dyDescent="0.2">
      <c r="A111" s="30">
        <v>83</v>
      </c>
      <c r="B111" s="30">
        <v>238.62503612707997</v>
      </c>
      <c r="C111" s="30">
        <v>6.3749638729200342</v>
      </c>
      <c r="D111" s="30">
        <v>0.3098734506335683</v>
      </c>
    </row>
    <row r="112" spans="1:4" x14ac:dyDescent="0.2">
      <c r="A112" s="30">
        <v>84</v>
      </c>
      <c r="B112" s="30">
        <v>190.96875270797969</v>
      </c>
      <c r="C112" s="30">
        <v>20.031247292020311</v>
      </c>
      <c r="D112" s="30">
        <v>0.97367637567952003</v>
      </c>
    </row>
    <row r="113" spans="1:4" x14ac:dyDescent="0.2">
      <c r="A113" s="30">
        <v>85</v>
      </c>
      <c r="B113" s="30">
        <v>193.15593957687469</v>
      </c>
      <c r="C113" s="30">
        <v>-6.1559395768746867</v>
      </c>
      <c r="D113" s="30">
        <v>-0.2992271449068078</v>
      </c>
    </row>
    <row r="114" spans="1:4" x14ac:dyDescent="0.2">
      <c r="A114" s="30">
        <v>86</v>
      </c>
      <c r="B114" s="30">
        <v>255.937896473254</v>
      </c>
      <c r="C114" s="30">
        <v>27.062103526746</v>
      </c>
      <c r="D114" s="30">
        <v>1.3154313606164074</v>
      </c>
    </row>
    <row r="115" spans="1:4" x14ac:dyDescent="0.2">
      <c r="A115" s="30">
        <v>87</v>
      </c>
      <c r="B115" s="30">
        <v>206.24919679248086</v>
      </c>
      <c r="C115" s="30">
        <v>17.750803207519141</v>
      </c>
      <c r="D115" s="30">
        <v>0.86282883339884386</v>
      </c>
    </row>
    <row r="116" spans="1:4" x14ac:dyDescent="0.2">
      <c r="A116" s="30">
        <v>88</v>
      </c>
      <c r="B116" s="30">
        <v>193.27585839008162</v>
      </c>
      <c r="C116" s="30">
        <v>-23.275858390081623</v>
      </c>
      <c r="D116" s="30">
        <v>-1.1313900281742597</v>
      </c>
    </row>
    <row r="117" spans="1:4" x14ac:dyDescent="0.2">
      <c r="A117" s="30">
        <v>89</v>
      </c>
      <c r="B117" s="30">
        <v>152.74279621735221</v>
      </c>
      <c r="C117" s="30">
        <v>-12.742796217352208</v>
      </c>
      <c r="D117" s="30">
        <v>-0.61940025281784705</v>
      </c>
    </row>
    <row r="118" spans="1:4" x14ac:dyDescent="0.2">
      <c r="A118" s="30">
        <v>90</v>
      </c>
      <c r="B118" s="30">
        <v>340.42040915046169</v>
      </c>
      <c r="C118" s="30">
        <v>22.579590849538306</v>
      </c>
      <c r="D118" s="30">
        <v>1.097545942207153</v>
      </c>
    </row>
    <row r="119" spans="1:4" x14ac:dyDescent="0.2">
      <c r="A119" s="30">
        <v>91</v>
      </c>
      <c r="B119" s="30">
        <v>285.54282541885055</v>
      </c>
      <c r="C119" s="30">
        <v>-7.5428254188505548</v>
      </c>
      <c r="D119" s="30">
        <v>-0.3666407193293173</v>
      </c>
    </row>
    <row r="120" spans="1:4" x14ac:dyDescent="0.2">
      <c r="A120" s="30">
        <v>92</v>
      </c>
      <c r="B120" s="30">
        <v>207.16603961393918</v>
      </c>
      <c r="C120" s="30">
        <v>-15.166039613939176</v>
      </c>
      <c r="D120" s="30">
        <v>-0.73718896629042485</v>
      </c>
    </row>
    <row r="121" spans="1:4" x14ac:dyDescent="0.2">
      <c r="A121" s="30">
        <v>93</v>
      </c>
      <c r="B121" s="30">
        <v>97.682004697564054</v>
      </c>
      <c r="C121" s="30">
        <v>0.31799530243594631</v>
      </c>
      <c r="D121" s="30">
        <v>1.5457076089429924E-2</v>
      </c>
    </row>
    <row r="122" spans="1:4" x14ac:dyDescent="0.2">
      <c r="A122" s="30">
        <v>94</v>
      </c>
      <c r="B122" s="30">
        <v>146.16966608485907</v>
      </c>
      <c r="C122" s="30">
        <v>-2.1696660848590739</v>
      </c>
      <c r="D122" s="30">
        <v>-0.10546285905930171</v>
      </c>
    </row>
    <row r="123" spans="1:4" x14ac:dyDescent="0.2">
      <c r="A123" s="30">
        <v>95</v>
      </c>
      <c r="B123" s="30">
        <v>140.29311049449734</v>
      </c>
      <c r="C123" s="30">
        <v>-5.2931104944973413</v>
      </c>
      <c r="D123" s="30">
        <v>-0.25728685624117237</v>
      </c>
    </row>
    <row r="124" spans="1:4" x14ac:dyDescent="0.2">
      <c r="A124" s="30">
        <v>96</v>
      </c>
      <c r="B124" s="30">
        <v>148.66360102832564</v>
      </c>
      <c r="C124" s="30">
        <v>-19.663601028325644</v>
      </c>
      <c r="D124" s="30">
        <v>-0.95580587184379828</v>
      </c>
    </row>
    <row r="125" spans="1:4" x14ac:dyDescent="0.2">
      <c r="A125" s="30">
        <v>97</v>
      </c>
      <c r="B125" s="30">
        <v>269.13059704276873</v>
      </c>
      <c r="C125" s="30">
        <v>-26.130597042768727</v>
      </c>
      <c r="D125" s="30">
        <v>-1.2701528093600274</v>
      </c>
    </row>
    <row r="126" spans="1:4" x14ac:dyDescent="0.2">
      <c r="A126" s="30">
        <v>98</v>
      </c>
      <c r="B126" s="30">
        <v>139.12758345030511</v>
      </c>
      <c r="C126" s="30">
        <v>14.87241654969489</v>
      </c>
      <c r="D126" s="30">
        <v>0.72291657292213063</v>
      </c>
    </row>
    <row r="127" spans="1:4" x14ac:dyDescent="0.2">
      <c r="A127" s="30">
        <v>99</v>
      </c>
      <c r="B127" s="30">
        <v>314.24790527157887</v>
      </c>
      <c r="C127" s="30">
        <v>-27.247905271578873</v>
      </c>
      <c r="D127" s="30">
        <v>-1.3244627887080505</v>
      </c>
    </row>
    <row r="128" spans="1:4" x14ac:dyDescent="0.2">
      <c r="A128" s="30">
        <v>100</v>
      </c>
      <c r="B128" s="30">
        <v>227.72347134037619</v>
      </c>
      <c r="C128" s="30">
        <v>23.276528659623807</v>
      </c>
      <c r="D128" s="30">
        <v>1.1314226085527577</v>
      </c>
    </row>
    <row r="129" spans="1:4" x14ac:dyDescent="0.2">
      <c r="A129" s="30">
        <v>101</v>
      </c>
      <c r="B129" s="30">
        <v>350.75282656960246</v>
      </c>
      <c r="C129" s="30">
        <v>-31.752826569602462</v>
      </c>
      <c r="D129" s="30">
        <v>-1.5434374425693922</v>
      </c>
    </row>
    <row r="130" spans="1:4" x14ac:dyDescent="0.2">
      <c r="A130" s="30">
        <v>102</v>
      </c>
      <c r="B130" s="30">
        <v>284.12609050197176</v>
      </c>
      <c r="C130" s="30">
        <v>3.8739094980282403</v>
      </c>
      <c r="D130" s="30">
        <v>0.18830251081035784</v>
      </c>
    </row>
    <row r="131" spans="1:4" x14ac:dyDescent="0.2">
      <c r="A131" s="30">
        <v>103</v>
      </c>
      <c r="B131" s="30">
        <v>246.71874506552379</v>
      </c>
      <c r="C131" s="30">
        <v>-19.718745065523791</v>
      </c>
      <c r="D131" s="30">
        <v>-0.95848630634179466</v>
      </c>
    </row>
    <row r="132" spans="1:4" x14ac:dyDescent="0.2">
      <c r="A132" s="30">
        <v>104</v>
      </c>
      <c r="B132" s="30">
        <v>382.66821910133802</v>
      </c>
      <c r="C132" s="30">
        <v>6.3317808986619752</v>
      </c>
      <c r="D132" s="30">
        <v>0.30777441799452748</v>
      </c>
    </row>
    <row r="133" spans="1:4" x14ac:dyDescent="0.2">
      <c r="A133" s="30">
        <v>105</v>
      </c>
      <c r="B133" s="30">
        <v>99.226907601538471</v>
      </c>
      <c r="C133" s="30">
        <v>7.7730923984615288</v>
      </c>
      <c r="D133" s="30">
        <v>0.37783350801979476</v>
      </c>
    </row>
    <row r="134" spans="1:4" x14ac:dyDescent="0.2">
      <c r="A134" s="30">
        <v>106</v>
      </c>
      <c r="B134" s="30">
        <v>142.23306559393376</v>
      </c>
      <c r="C134" s="30">
        <v>-2.2330655939337589</v>
      </c>
      <c r="D134" s="30">
        <v>-0.10854457450696088</v>
      </c>
    </row>
    <row r="135" spans="1:4" x14ac:dyDescent="0.2">
      <c r="A135" s="30">
        <v>107</v>
      </c>
      <c r="B135" s="30">
        <v>126.43527197027412</v>
      </c>
      <c r="C135" s="30">
        <v>-18.435271970274115</v>
      </c>
      <c r="D135" s="30">
        <v>-0.89609940584345638</v>
      </c>
    </row>
    <row r="136" spans="1:4" x14ac:dyDescent="0.2">
      <c r="A136" s="30">
        <v>108</v>
      </c>
      <c r="B136" s="30">
        <v>66.81307371122773</v>
      </c>
      <c r="C136" s="30">
        <v>2.1869262887722698</v>
      </c>
      <c r="D136" s="30">
        <v>0.10630184090325233</v>
      </c>
    </row>
    <row r="137" spans="1:4" x14ac:dyDescent="0.2">
      <c r="A137" s="30">
        <v>109</v>
      </c>
      <c r="B137" s="30">
        <v>196.52776058848511</v>
      </c>
      <c r="C137" s="30">
        <v>-29.527760588485108</v>
      </c>
      <c r="D137" s="30">
        <v>-1.4352817122467383</v>
      </c>
    </row>
    <row r="138" spans="1:4" x14ac:dyDescent="0.2">
      <c r="A138" s="30">
        <v>110</v>
      </c>
      <c r="B138" s="30">
        <v>150.15086305716483</v>
      </c>
      <c r="C138" s="30">
        <v>1.8491369428351732</v>
      </c>
      <c r="D138" s="30">
        <v>8.9882618410491819E-2</v>
      </c>
    </row>
    <row r="139" spans="1:4" x14ac:dyDescent="0.2">
      <c r="A139" s="30">
        <v>111</v>
      </c>
      <c r="B139" s="30">
        <v>187.31632294497368</v>
      </c>
      <c r="C139" s="30">
        <v>-16.316322944973678</v>
      </c>
      <c r="D139" s="30">
        <v>-0.79310179530394342</v>
      </c>
    </row>
    <row r="140" spans="1:4" x14ac:dyDescent="0.2">
      <c r="A140" s="30">
        <v>112</v>
      </c>
      <c r="B140" s="30">
        <v>137.11586015422057</v>
      </c>
      <c r="C140" s="30">
        <v>-27.11586015422057</v>
      </c>
      <c r="D140" s="30">
        <v>-1.3180443560752095</v>
      </c>
    </row>
    <row r="141" spans="1:4" x14ac:dyDescent="0.2">
      <c r="A141" s="30">
        <v>113</v>
      </c>
      <c r="B141" s="30">
        <v>91.519079023328104</v>
      </c>
      <c r="C141" s="30">
        <v>-7.5190790233281035</v>
      </c>
      <c r="D141" s="30">
        <v>-0.36548645749076653</v>
      </c>
    </row>
    <row r="142" spans="1:4" x14ac:dyDescent="0.2">
      <c r="A142" s="30">
        <v>114</v>
      </c>
      <c r="B142" s="30">
        <v>232.98560676849903</v>
      </c>
      <c r="C142" s="30">
        <v>-3.9856067684990251</v>
      </c>
      <c r="D142" s="30">
        <v>-0.19373187783377896</v>
      </c>
    </row>
    <row r="143" spans="1:4" x14ac:dyDescent="0.2">
      <c r="A143" s="30">
        <v>115</v>
      </c>
      <c r="B143" s="30">
        <v>155.44611577654277</v>
      </c>
      <c r="C143" s="30">
        <v>-14.446115776542769</v>
      </c>
      <c r="D143" s="30">
        <v>-0.70219499798967566</v>
      </c>
    </row>
    <row r="144" spans="1:4" x14ac:dyDescent="0.2">
      <c r="A144" s="30">
        <v>116</v>
      </c>
      <c r="B144" s="30">
        <v>244.33823375275676</v>
      </c>
      <c r="C144" s="30">
        <v>-5.3382337527567643</v>
      </c>
      <c r="D144" s="30">
        <v>-0.2594802019635023</v>
      </c>
    </row>
    <row r="145" spans="1:4" x14ac:dyDescent="0.2">
      <c r="A145" s="30">
        <v>117</v>
      </c>
      <c r="B145" s="30">
        <v>195.86766799235713</v>
      </c>
      <c r="C145" s="30">
        <v>-12.867667992357127</v>
      </c>
      <c r="D145" s="30">
        <v>-0.62547000451822632</v>
      </c>
    </row>
    <row r="146" spans="1:4" x14ac:dyDescent="0.2">
      <c r="A146" s="30">
        <v>118</v>
      </c>
      <c r="B146" s="30">
        <v>148.36670433805534</v>
      </c>
      <c r="C146" s="30">
        <v>-0.3667043380553423</v>
      </c>
      <c r="D146" s="30">
        <v>-1.7824718831458832E-2</v>
      </c>
    </row>
    <row r="147" spans="1:4" x14ac:dyDescent="0.2">
      <c r="A147" s="30">
        <v>119</v>
      </c>
      <c r="B147" s="30">
        <v>140.10570481434746</v>
      </c>
      <c r="C147" s="30">
        <v>5.8942951856525383</v>
      </c>
      <c r="D147" s="30">
        <v>0.28650916689734351</v>
      </c>
    </row>
    <row r="148" spans="1:4" x14ac:dyDescent="0.2">
      <c r="A148" s="30">
        <v>120</v>
      </c>
      <c r="B148" s="30">
        <v>500.38668554196403</v>
      </c>
      <c r="C148" s="30">
        <v>-34.386685541964027</v>
      </c>
      <c r="D148" s="30">
        <v>-1.6714637317401921</v>
      </c>
    </row>
    <row r="149" spans="1:4" x14ac:dyDescent="0.2">
      <c r="A149" s="30">
        <v>121</v>
      </c>
      <c r="B149" s="30">
        <v>367.01893780413957</v>
      </c>
      <c r="C149" s="30">
        <v>-32.018937804139568</v>
      </c>
      <c r="D149" s="30">
        <v>-1.5563725443428553</v>
      </c>
    </row>
    <row r="150" spans="1:4" x14ac:dyDescent="0.2">
      <c r="A150" s="30">
        <v>122</v>
      </c>
      <c r="B150" s="30">
        <v>399.52127726412607</v>
      </c>
      <c r="C150" s="30">
        <v>-25.52127726412607</v>
      </c>
      <c r="D150" s="30">
        <v>-1.240535069383597</v>
      </c>
    </row>
    <row r="151" spans="1:4" x14ac:dyDescent="0.2">
      <c r="A151" s="30">
        <v>123</v>
      </c>
      <c r="B151" s="30">
        <v>385.59702539335524</v>
      </c>
      <c r="C151" s="30">
        <v>-30.597025393355239</v>
      </c>
      <c r="D151" s="30">
        <v>-1.4872564028224149</v>
      </c>
    </row>
    <row r="152" spans="1:4" x14ac:dyDescent="0.2">
      <c r="A152" s="30">
        <v>124</v>
      </c>
      <c r="B152" s="30">
        <v>267.57079357378558</v>
      </c>
      <c r="C152" s="30">
        <v>-11.570793573785579</v>
      </c>
      <c r="D152" s="30">
        <v>-0.5624316941635209</v>
      </c>
    </row>
    <row r="153" spans="1:4" x14ac:dyDescent="0.2">
      <c r="A153" s="30">
        <v>125</v>
      </c>
      <c r="B153" s="30">
        <v>191.70976370225677</v>
      </c>
      <c r="C153" s="30">
        <v>-12.709763702256765</v>
      </c>
      <c r="D153" s="30">
        <v>-0.61779461243465827</v>
      </c>
    </row>
    <row r="154" spans="1:4" x14ac:dyDescent="0.2">
      <c r="A154" s="30">
        <v>126</v>
      </c>
      <c r="B154" s="30">
        <v>263.71084157642508</v>
      </c>
      <c r="C154" s="30">
        <v>27.289158423574918</v>
      </c>
      <c r="D154" s="30">
        <v>1.3264680167867267</v>
      </c>
    </row>
    <row r="155" spans="1:4" x14ac:dyDescent="0.2">
      <c r="A155" s="30">
        <v>127</v>
      </c>
      <c r="B155" s="30">
        <v>286.53298043731508</v>
      </c>
      <c r="C155" s="30">
        <v>-51.532980437315075</v>
      </c>
      <c r="D155" s="30">
        <v>-2.5049087003262618</v>
      </c>
    </row>
    <row r="156" spans="1:4" x14ac:dyDescent="0.2">
      <c r="A156" s="30">
        <v>128</v>
      </c>
      <c r="B156" s="30">
        <v>419.1194011371179</v>
      </c>
      <c r="C156" s="30">
        <v>15.880598862882096</v>
      </c>
      <c r="D156" s="30">
        <v>0.7719221733431969</v>
      </c>
    </row>
    <row r="157" spans="1:4" x14ac:dyDescent="0.2">
      <c r="A157" s="30">
        <v>129</v>
      </c>
      <c r="B157" s="30">
        <v>272.90320834246154</v>
      </c>
      <c r="C157" s="30">
        <v>29.096791657538461</v>
      </c>
      <c r="D157" s="30">
        <v>1.4143332280811132</v>
      </c>
    </row>
    <row r="158" spans="1:4" x14ac:dyDescent="0.2">
      <c r="A158" s="30">
        <v>130</v>
      </c>
      <c r="B158" s="30">
        <v>227.33569410465375</v>
      </c>
      <c r="C158" s="30">
        <v>-32.335694104653754</v>
      </c>
      <c r="D158" s="30">
        <v>-1.5717693951810541</v>
      </c>
    </row>
    <row r="159" spans="1:4" x14ac:dyDescent="0.2">
      <c r="A159" s="30">
        <v>131</v>
      </c>
      <c r="B159" s="30">
        <v>379.21434317899974</v>
      </c>
      <c r="C159" s="30">
        <v>38.785656821000259</v>
      </c>
      <c r="D159" s="30">
        <v>1.8852883802630305</v>
      </c>
    </row>
    <row r="160" spans="1:4" x14ac:dyDescent="0.2">
      <c r="A160" s="30">
        <v>132</v>
      </c>
      <c r="B160" s="30">
        <v>284.83953517415586</v>
      </c>
      <c r="C160" s="30">
        <v>6.1604648258441443</v>
      </c>
      <c r="D160" s="30">
        <v>0.29944710764559263</v>
      </c>
    </row>
    <row r="161" spans="1:4" x14ac:dyDescent="0.2">
      <c r="A161" s="30">
        <v>133</v>
      </c>
      <c r="B161" s="30">
        <v>249.49867887586578</v>
      </c>
      <c r="C161" s="30">
        <v>9.5013211241342219</v>
      </c>
      <c r="D161" s="30">
        <v>0.46183903485628697</v>
      </c>
    </row>
    <row r="162" spans="1:4" x14ac:dyDescent="0.2">
      <c r="A162" s="30">
        <v>134</v>
      </c>
      <c r="B162" s="30">
        <v>265.91021664211524</v>
      </c>
      <c r="C162" s="30">
        <v>-7.9102166421152447</v>
      </c>
      <c r="D162" s="30">
        <v>-0.38449882619155601</v>
      </c>
    </row>
    <row r="163" spans="1:4" x14ac:dyDescent="0.2">
      <c r="A163" s="30">
        <v>135</v>
      </c>
      <c r="B163" s="30">
        <v>280.23323260658395</v>
      </c>
      <c r="C163" s="30">
        <v>15.766767393416046</v>
      </c>
      <c r="D163" s="30">
        <v>0.76638906744059399</v>
      </c>
    </row>
    <row r="164" spans="1:4" x14ac:dyDescent="0.2">
      <c r="A164" s="30">
        <v>136</v>
      </c>
      <c r="B164" s="30">
        <v>214.99834329249882</v>
      </c>
      <c r="C164" s="30">
        <v>-2.9983432924988165</v>
      </c>
      <c r="D164" s="30">
        <v>-0.14574309764755544</v>
      </c>
    </row>
    <row r="165" spans="1:4" x14ac:dyDescent="0.2">
      <c r="A165" s="30">
        <v>137</v>
      </c>
      <c r="B165" s="30">
        <v>335.28121690407983</v>
      </c>
      <c r="C165" s="30">
        <v>-41.281216904079827</v>
      </c>
      <c r="D165" s="30">
        <v>-2.0065922542335426</v>
      </c>
    </row>
    <row r="166" spans="1:4" x14ac:dyDescent="0.2">
      <c r="A166" s="30">
        <v>138</v>
      </c>
      <c r="B166" s="30">
        <v>279.01874697170661</v>
      </c>
      <c r="C166" s="30">
        <v>-8.0187469717066051</v>
      </c>
      <c r="D166" s="30">
        <v>-0.38977425494680462</v>
      </c>
    </row>
    <row r="167" spans="1:4" x14ac:dyDescent="0.2">
      <c r="A167" s="30">
        <v>139</v>
      </c>
      <c r="B167" s="30">
        <v>206.37184310823068</v>
      </c>
      <c r="C167" s="30">
        <v>5.6281568917693221</v>
      </c>
      <c r="D167" s="30">
        <v>0.27357274982655183</v>
      </c>
    </row>
    <row r="168" spans="1:4" x14ac:dyDescent="0.2">
      <c r="A168" s="30">
        <v>140</v>
      </c>
      <c r="B168" s="30">
        <v>301.53659146997421</v>
      </c>
      <c r="C168" s="30">
        <v>-3.536591469974212</v>
      </c>
      <c r="D168" s="30">
        <v>-0.17190619807860666</v>
      </c>
    </row>
    <row r="169" spans="1:4" x14ac:dyDescent="0.2">
      <c r="A169" s="30">
        <v>141</v>
      </c>
      <c r="B169" s="30">
        <v>152.37074822448079</v>
      </c>
      <c r="C169" s="30">
        <v>31.629251775519208</v>
      </c>
      <c r="D169" s="30">
        <v>1.5374307343562568</v>
      </c>
    </row>
    <row r="170" spans="1:4" x14ac:dyDescent="0.2">
      <c r="A170" s="30">
        <v>142</v>
      </c>
      <c r="B170" s="30">
        <v>178.7505917089191</v>
      </c>
      <c r="C170" s="30">
        <v>-8.750591708919103</v>
      </c>
      <c r="D170" s="30">
        <v>-0.42534767286237596</v>
      </c>
    </row>
    <row r="171" spans="1:4" x14ac:dyDescent="0.2">
      <c r="A171" s="30">
        <v>143</v>
      </c>
      <c r="B171" s="30">
        <v>477.58617255231474</v>
      </c>
      <c r="C171" s="30">
        <v>61.413827447685264</v>
      </c>
      <c r="D171" s="30">
        <v>2.9851956822324563</v>
      </c>
    </row>
    <row r="172" spans="1:4" x14ac:dyDescent="0.2">
      <c r="A172" s="30">
        <v>144</v>
      </c>
      <c r="B172" s="30">
        <v>298.58783612604765</v>
      </c>
      <c r="C172" s="30">
        <v>2.4121638739523519</v>
      </c>
      <c r="D172" s="30">
        <v>0.11725016141509152</v>
      </c>
    </row>
    <row r="173" spans="1:4" x14ac:dyDescent="0.2">
      <c r="A173" s="30">
        <v>145</v>
      </c>
      <c r="B173" s="30">
        <v>158.22919180636444</v>
      </c>
      <c r="C173" s="30">
        <v>-20.22919180636444</v>
      </c>
      <c r="D173" s="30">
        <v>-0.98329803800051852</v>
      </c>
    </row>
    <row r="174" spans="1:4" x14ac:dyDescent="0.2">
      <c r="A174" s="30">
        <v>146</v>
      </c>
      <c r="B174" s="30">
        <v>297.02507662521447</v>
      </c>
      <c r="C174" s="30">
        <v>-17.025076625214467</v>
      </c>
      <c r="D174" s="30">
        <v>-0.82755280599568803</v>
      </c>
    </row>
    <row r="175" spans="1:4" x14ac:dyDescent="0.2">
      <c r="A175" s="30">
        <v>147</v>
      </c>
      <c r="B175" s="30">
        <v>208.23250267525015</v>
      </c>
      <c r="C175" s="30">
        <v>-30.232502675250146</v>
      </c>
      <c r="D175" s="30">
        <v>-1.4695377279020168</v>
      </c>
    </row>
    <row r="176" spans="1:4" x14ac:dyDescent="0.2">
      <c r="A176" s="30">
        <v>148</v>
      </c>
      <c r="B176" s="30">
        <v>243.15186052380011</v>
      </c>
      <c r="C176" s="30">
        <v>5.8481394761998899</v>
      </c>
      <c r="D176" s="30">
        <v>0.2842656359158916</v>
      </c>
    </row>
    <row r="177" spans="1:4" x14ac:dyDescent="0.2">
      <c r="A177" s="30">
        <v>149</v>
      </c>
      <c r="B177" s="30">
        <v>207.46141891717514</v>
      </c>
      <c r="C177" s="30">
        <v>-13.461418917175138</v>
      </c>
      <c r="D177" s="30">
        <v>-0.65433097558533837</v>
      </c>
    </row>
    <row r="178" spans="1:4" x14ac:dyDescent="0.2">
      <c r="A178" s="30">
        <v>150</v>
      </c>
      <c r="B178" s="30">
        <v>274.91572306555042</v>
      </c>
      <c r="C178" s="30">
        <v>-4.9157230655504236</v>
      </c>
      <c r="D178" s="30">
        <v>-0.23894285505706106</v>
      </c>
    </row>
    <row r="179" spans="1:4" x14ac:dyDescent="0.2">
      <c r="A179" s="30">
        <v>151</v>
      </c>
      <c r="B179" s="30">
        <v>326.2234866667074</v>
      </c>
      <c r="C179" s="30">
        <v>36.776513333292598</v>
      </c>
      <c r="D179" s="30">
        <v>1.7876281836306118</v>
      </c>
    </row>
    <row r="180" spans="1:4" x14ac:dyDescent="0.2">
      <c r="A180" s="30">
        <v>152</v>
      </c>
      <c r="B180" s="30">
        <v>344.25174997125163</v>
      </c>
      <c r="C180" s="30">
        <v>10.748250028748373</v>
      </c>
      <c r="D180" s="30">
        <v>0.52244959988377748</v>
      </c>
    </row>
    <row r="181" spans="1:4" x14ac:dyDescent="0.2">
      <c r="A181" s="30">
        <v>153</v>
      </c>
      <c r="B181" s="30">
        <v>533.44213450519169</v>
      </c>
      <c r="C181" s="30">
        <v>34.557865494808311</v>
      </c>
      <c r="D181" s="30">
        <v>1.6797844255863916</v>
      </c>
    </row>
    <row r="182" spans="1:4" x14ac:dyDescent="0.2">
      <c r="A182" s="30">
        <v>154</v>
      </c>
      <c r="B182" s="30">
        <v>489.33149554069314</v>
      </c>
      <c r="C182" s="30">
        <v>39.66850445930686</v>
      </c>
      <c r="D182" s="30">
        <v>1.9282017284041635</v>
      </c>
    </row>
    <row r="183" spans="1:4" x14ac:dyDescent="0.2">
      <c r="A183" s="30">
        <v>155</v>
      </c>
      <c r="B183" s="30">
        <v>351.89926071063798</v>
      </c>
      <c r="C183" s="30">
        <v>-21.899260710637975</v>
      </c>
      <c r="D183" s="30">
        <v>-1.064476539475856</v>
      </c>
    </row>
    <row r="184" spans="1:4" x14ac:dyDescent="0.2">
      <c r="A184" s="30">
        <v>156</v>
      </c>
      <c r="B184" s="30">
        <v>673.85149655752116</v>
      </c>
      <c r="C184" s="30">
        <v>22.148503442478841</v>
      </c>
      <c r="D184" s="30">
        <v>1.0765916991693791</v>
      </c>
    </row>
    <row r="185" spans="1:4" x14ac:dyDescent="0.2">
      <c r="A185" s="30">
        <v>157</v>
      </c>
      <c r="B185" s="30">
        <v>194.79392361165785</v>
      </c>
      <c r="C185" s="30">
        <v>0.20607638834215436</v>
      </c>
      <c r="D185" s="30">
        <v>1.0016935440363027E-2</v>
      </c>
    </row>
    <row r="186" spans="1:4" x14ac:dyDescent="0.2">
      <c r="A186" s="30">
        <v>158</v>
      </c>
      <c r="B186" s="30">
        <v>169.80754900633545</v>
      </c>
      <c r="C186" s="30">
        <v>7.1924509936645507</v>
      </c>
      <c r="D186" s="30">
        <v>0.34960976287051476</v>
      </c>
    </row>
    <row r="187" spans="1:4" x14ac:dyDescent="0.2">
      <c r="A187" s="30">
        <v>159</v>
      </c>
      <c r="B187" s="30">
        <v>560.69678719936917</v>
      </c>
      <c r="C187" s="30">
        <v>57.303212800630831</v>
      </c>
      <c r="D187" s="30">
        <v>2.7853874369938527</v>
      </c>
    </row>
    <row r="188" spans="1:4" x14ac:dyDescent="0.2">
      <c r="A188" s="30">
        <v>160</v>
      </c>
      <c r="B188" s="30">
        <v>266.09785273936245</v>
      </c>
      <c r="C188" s="30">
        <v>-32.097852739362452</v>
      </c>
      <c r="D188" s="30">
        <v>-1.5602084316939846</v>
      </c>
    </row>
    <row r="189" spans="1:4" x14ac:dyDescent="0.2">
      <c r="A189" s="30">
        <v>161</v>
      </c>
      <c r="B189" s="30">
        <v>244.73892254906374</v>
      </c>
      <c r="C189" s="30">
        <v>21.261077450936256</v>
      </c>
      <c r="D189" s="30">
        <v>1.0334558070038822</v>
      </c>
    </row>
    <row r="190" spans="1:4" x14ac:dyDescent="0.2">
      <c r="A190" s="30">
        <v>162</v>
      </c>
      <c r="B190" s="30">
        <v>197.32520961070097</v>
      </c>
      <c r="C190" s="30">
        <v>-0.32520961070096632</v>
      </c>
      <c r="D190" s="30">
        <v>-1.5807748287826561E-2</v>
      </c>
    </row>
    <row r="191" spans="1:4" x14ac:dyDescent="0.2">
      <c r="A191" s="30">
        <v>163</v>
      </c>
      <c r="B191" s="30">
        <v>109.83065681149462</v>
      </c>
      <c r="C191" s="30">
        <v>35.16934318850538</v>
      </c>
      <c r="D191" s="30">
        <v>1.7095070572292554</v>
      </c>
    </row>
    <row r="192" spans="1:4" x14ac:dyDescent="0.2">
      <c r="A192" s="30">
        <v>164</v>
      </c>
      <c r="B192" s="30">
        <v>632.30367788886281</v>
      </c>
      <c r="C192" s="30">
        <v>-21.303677888862808</v>
      </c>
      <c r="D192" s="30">
        <v>-1.035526523789412</v>
      </c>
    </row>
    <row r="193" spans="1:4" x14ac:dyDescent="0.2">
      <c r="A193" s="30">
        <v>165</v>
      </c>
      <c r="B193" s="30">
        <v>133.20246185224264</v>
      </c>
      <c r="C193" s="30">
        <v>13.797538147757365</v>
      </c>
      <c r="D193" s="30">
        <v>0.67066901731875872</v>
      </c>
    </row>
    <row r="194" spans="1:4" x14ac:dyDescent="0.2">
      <c r="A194" s="30">
        <v>166</v>
      </c>
      <c r="B194" s="30">
        <v>171.70240091399756</v>
      </c>
      <c r="C194" s="30">
        <v>-24.702400913997565</v>
      </c>
      <c r="D194" s="30">
        <v>-1.2007312296576296</v>
      </c>
    </row>
    <row r="195" spans="1:4" x14ac:dyDescent="0.2">
      <c r="A195" s="30">
        <v>167</v>
      </c>
      <c r="B195" s="30">
        <v>100.10774993749889</v>
      </c>
      <c r="C195" s="30">
        <v>25.892250062501105</v>
      </c>
      <c r="D195" s="30">
        <v>1.2585672690031078</v>
      </c>
    </row>
    <row r="196" spans="1:4" x14ac:dyDescent="0.2">
      <c r="A196" s="30">
        <v>168</v>
      </c>
      <c r="B196" s="30">
        <v>348.78839776385291</v>
      </c>
      <c r="C196" s="30">
        <v>12.211602236147087</v>
      </c>
      <c r="D196" s="30">
        <v>0.59358004188127622</v>
      </c>
    </row>
    <row r="197" spans="1:4" x14ac:dyDescent="0.2">
      <c r="A197" s="30">
        <v>169</v>
      </c>
      <c r="B197" s="30">
        <v>200.40373912734836</v>
      </c>
      <c r="C197" s="30">
        <v>-18.403739127348359</v>
      </c>
      <c r="D197" s="30">
        <v>-0.89456666133847229</v>
      </c>
    </row>
    <row r="198" spans="1:4" x14ac:dyDescent="0.2">
      <c r="A198" s="30">
        <v>170</v>
      </c>
      <c r="B198" s="30">
        <v>379.39309112915168</v>
      </c>
      <c r="C198" s="30">
        <v>-35.393091129151685</v>
      </c>
      <c r="D198" s="30">
        <v>-1.7203829692849684</v>
      </c>
    </row>
    <row r="199" spans="1:4" x14ac:dyDescent="0.2">
      <c r="A199" s="30">
        <v>171</v>
      </c>
      <c r="B199" s="30">
        <v>183.40679718475189</v>
      </c>
      <c r="C199" s="30">
        <v>23.593202815248105</v>
      </c>
      <c r="D199" s="30">
        <v>1.1468154665023707</v>
      </c>
    </row>
    <row r="200" spans="1:4" x14ac:dyDescent="0.2">
      <c r="A200" s="30">
        <v>172</v>
      </c>
      <c r="B200" s="30">
        <v>115.28207956185554</v>
      </c>
      <c r="C200" s="30">
        <v>14.717920438144461</v>
      </c>
      <c r="D200" s="30">
        <v>0.71540684515740349</v>
      </c>
    </row>
    <row r="201" spans="1:4" x14ac:dyDescent="0.2">
      <c r="A201" s="30">
        <v>173</v>
      </c>
      <c r="B201" s="30">
        <v>501.04362722851226</v>
      </c>
      <c r="C201" s="30">
        <v>14.956372771487736</v>
      </c>
      <c r="D201" s="30">
        <v>0.72699750650351413</v>
      </c>
    </row>
    <row r="202" spans="1:4" x14ac:dyDescent="0.2">
      <c r="A202" s="30">
        <v>174</v>
      </c>
      <c r="B202" s="30">
        <v>228.96742079689085</v>
      </c>
      <c r="C202" s="30">
        <v>27.032579203109151</v>
      </c>
      <c r="D202" s="30">
        <v>1.313996245967078</v>
      </c>
    </row>
    <row r="203" spans="1:4" x14ac:dyDescent="0.2">
      <c r="A203" s="30">
        <v>175</v>
      </c>
      <c r="B203" s="30">
        <v>235.19467788234022</v>
      </c>
      <c r="C203" s="30">
        <v>5.8053221176597845</v>
      </c>
      <c r="D203" s="30">
        <v>0.2821843750801718</v>
      </c>
    </row>
    <row r="204" spans="1:4" x14ac:dyDescent="0.2">
      <c r="A204" s="30">
        <v>176</v>
      </c>
      <c r="B204" s="30">
        <v>415.25271559477164</v>
      </c>
      <c r="C204" s="30">
        <v>18.747284405228356</v>
      </c>
      <c r="D204" s="30">
        <v>0.91126566745484439</v>
      </c>
    </row>
    <row r="205" spans="1:4" x14ac:dyDescent="0.2">
      <c r="A205" s="30">
        <v>177</v>
      </c>
      <c r="B205" s="30">
        <v>287.84703363480122</v>
      </c>
      <c r="C205" s="30">
        <v>-28.847033634801221</v>
      </c>
      <c r="D205" s="30">
        <v>-1.4021930211918221</v>
      </c>
    </row>
    <row r="206" spans="1:4" x14ac:dyDescent="0.2">
      <c r="A206" s="30">
        <v>178</v>
      </c>
      <c r="B206" s="30">
        <v>217.57875106708028</v>
      </c>
      <c r="C206" s="30">
        <v>8.421248932919724</v>
      </c>
      <c r="D206" s="30">
        <v>0.4093390201900558</v>
      </c>
    </row>
    <row r="207" spans="1:4" x14ac:dyDescent="0.2">
      <c r="A207" s="30">
        <v>179</v>
      </c>
      <c r="B207" s="30">
        <v>181.38108410618554</v>
      </c>
      <c r="C207" s="30">
        <v>-1.3810841061855399</v>
      </c>
      <c r="D207" s="30">
        <v>-6.7131564371181965E-2</v>
      </c>
    </row>
    <row r="208" spans="1:4" x14ac:dyDescent="0.2">
      <c r="A208" s="30">
        <v>180</v>
      </c>
      <c r="B208" s="30">
        <v>405.07797361184737</v>
      </c>
      <c r="C208" s="30">
        <v>-1.0779736118473693</v>
      </c>
      <c r="D208" s="30">
        <v>-5.2398007181501276E-2</v>
      </c>
    </row>
    <row r="209" spans="1:4" x14ac:dyDescent="0.2">
      <c r="A209" s="30">
        <v>181</v>
      </c>
      <c r="B209" s="30">
        <v>223.23253153271946</v>
      </c>
      <c r="C209" s="30">
        <v>0.76746846728053697</v>
      </c>
      <c r="D209" s="30">
        <v>3.7305011753697034E-2</v>
      </c>
    </row>
    <row r="210" spans="1:4" x14ac:dyDescent="0.2">
      <c r="A210" s="30">
        <v>182</v>
      </c>
      <c r="B210" s="30">
        <v>235.81454652569244</v>
      </c>
      <c r="C210" s="30">
        <v>-9.8145465256924354</v>
      </c>
      <c r="D210" s="30">
        <v>-0.4770642561974191</v>
      </c>
    </row>
    <row r="211" spans="1:4" x14ac:dyDescent="0.2">
      <c r="A211" s="30">
        <v>183</v>
      </c>
      <c r="B211" s="30">
        <v>225.80837396654977</v>
      </c>
      <c r="C211" s="30">
        <v>-0.80837396654976601</v>
      </c>
      <c r="D211" s="30">
        <v>-3.9293341171890095E-2</v>
      </c>
    </row>
    <row r="212" spans="1:4" x14ac:dyDescent="0.2">
      <c r="A212" s="30">
        <v>184</v>
      </c>
      <c r="B212" s="30">
        <v>508.03563108736131</v>
      </c>
      <c r="C212" s="30">
        <v>20.96436891263869</v>
      </c>
      <c r="D212" s="30">
        <v>1.0190334352967632</v>
      </c>
    </row>
    <row r="213" spans="1:4" x14ac:dyDescent="0.2">
      <c r="A213" s="30">
        <v>185</v>
      </c>
      <c r="B213" s="30">
        <v>382.56823941061356</v>
      </c>
      <c r="C213" s="30">
        <v>23.431760589386442</v>
      </c>
      <c r="D213" s="30">
        <v>1.1389681028775784</v>
      </c>
    </row>
    <row r="214" spans="1:4" x14ac:dyDescent="0.2">
      <c r="A214" s="30">
        <v>186</v>
      </c>
      <c r="B214" s="30">
        <v>294.32941609907743</v>
      </c>
      <c r="C214" s="30">
        <v>-14.329416099077434</v>
      </c>
      <c r="D214" s="30">
        <v>-0.69652247458956362</v>
      </c>
    </row>
    <row r="215" spans="1:4" x14ac:dyDescent="0.2">
      <c r="A215" s="30">
        <v>187</v>
      </c>
      <c r="B215" s="30">
        <v>273.72449655059216</v>
      </c>
      <c r="C215" s="30">
        <v>-42.724496550592164</v>
      </c>
      <c r="D215" s="30">
        <v>-2.0767470116893083</v>
      </c>
    </row>
    <row r="216" spans="1:4" x14ac:dyDescent="0.2">
      <c r="A216" s="30">
        <v>188</v>
      </c>
      <c r="B216" s="30">
        <v>487.2799446796331</v>
      </c>
      <c r="C216" s="30">
        <v>61.720055320366896</v>
      </c>
      <c r="D216" s="30">
        <v>3.0000807685607289</v>
      </c>
    </row>
    <row r="217" spans="1:4" x14ac:dyDescent="0.2">
      <c r="A217" s="30">
        <v>189</v>
      </c>
      <c r="B217" s="30">
        <v>214.0557038414438</v>
      </c>
      <c r="C217" s="30">
        <v>32.944296158556199</v>
      </c>
      <c r="D217" s="30">
        <v>1.6013522480826257</v>
      </c>
    </row>
    <row r="218" spans="1:4" x14ac:dyDescent="0.2">
      <c r="A218" s="30">
        <v>190</v>
      </c>
      <c r="B218" s="30">
        <v>167.07636504229126</v>
      </c>
      <c r="C218" s="30">
        <v>20.923634957708742</v>
      </c>
      <c r="D218" s="30">
        <v>1.0170534442844668</v>
      </c>
    </row>
    <row r="219" spans="1:4" x14ac:dyDescent="0.2">
      <c r="A219" s="30">
        <v>191</v>
      </c>
      <c r="B219" s="30">
        <v>384.52425808602936</v>
      </c>
      <c r="C219" s="30">
        <v>-3.5242580860293629</v>
      </c>
      <c r="D219" s="30">
        <v>-0.17130669848658334</v>
      </c>
    </row>
    <row r="220" spans="1:4" x14ac:dyDescent="0.2">
      <c r="A220" s="30">
        <v>192</v>
      </c>
      <c r="B220" s="30">
        <v>197.90112294648969</v>
      </c>
      <c r="C220" s="30">
        <v>5.0988770535103072</v>
      </c>
      <c r="D220" s="30">
        <v>0.24784558131210913</v>
      </c>
    </row>
    <row r="221" spans="1:4" x14ac:dyDescent="0.2">
      <c r="A221" s="30">
        <v>193</v>
      </c>
      <c r="B221" s="30">
        <v>186.72093609797048</v>
      </c>
      <c r="C221" s="30">
        <v>-1.7209360979704798</v>
      </c>
      <c r="D221" s="30">
        <v>-8.3651047696638517E-2</v>
      </c>
    </row>
    <row r="222" spans="1:4" x14ac:dyDescent="0.2">
      <c r="A222" s="30">
        <v>194</v>
      </c>
      <c r="B222" s="30">
        <v>248.53940027107569</v>
      </c>
      <c r="C222" s="30">
        <v>-16.539400271075692</v>
      </c>
      <c r="D222" s="30">
        <v>-0.80394511021133885</v>
      </c>
    </row>
    <row r="223" spans="1:4" x14ac:dyDescent="0.2">
      <c r="A223" s="30">
        <v>195</v>
      </c>
      <c r="B223" s="30">
        <v>403.85554208667486</v>
      </c>
      <c r="C223" s="30">
        <v>10.144457913325141</v>
      </c>
      <c r="D223" s="30">
        <v>0.49310054787325391</v>
      </c>
    </row>
    <row r="224" spans="1:4" x14ac:dyDescent="0.2">
      <c r="A224" s="30">
        <v>196</v>
      </c>
      <c r="B224" s="30">
        <v>295.10460367304375</v>
      </c>
      <c r="C224" s="30">
        <v>-3.104603673043755</v>
      </c>
      <c r="D224" s="30">
        <v>-0.15090818900202832</v>
      </c>
    </row>
    <row r="225" spans="1:4" x14ac:dyDescent="0.2">
      <c r="A225" s="30">
        <v>197</v>
      </c>
      <c r="B225" s="30">
        <v>358.14880624232416</v>
      </c>
      <c r="C225" s="30">
        <v>-24.148806242324156</v>
      </c>
      <c r="D225" s="30">
        <v>-1.1738221687463211</v>
      </c>
    </row>
    <row r="226" spans="1:4" x14ac:dyDescent="0.2">
      <c r="A226" s="30">
        <v>198</v>
      </c>
      <c r="B226" s="30">
        <v>317.27644900364282</v>
      </c>
      <c r="C226" s="30">
        <v>-21.276449003642824</v>
      </c>
      <c r="D226" s="30">
        <v>-1.0342029855250052</v>
      </c>
    </row>
    <row r="227" spans="1:4" x14ac:dyDescent="0.2">
      <c r="A227" s="30">
        <v>199</v>
      </c>
      <c r="B227" s="30">
        <v>252.4499402827864</v>
      </c>
      <c r="C227" s="30">
        <v>11.5500597172136</v>
      </c>
      <c r="D227" s="30">
        <v>0.56142386544339395</v>
      </c>
    </row>
    <row r="228" spans="1:4" x14ac:dyDescent="0.2">
      <c r="A228" s="30">
        <v>200</v>
      </c>
      <c r="B228" s="30">
        <v>191.82608502712927</v>
      </c>
      <c r="C228" s="30">
        <v>7.1739149728707332</v>
      </c>
      <c r="D228" s="30">
        <v>0.3487087662783937</v>
      </c>
    </row>
    <row r="229" spans="1:4" x14ac:dyDescent="0.2">
      <c r="A229" s="30">
        <v>201</v>
      </c>
      <c r="B229" s="30">
        <v>418.98025132914682</v>
      </c>
      <c r="C229" s="30">
        <v>-28.980251329146824</v>
      </c>
      <c r="D229" s="30">
        <v>-1.4086684503009461</v>
      </c>
    </row>
    <row r="230" spans="1:4" x14ac:dyDescent="0.2">
      <c r="A230" s="30">
        <v>202</v>
      </c>
      <c r="B230" s="30">
        <v>186.78966652362845</v>
      </c>
      <c r="C230" s="30">
        <v>-8.7896665236284548</v>
      </c>
      <c r="D230" s="30">
        <v>-0.42724701659329312</v>
      </c>
    </row>
    <row r="231" spans="1:4" x14ac:dyDescent="0.2">
      <c r="A231" s="30">
        <v>203</v>
      </c>
      <c r="B231" s="30">
        <v>391.36519091661387</v>
      </c>
      <c r="C231" s="30">
        <v>-37.365190916613869</v>
      </c>
      <c r="D231" s="30">
        <v>-1.8162425503455777</v>
      </c>
    </row>
    <row r="232" spans="1:4" x14ac:dyDescent="0.2">
      <c r="A232" s="30">
        <v>204</v>
      </c>
      <c r="B232" s="30">
        <v>375.44916858910352</v>
      </c>
      <c r="C232" s="30">
        <v>17.550831410896478</v>
      </c>
      <c r="D232" s="30">
        <v>0.8531086291931258</v>
      </c>
    </row>
    <row r="233" spans="1:4" x14ac:dyDescent="0.2">
      <c r="A233" s="30">
        <v>205</v>
      </c>
      <c r="B233" s="30">
        <v>181.57099931967531</v>
      </c>
      <c r="C233" s="30">
        <v>7.4290006803246911</v>
      </c>
      <c r="D233" s="30">
        <v>0.36110794060341728</v>
      </c>
    </row>
    <row r="234" spans="1:4" x14ac:dyDescent="0.2">
      <c r="A234" s="30">
        <v>206</v>
      </c>
      <c r="B234" s="30">
        <v>144.64982346537519</v>
      </c>
      <c r="C234" s="30">
        <v>-0.6498234653751922</v>
      </c>
      <c r="D234" s="30">
        <v>-3.158653814084128E-2</v>
      </c>
    </row>
    <row r="235" spans="1:4" x14ac:dyDescent="0.2">
      <c r="A235" s="30">
        <v>207</v>
      </c>
      <c r="B235" s="30">
        <v>261.68340462322226</v>
      </c>
      <c r="C235" s="30">
        <v>-7.683404623222259</v>
      </c>
      <c r="D235" s="30">
        <v>-0.3734739758017227</v>
      </c>
    </row>
    <row r="236" spans="1:4" x14ac:dyDescent="0.2">
      <c r="A236" s="30">
        <v>208</v>
      </c>
      <c r="B236" s="30">
        <v>393.48054243754842</v>
      </c>
      <c r="C236" s="30">
        <v>0.51945756245157781</v>
      </c>
      <c r="D236" s="30">
        <v>2.5249728554280051E-2</v>
      </c>
    </row>
    <row r="237" spans="1:4" x14ac:dyDescent="0.2">
      <c r="A237" s="30">
        <v>209</v>
      </c>
      <c r="B237" s="30">
        <v>144.94050777605958</v>
      </c>
      <c r="C237" s="30">
        <v>-9.9405077760595759</v>
      </c>
      <c r="D237" s="30">
        <v>-0.4831869649806308</v>
      </c>
    </row>
    <row r="238" spans="1:4" x14ac:dyDescent="0.2">
      <c r="A238" s="30">
        <v>210</v>
      </c>
      <c r="B238" s="30">
        <v>239.95187862380016</v>
      </c>
      <c r="C238" s="30">
        <v>-5.9518786238001553</v>
      </c>
      <c r="D238" s="30">
        <v>-0.28930817549313237</v>
      </c>
    </row>
    <row r="239" spans="1:4" x14ac:dyDescent="0.2">
      <c r="A239" s="30">
        <v>211</v>
      </c>
      <c r="B239" s="30">
        <v>245.26992286743686</v>
      </c>
      <c r="C239" s="30">
        <v>-33.269922867436861</v>
      </c>
      <c r="D239" s="30">
        <v>-1.6171802706268672</v>
      </c>
    </row>
    <row r="240" spans="1:4" x14ac:dyDescent="0.2">
      <c r="A240" s="30">
        <v>212</v>
      </c>
      <c r="B240" s="30">
        <v>176.39258281677749</v>
      </c>
      <c r="C240" s="30">
        <v>-5.392582816777491</v>
      </c>
      <c r="D240" s="30">
        <v>-0.26212199450421725</v>
      </c>
    </row>
    <row r="241" spans="1:4" x14ac:dyDescent="0.2">
      <c r="A241" s="30">
        <v>213</v>
      </c>
      <c r="B241" s="30">
        <v>139.58969622805108</v>
      </c>
      <c r="C241" s="30">
        <v>13.410303771948918</v>
      </c>
      <c r="D241" s="30">
        <v>0.65184637696695757</v>
      </c>
    </row>
    <row r="242" spans="1:4" x14ac:dyDescent="0.2">
      <c r="A242" s="30">
        <v>214</v>
      </c>
      <c r="B242" s="30">
        <v>212.07436988505793</v>
      </c>
      <c r="C242" s="30">
        <v>24.925630114942066</v>
      </c>
      <c r="D242" s="30">
        <v>1.2115819268784693</v>
      </c>
    </row>
    <row r="243" spans="1:4" x14ac:dyDescent="0.2">
      <c r="A243" s="30">
        <v>215</v>
      </c>
      <c r="B243" s="30">
        <v>330.22685755248398</v>
      </c>
      <c r="C243" s="30">
        <v>44.773142447516022</v>
      </c>
      <c r="D243" s="30">
        <v>2.1763273365132232</v>
      </c>
    </row>
    <row r="244" spans="1:4" x14ac:dyDescent="0.2">
      <c r="A244" s="30">
        <v>216</v>
      </c>
      <c r="B244" s="30">
        <v>223.42429455851905</v>
      </c>
      <c r="C244" s="30">
        <v>6.5757054414809488</v>
      </c>
      <c r="D244" s="30">
        <v>0.31963107181787054</v>
      </c>
    </row>
    <row r="245" spans="1:4" x14ac:dyDescent="0.2">
      <c r="A245" s="30">
        <v>217</v>
      </c>
      <c r="B245" s="30">
        <v>182.75628346421109</v>
      </c>
      <c r="C245" s="30">
        <v>30.243716535788906</v>
      </c>
      <c r="D245" s="30">
        <v>1.4700828098396306</v>
      </c>
    </row>
    <row r="246" spans="1:4" x14ac:dyDescent="0.2">
      <c r="A246" s="30">
        <v>218</v>
      </c>
      <c r="B246" s="30">
        <v>169.37961531859432</v>
      </c>
      <c r="C246" s="30">
        <v>7.6203846814056817</v>
      </c>
      <c r="D246" s="30">
        <v>0.37041071031211226</v>
      </c>
    </row>
    <row r="247" spans="1:4" x14ac:dyDescent="0.2">
      <c r="A247" s="30">
        <v>219</v>
      </c>
      <c r="B247" s="30">
        <v>162.53393684132553</v>
      </c>
      <c r="C247" s="30">
        <v>7.4660631586744728</v>
      </c>
      <c r="D247" s="30">
        <v>0.36290946893898385</v>
      </c>
    </row>
    <row r="248" spans="1:4" x14ac:dyDescent="0.2">
      <c r="A248" s="30">
        <v>220</v>
      </c>
      <c r="B248" s="30">
        <v>185.78450111679155</v>
      </c>
      <c r="C248" s="30">
        <v>-35.784501116791546</v>
      </c>
      <c r="D248" s="30">
        <v>-1.7394085772570571</v>
      </c>
    </row>
    <row r="249" spans="1:4" x14ac:dyDescent="0.2">
      <c r="A249" s="30">
        <v>221</v>
      </c>
      <c r="B249" s="30">
        <v>107.14803577542239</v>
      </c>
      <c r="C249" s="30">
        <v>-4.148035775422386</v>
      </c>
      <c r="D249" s="30">
        <v>-0.20162720678962306</v>
      </c>
    </row>
    <row r="250" spans="1:4" x14ac:dyDescent="0.2">
      <c r="A250" s="30">
        <v>222</v>
      </c>
      <c r="B250" s="30">
        <v>81.779955091248482</v>
      </c>
      <c r="C250" s="30">
        <v>-1.7799550912484818</v>
      </c>
      <c r="D250" s="30">
        <v>-8.6519835577564486E-2</v>
      </c>
    </row>
    <row r="251" spans="1:4" x14ac:dyDescent="0.2">
      <c r="A251" s="30">
        <v>223</v>
      </c>
      <c r="B251" s="30">
        <v>260.64918543049401</v>
      </c>
      <c r="C251" s="30">
        <v>10.350814569505985</v>
      </c>
      <c r="D251" s="30">
        <v>0.50313110653784343</v>
      </c>
    </row>
    <row r="252" spans="1:4" x14ac:dyDescent="0.2">
      <c r="A252" s="30">
        <v>224</v>
      </c>
      <c r="B252" s="30">
        <v>222.30209161521194</v>
      </c>
      <c r="C252" s="30">
        <v>11.697908384788064</v>
      </c>
      <c r="D252" s="30">
        <v>0.56861047507854623</v>
      </c>
    </row>
    <row r="253" spans="1:4" x14ac:dyDescent="0.2">
      <c r="A253" s="30">
        <v>225</v>
      </c>
      <c r="B253" s="30">
        <v>205.67496902375046</v>
      </c>
      <c r="C253" s="30">
        <v>28.325030976249536</v>
      </c>
      <c r="D253" s="30">
        <v>1.3768195809230201</v>
      </c>
    </row>
    <row r="254" spans="1:4" x14ac:dyDescent="0.2">
      <c r="A254" s="30">
        <v>226</v>
      </c>
      <c r="B254" s="30">
        <v>173.00451172337125</v>
      </c>
      <c r="C254" s="30">
        <v>-9.0045117233712517</v>
      </c>
      <c r="D254" s="30">
        <v>-0.43769018532702658</v>
      </c>
    </row>
    <row r="255" spans="1:4" x14ac:dyDescent="0.2">
      <c r="A255" s="30">
        <v>227</v>
      </c>
      <c r="B255" s="30">
        <v>218.8672475219567</v>
      </c>
      <c r="C255" s="30">
        <v>31.132752478043301</v>
      </c>
      <c r="D255" s="30">
        <v>1.5132969582889846</v>
      </c>
    </row>
    <row r="256" spans="1:4" x14ac:dyDescent="0.2">
      <c r="A256" s="30">
        <v>228</v>
      </c>
      <c r="B256" s="30">
        <v>224.96484260223014</v>
      </c>
      <c r="C256" s="30">
        <v>-5.9648426022301351</v>
      </c>
      <c r="D256" s="30">
        <v>-0.28993832694341765</v>
      </c>
    </row>
    <row r="257" spans="1:4" x14ac:dyDescent="0.2">
      <c r="A257" s="30">
        <v>229</v>
      </c>
      <c r="B257" s="30">
        <v>271.40460852223111</v>
      </c>
      <c r="C257" s="30">
        <v>-10.404608522231115</v>
      </c>
      <c r="D257" s="30">
        <v>-0.5057459162977801</v>
      </c>
    </row>
    <row r="258" spans="1:4" x14ac:dyDescent="0.2">
      <c r="A258" s="30">
        <v>230</v>
      </c>
      <c r="B258" s="30">
        <v>154.98286830844816</v>
      </c>
      <c r="C258" s="30">
        <v>-6.9828683084481611</v>
      </c>
      <c r="D258" s="30">
        <v>-0.33942239378801298</v>
      </c>
    </row>
    <row r="259" spans="1:4" x14ac:dyDescent="0.2">
      <c r="A259" s="30">
        <v>231</v>
      </c>
      <c r="B259" s="30">
        <v>134.64836884850598</v>
      </c>
      <c r="C259" s="30">
        <v>-2.6483688485059815</v>
      </c>
      <c r="D259" s="30">
        <v>-0.12873158342481678</v>
      </c>
    </row>
    <row r="260" spans="1:4" x14ac:dyDescent="0.2">
      <c r="A260" s="30">
        <v>232</v>
      </c>
      <c r="B260" s="30">
        <v>318.08999491709079</v>
      </c>
      <c r="C260" s="30">
        <v>28.910005082909208</v>
      </c>
      <c r="D260" s="30">
        <v>1.4052539295052799</v>
      </c>
    </row>
    <row r="261" spans="1:4" x14ac:dyDescent="0.2">
      <c r="A261" s="30">
        <v>233</v>
      </c>
      <c r="B261" s="30">
        <v>280.06270897368154</v>
      </c>
      <c r="C261" s="30">
        <v>-21.062708973681538</v>
      </c>
      <c r="D261" s="30">
        <v>-1.0238135367464838</v>
      </c>
    </row>
    <row r="262" spans="1:4" x14ac:dyDescent="0.2">
      <c r="A262" s="30">
        <v>234</v>
      </c>
      <c r="B262" s="30">
        <v>307.99801729471966</v>
      </c>
      <c r="C262" s="30">
        <v>4.0019827052803407</v>
      </c>
      <c r="D262" s="30">
        <v>0.19452787733102145</v>
      </c>
    </row>
    <row r="263" spans="1:4" x14ac:dyDescent="0.2">
      <c r="A263" s="30">
        <v>235</v>
      </c>
      <c r="B263" s="30">
        <v>303.28924716318437</v>
      </c>
      <c r="C263" s="30">
        <v>-13.28924716318437</v>
      </c>
      <c r="D263" s="30">
        <v>-0.64596207239243042</v>
      </c>
    </row>
    <row r="264" spans="1:4" x14ac:dyDescent="0.2">
      <c r="A264" s="30">
        <v>236</v>
      </c>
      <c r="B264" s="30">
        <v>146.53617020233051</v>
      </c>
      <c r="C264" s="30">
        <v>2.4638297976694901</v>
      </c>
      <c r="D264" s="30">
        <v>0.11976153220581995</v>
      </c>
    </row>
    <row r="265" spans="1:4" x14ac:dyDescent="0.2">
      <c r="A265" s="30">
        <v>237</v>
      </c>
      <c r="B265" s="30">
        <v>103.23515090491571</v>
      </c>
      <c r="C265" s="30">
        <v>20.764849095084287</v>
      </c>
      <c r="D265" s="30">
        <v>1.0093352008333505</v>
      </c>
    </row>
    <row r="266" spans="1:4" x14ac:dyDescent="0.2">
      <c r="A266" s="30">
        <v>238</v>
      </c>
      <c r="B266" s="30">
        <v>257.76202209492192</v>
      </c>
      <c r="C266" s="30">
        <v>-11.762022094921917</v>
      </c>
      <c r="D266" s="30">
        <v>-0.57172690632241407</v>
      </c>
    </row>
    <row r="267" spans="1:4" x14ac:dyDescent="0.2">
      <c r="A267" s="30">
        <v>239</v>
      </c>
      <c r="B267" s="30">
        <v>215.22901888038004</v>
      </c>
      <c r="C267" s="30">
        <v>-7.229018880380039</v>
      </c>
      <c r="D267" s="30">
        <v>-0.35138725015746869</v>
      </c>
    </row>
    <row r="268" spans="1:4" x14ac:dyDescent="0.2">
      <c r="A268" s="30">
        <v>240</v>
      </c>
      <c r="B268" s="30">
        <v>116.4440906832142</v>
      </c>
      <c r="C268" s="30">
        <v>0.55590931678580091</v>
      </c>
      <c r="D268" s="30">
        <v>2.7021570892896946E-2</v>
      </c>
    </row>
    <row r="269" spans="1:4" x14ac:dyDescent="0.2">
      <c r="A269" s="30">
        <v>241</v>
      </c>
      <c r="B269" s="30">
        <v>129.55121548188586</v>
      </c>
      <c r="C269" s="30">
        <v>-31.551215481885862</v>
      </c>
      <c r="D269" s="30">
        <v>-1.5336375559061735</v>
      </c>
    </row>
    <row r="270" spans="1:4" x14ac:dyDescent="0.2">
      <c r="A270" s="30">
        <v>242</v>
      </c>
      <c r="B270" s="30">
        <v>151.02031062129501</v>
      </c>
      <c r="C270" s="30">
        <v>-16.02031062129501</v>
      </c>
      <c r="D270" s="30">
        <v>-0.77871326511038252</v>
      </c>
    </row>
    <row r="271" spans="1:4" x14ac:dyDescent="0.2">
      <c r="A271" s="30">
        <v>243</v>
      </c>
      <c r="B271" s="30">
        <v>52.647066197933363</v>
      </c>
      <c r="C271" s="30">
        <v>-5.6470661979333627</v>
      </c>
      <c r="D271" s="30">
        <v>-0.27449189102749699</v>
      </c>
    </row>
    <row r="272" spans="1:4" x14ac:dyDescent="0.2">
      <c r="A272" s="30">
        <v>244</v>
      </c>
      <c r="B272" s="30">
        <v>253.35457648494526</v>
      </c>
      <c r="C272" s="30">
        <v>10.645423515054745</v>
      </c>
      <c r="D272" s="30">
        <v>0.51745142150190226</v>
      </c>
    </row>
    <row r="273" spans="1:4" x14ac:dyDescent="0.2">
      <c r="A273" s="30">
        <v>245</v>
      </c>
      <c r="B273" s="30">
        <v>221.16606166874294</v>
      </c>
      <c r="C273" s="30">
        <v>29.833938331257059</v>
      </c>
      <c r="D273" s="30">
        <v>1.4501643618665994</v>
      </c>
    </row>
    <row r="274" spans="1:4" x14ac:dyDescent="0.2">
      <c r="A274" s="30">
        <v>246</v>
      </c>
      <c r="B274" s="30">
        <v>172.73411478826461</v>
      </c>
      <c r="C274" s="30">
        <v>-6.7341147882646055</v>
      </c>
      <c r="D274" s="30">
        <v>-0.32733101363385092</v>
      </c>
    </row>
    <row r="275" spans="1:4" x14ac:dyDescent="0.2">
      <c r="A275" s="30">
        <v>247</v>
      </c>
      <c r="B275" s="30">
        <v>211.56606808182875</v>
      </c>
      <c r="C275" s="30">
        <v>13.433931918171254</v>
      </c>
      <c r="D275" s="30">
        <v>0.65299489095824326</v>
      </c>
    </row>
    <row r="276" spans="1:4" x14ac:dyDescent="0.2">
      <c r="A276" s="30">
        <v>248</v>
      </c>
      <c r="B276" s="30">
        <v>120.05307317250607</v>
      </c>
      <c r="C276" s="30">
        <v>-4.0530731725060747</v>
      </c>
      <c r="D276" s="30">
        <v>-0.19701127640422558</v>
      </c>
    </row>
    <row r="277" spans="1:4" x14ac:dyDescent="0.2">
      <c r="A277" s="30">
        <v>249</v>
      </c>
      <c r="B277" s="30">
        <v>244.81369357250639</v>
      </c>
      <c r="C277" s="30">
        <v>17.186306427493605</v>
      </c>
      <c r="D277" s="30">
        <v>0.83538984416141493</v>
      </c>
    </row>
    <row r="278" spans="1:4" x14ac:dyDescent="0.2">
      <c r="A278" s="30">
        <v>250</v>
      </c>
      <c r="B278" s="30">
        <v>258.64166990640507</v>
      </c>
      <c r="C278" s="30">
        <v>-9.6416699064050704</v>
      </c>
      <c r="D278" s="30">
        <v>-0.46866109099988773</v>
      </c>
    </row>
    <row r="279" spans="1:4" x14ac:dyDescent="0.2">
      <c r="A279" s="30">
        <v>251</v>
      </c>
      <c r="B279" s="30">
        <v>291.7936701731353</v>
      </c>
      <c r="C279" s="30">
        <v>2.2063298268647031</v>
      </c>
      <c r="D279" s="30">
        <v>0.10724500566827054</v>
      </c>
    </row>
    <row r="280" spans="1:4" x14ac:dyDescent="0.2">
      <c r="A280" s="30">
        <v>252</v>
      </c>
      <c r="B280" s="30">
        <v>216.62642348310584</v>
      </c>
      <c r="C280" s="30">
        <v>-11.626423483105839</v>
      </c>
      <c r="D280" s="30">
        <v>-0.56513574587316695</v>
      </c>
    </row>
    <row r="281" spans="1:4" x14ac:dyDescent="0.2">
      <c r="A281" s="30">
        <v>253</v>
      </c>
      <c r="B281" s="30">
        <v>104.48771110166423</v>
      </c>
      <c r="C281" s="30">
        <v>-0.48771110166423171</v>
      </c>
      <c r="D281" s="30">
        <v>-2.3706600538862418E-2</v>
      </c>
    </row>
    <row r="282" spans="1:4" x14ac:dyDescent="0.2">
      <c r="A282" s="30">
        <v>254</v>
      </c>
      <c r="B282" s="30">
        <v>211.20615957293995</v>
      </c>
      <c r="C282" s="30">
        <v>-2.2061595729399528</v>
      </c>
      <c r="D282" s="30">
        <v>-0.1072367299866827</v>
      </c>
    </row>
    <row r="283" spans="1:4" x14ac:dyDescent="0.2">
      <c r="A283" s="30">
        <v>255</v>
      </c>
      <c r="B283" s="30">
        <v>111.76731576937298</v>
      </c>
      <c r="C283" s="30">
        <v>4.2326842306270152</v>
      </c>
      <c r="D283" s="30">
        <v>0.20574178836654497</v>
      </c>
    </row>
    <row r="284" spans="1:4" x14ac:dyDescent="0.2">
      <c r="A284" s="30">
        <v>256</v>
      </c>
      <c r="B284" s="30">
        <v>82.4100271682818</v>
      </c>
      <c r="C284" s="30">
        <v>-4.4100271682818004</v>
      </c>
      <c r="D284" s="30">
        <v>-0.21436205181149068</v>
      </c>
    </row>
    <row r="285" spans="1:4" x14ac:dyDescent="0.2">
      <c r="A285" s="30">
        <v>257</v>
      </c>
      <c r="B285" s="30">
        <v>154.97063007557028</v>
      </c>
      <c r="C285" s="30">
        <v>-3.9706300755702841</v>
      </c>
      <c r="D285" s="30">
        <v>-0.19300389260760031</v>
      </c>
    </row>
    <row r="286" spans="1:4" x14ac:dyDescent="0.2">
      <c r="A286" s="30">
        <v>258</v>
      </c>
      <c r="B286" s="30">
        <v>153.50430877257776</v>
      </c>
      <c r="C286" s="30">
        <v>-18.504308772577758</v>
      </c>
      <c r="D286" s="30">
        <v>-0.89945513813888323</v>
      </c>
    </row>
    <row r="287" spans="1:4" x14ac:dyDescent="0.2">
      <c r="A287" s="30">
        <v>259</v>
      </c>
      <c r="B287" s="30">
        <v>152.48902932687645</v>
      </c>
      <c r="C287" s="30">
        <v>-32.489029326876448</v>
      </c>
      <c r="D287" s="30">
        <v>-1.5792226945817998</v>
      </c>
    </row>
    <row r="288" spans="1:4" x14ac:dyDescent="0.2">
      <c r="A288" s="30">
        <v>260</v>
      </c>
      <c r="B288" s="30">
        <v>404.41223241766801</v>
      </c>
      <c r="C288" s="30">
        <v>-29.412232417668008</v>
      </c>
      <c r="D288" s="30">
        <v>-1.4296661332960012</v>
      </c>
    </row>
    <row r="289" spans="1:4" x14ac:dyDescent="0.2">
      <c r="A289" s="30">
        <v>261</v>
      </c>
      <c r="B289" s="30">
        <v>266.19264318777886</v>
      </c>
      <c r="C289" s="30">
        <v>-46.192643187778856</v>
      </c>
      <c r="D289" s="30">
        <v>-2.2453262518530632</v>
      </c>
    </row>
    <row r="290" spans="1:4" x14ac:dyDescent="0.2">
      <c r="A290" s="30">
        <v>262</v>
      </c>
      <c r="B290" s="30">
        <v>106.48626522192886</v>
      </c>
      <c r="C290" s="30">
        <v>17.513734778071139</v>
      </c>
      <c r="D290" s="30">
        <v>0.85130544068106151</v>
      </c>
    </row>
    <row r="291" spans="1:4" x14ac:dyDescent="0.2">
      <c r="A291" s="30">
        <v>263</v>
      </c>
      <c r="B291" s="30">
        <v>279.31796553591658</v>
      </c>
      <c r="C291" s="30">
        <v>18.682034464083415</v>
      </c>
      <c r="D291" s="30">
        <v>0.90809400643538218</v>
      </c>
    </row>
    <row r="292" spans="1:4" x14ac:dyDescent="0.2">
      <c r="A292" s="30">
        <v>264</v>
      </c>
      <c r="B292" s="30">
        <v>180.52378339964361</v>
      </c>
      <c r="C292" s="30">
        <v>9.4762166003563948</v>
      </c>
      <c r="D292" s="30">
        <v>0.46061875728850454</v>
      </c>
    </row>
    <row r="293" spans="1:4" x14ac:dyDescent="0.2">
      <c r="A293" s="30">
        <v>265</v>
      </c>
      <c r="B293" s="30">
        <v>378.43184680799129</v>
      </c>
      <c r="C293" s="30">
        <v>10.568153192008708</v>
      </c>
      <c r="D293" s="30">
        <v>0.51369547525480952</v>
      </c>
    </row>
    <row r="294" spans="1:4" x14ac:dyDescent="0.2">
      <c r="A294" s="30">
        <v>266</v>
      </c>
      <c r="B294" s="30">
        <v>196.86658859069036</v>
      </c>
      <c r="C294" s="30">
        <v>-28.866588590690355</v>
      </c>
      <c r="D294" s="30">
        <v>-1.4031435460542598</v>
      </c>
    </row>
    <row r="295" spans="1:4" x14ac:dyDescent="0.2">
      <c r="A295" s="30">
        <v>267</v>
      </c>
      <c r="B295" s="30">
        <v>144.0655292471817</v>
      </c>
      <c r="C295" s="30">
        <v>-24.065529247181701</v>
      </c>
      <c r="D295" s="30">
        <v>-1.1697742509294367</v>
      </c>
    </row>
    <row r="296" spans="1:4" x14ac:dyDescent="0.2">
      <c r="A296" s="30">
        <v>268</v>
      </c>
      <c r="B296" s="30">
        <v>113.47623096096237</v>
      </c>
      <c r="C296" s="30">
        <v>-24.476230960962368</v>
      </c>
      <c r="D296" s="30">
        <v>-1.1897375887251129</v>
      </c>
    </row>
    <row r="297" spans="1:4" x14ac:dyDescent="0.2">
      <c r="A297" s="30">
        <v>269</v>
      </c>
      <c r="B297" s="30">
        <v>502.53734261359637</v>
      </c>
      <c r="C297" s="30">
        <v>-43.537342613596365</v>
      </c>
      <c r="D297" s="30">
        <v>-2.1162577319691476</v>
      </c>
    </row>
    <row r="298" spans="1:4" x14ac:dyDescent="0.2">
      <c r="A298" s="30">
        <v>270</v>
      </c>
      <c r="B298" s="30">
        <v>178.74703557301891</v>
      </c>
      <c r="C298" s="30">
        <v>-4.7470355730189056</v>
      </c>
      <c r="D298" s="30">
        <v>-0.23074331441158241</v>
      </c>
    </row>
    <row r="299" spans="1:4" x14ac:dyDescent="0.2">
      <c r="A299" s="30">
        <v>271</v>
      </c>
      <c r="B299" s="30">
        <v>164.01649793690098</v>
      </c>
      <c r="C299" s="30">
        <v>3.9835020630990243</v>
      </c>
      <c r="D299" s="30">
        <v>0.19362957257560554</v>
      </c>
    </row>
    <row r="300" spans="1:4" x14ac:dyDescent="0.2">
      <c r="A300" s="30">
        <v>272</v>
      </c>
      <c r="B300" s="30">
        <v>104.23473648243677</v>
      </c>
      <c r="C300" s="30">
        <v>7.765263517563227</v>
      </c>
      <c r="D300" s="30">
        <v>0.37745296275131707</v>
      </c>
    </row>
    <row r="301" spans="1:4" x14ac:dyDescent="0.2">
      <c r="A301" s="30">
        <v>273</v>
      </c>
      <c r="B301" s="30">
        <v>155.15198056545978</v>
      </c>
      <c r="C301" s="30">
        <v>10.84801943454022</v>
      </c>
      <c r="D301" s="30">
        <v>0.52729917874518983</v>
      </c>
    </row>
    <row r="302" spans="1:4" x14ac:dyDescent="0.2">
      <c r="A302" s="30">
        <v>274</v>
      </c>
      <c r="B302" s="30">
        <v>169.82553769494567</v>
      </c>
      <c r="C302" s="30">
        <v>-5.8255376949456661</v>
      </c>
      <c r="D302" s="30">
        <v>-0.2831670113452549</v>
      </c>
    </row>
    <row r="303" spans="1:4" x14ac:dyDescent="0.2">
      <c r="A303" s="30">
        <v>275</v>
      </c>
      <c r="B303" s="30">
        <v>117.53059212589784</v>
      </c>
      <c r="C303" s="30">
        <v>2.4694078741021599</v>
      </c>
      <c r="D303" s="30">
        <v>0.12003267065092262</v>
      </c>
    </row>
    <row r="304" spans="1:4" x14ac:dyDescent="0.2">
      <c r="A304" s="30">
        <v>276</v>
      </c>
      <c r="B304" s="30">
        <v>231.96115275442199</v>
      </c>
      <c r="C304" s="30">
        <v>-8.9611527544219882</v>
      </c>
      <c r="D304" s="30">
        <v>-0.43558259795993648</v>
      </c>
    </row>
    <row r="305" spans="1:4" x14ac:dyDescent="0.2">
      <c r="A305" s="30">
        <v>277</v>
      </c>
      <c r="B305" s="30">
        <v>185.65292067446907</v>
      </c>
      <c r="C305" s="30">
        <v>-31.652920674469073</v>
      </c>
      <c r="D305" s="30">
        <v>-1.538581229251051</v>
      </c>
    </row>
    <row r="306" spans="1:4" x14ac:dyDescent="0.2">
      <c r="A306" s="30">
        <v>278</v>
      </c>
      <c r="B306" s="30">
        <v>97.098948191254294</v>
      </c>
      <c r="C306" s="30">
        <v>23.901051808745706</v>
      </c>
      <c r="D306" s="30">
        <v>1.1617793520695336</v>
      </c>
    </row>
    <row r="307" spans="1:4" x14ac:dyDescent="0.2">
      <c r="A307" s="30">
        <v>279</v>
      </c>
      <c r="B307" s="30">
        <v>348.50542987917174</v>
      </c>
      <c r="C307" s="30">
        <v>-1.5054298791717429</v>
      </c>
      <c r="D307" s="30">
        <v>-7.3175748230891249E-2</v>
      </c>
    </row>
    <row r="308" spans="1:4" x14ac:dyDescent="0.2">
      <c r="A308" s="30">
        <v>280</v>
      </c>
      <c r="B308" s="30">
        <v>157.32780681076457</v>
      </c>
      <c r="C308" s="30">
        <v>3.6721931892354291</v>
      </c>
      <c r="D308" s="30">
        <v>0.17849750957416041</v>
      </c>
    </row>
    <row r="309" spans="1:4" x14ac:dyDescent="0.2">
      <c r="A309" s="30">
        <v>281</v>
      </c>
      <c r="B309" s="30">
        <v>292.07150634681074</v>
      </c>
      <c r="C309" s="30">
        <v>-20.071506346810736</v>
      </c>
      <c r="D309" s="30">
        <v>-0.975633282804931</v>
      </c>
    </row>
    <row r="310" spans="1:4" x14ac:dyDescent="0.2">
      <c r="A310" s="30">
        <v>282</v>
      </c>
      <c r="B310" s="30">
        <v>242.34421708269161</v>
      </c>
      <c r="C310" s="30">
        <v>-12.344217082691614</v>
      </c>
      <c r="D310" s="30">
        <v>-0.60002616783950402</v>
      </c>
    </row>
    <row r="311" spans="1:4" x14ac:dyDescent="0.2">
      <c r="A311" s="30">
        <v>283</v>
      </c>
      <c r="B311" s="30">
        <v>195.75686402151587</v>
      </c>
      <c r="C311" s="30">
        <v>-13.756864021515867</v>
      </c>
      <c r="D311" s="30">
        <v>-0.66869193445190556</v>
      </c>
    </row>
    <row r="312" spans="1:4" x14ac:dyDescent="0.2">
      <c r="A312" s="30">
        <v>284</v>
      </c>
      <c r="B312" s="30">
        <v>79.123371633332866</v>
      </c>
      <c r="C312" s="30">
        <v>-1.1233716333328658</v>
      </c>
      <c r="D312" s="30">
        <v>-5.4604708560532629E-2</v>
      </c>
    </row>
    <row r="313" spans="1:4" x14ac:dyDescent="0.2">
      <c r="A313" s="30">
        <v>285</v>
      </c>
      <c r="B313" s="30">
        <v>250.99613792393617</v>
      </c>
      <c r="C313" s="30">
        <v>5.0038620760638253</v>
      </c>
      <c r="D313" s="30">
        <v>0.24322710511206663</v>
      </c>
    </row>
    <row r="314" spans="1:4" x14ac:dyDescent="0.2">
      <c r="A314" s="30">
        <v>286</v>
      </c>
      <c r="B314" s="30">
        <v>165.29615542084281</v>
      </c>
      <c r="C314" s="30">
        <v>20.703844579157192</v>
      </c>
      <c r="D314" s="30">
        <v>1.0063699009145761</v>
      </c>
    </row>
    <row r="315" spans="1:4" x14ac:dyDescent="0.2">
      <c r="A315" s="30">
        <v>287</v>
      </c>
      <c r="B315" s="30">
        <v>66.221329497815802</v>
      </c>
      <c r="C315" s="30">
        <v>6.7786705021841982</v>
      </c>
      <c r="D315" s="30">
        <v>0.32949677223153567</v>
      </c>
    </row>
    <row r="316" spans="1:4" x14ac:dyDescent="0.2">
      <c r="A316" s="30">
        <v>288</v>
      </c>
      <c r="B316" s="30">
        <v>234.72028465986375</v>
      </c>
      <c r="C316" s="30">
        <v>-16.720284659863751</v>
      </c>
      <c r="D316" s="30">
        <v>-0.81273751607227207</v>
      </c>
    </row>
    <row r="317" spans="1:4" x14ac:dyDescent="0.2">
      <c r="A317" s="30">
        <v>289</v>
      </c>
      <c r="B317" s="30">
        <v>163.72869256472219</v>
      </c>
      <c r="C317" s="30">
        <v>9.2713074352778051</v>
      </c>
      <c r="D317" s="30">
        <v>0.45065855809128741</v>
      </c>
    </row>
    <row r="318" spans="1:4" x14ac:dyDescent="0.2">
      <c r="A318" s="30">
        <v>290</v>
      </c>
      <c r="B318" s="30">
        <v>153.0101358372485</v>
      </c>
      <c r="C318" s="30">
        <v>-25.010135837248498</v>
      </c>
      <c r="D318" s="30">
        <v>-1.2156895705124373</v>
      </c>
    </row>
    <row r="319" spans="1:4" x14ac:dyDescent="0.2">
      <c r="A319" s="30">
        <v>291</v>
      </c>
      <c r="B319" s="30">
        <v>210.05613099728612</v>
      </c>
      <c r="C319" s="30">
        <v>-27.056130997286118</v>
      </c>
      <c r="D319" s="30">
        <v>-1.3151410486476438</v>
      </c>
    </row>
    <row r="320" spans="1:4" x14ac:dyDescent="0.2">
      <c r="A320" s="30">
        <v>292</v>
      </c>
      <c r="B320" s="30">
        <v>147.94735615623708</v>
      </c>
      <c r="C320" s="30">
        <v>1.0526438437629224</v>
      </c>
      <c r="D320" s="30">
        <v>5.1166780966492097E-2</v>
      </c>
    </row>
    <row r="321" spans="1:4" x14ac:dyDescent="0.2">
      <c r="A321" s="30">
        <v>293</v>
      </c>
      <c r="B321" s="30">
        <v>144.20460024916426</v>
      </c>
      <c r="C321" s="30">
        <v>-25.204600249164258</v>
      </c>
      <c r="D321" s="30">
        <v>-1.225142072447662</v>
      </c>
    </row>
    <row r="322" spans="1:4" x14ac:dyDescent="0.2">
      <c r="A322" s="30">
        <v>294</v>
      </c>
      <c r="B322" s="30">
        <v>187.77647490575063</v>
      </c>
      <c r="C322" s="30">
        <v>-26.776474905750632</v>
      </c>
      <c r="D322" s="30">
        <v>-1.3015475601507269</v>
      </c>
    </row>
    <row r="323" spans="1:4" x14ac:dyDescent="0.2">
      <c r="A323" s="30">
        <v>295</v>
      </c>
      <c r="B323" s="30">
        <v>177.07396749490493</v>
      </c>
      <c r="C323" s="30">
        <v>-27.073967494904934</v>
      </c>
      <c r="D323" s="30">
        <v>-1.316008042904323</v>
      </c>
    </row>
    <row r="324" spans="1:4" x14ac:dyDescent="0.2">
      <c r="A324" s="30">
        <v>296</v>
      </c>
      <c r="B324" s="30">
        <v>144.49800357928612</v>
      </c>
      <c r="C324" s="30">
        <v>9.5019964207138798</v>
      </c>
      <c r="D324" s="30">
        <v>0.46187185958839699</v>
      </c>
    </row>
    <row r="325" spans="1:4" x14ac:dyDescent="0.2">
      <c r="A325" s="30">
        <v>297</v>
      </c>
      <c r="B325" s="30">
        <v>140.02067727906532</v>
      </c>
      <c r="C325" s="30">
        <v>15.979322720934675</v>
      </c>
      <c r="D325" s="30">
        <v>0.77672093035020706</v>
      </c>
    </row>
    <row r="326" spans="1:4" x14ac:dyDescent="0.2">
      <c r="A326" s="30">
        <v>298</v>
      </c>
      <c r="B326" s="30">
        <v>104.88943421744611</v>
      </c>
      <c r="C326" s="30">
        <v>-28.889434217446109</v>
      </c>
      <c r="D326" s="30">
        <v>-1.4042540234366907</v>
      </c>
    </row>
    <row r="327" spans="1:4" x14ac:dyDescent="0.2">
      <c r="A327" s="30">
        <v>299</v>
      </c>
      <c r="B327" s="30">
        <v>44.270742996831835</v>
      </c>
      <c r="C327" s="30">
        <v>11.729257003168165</v>
      </c>
      <c r="D327" s="30">
        <v>0.57013426481973994</v>
      </c>
    </row>
    <row r="328" spans="1:4" x14ac:dyDescent="0.2">
      <c r="A328" s="30">
        <v>300</v>
      </c>
      <c r="B328" s="30">
        <v>109.44013795344019</v>
      </c>
      <c r="C328" s="30">
        <v>2.5598620465598145</v>
      </c>
      <c r="D328" s="30">
        <v>0.12442945580961537</v>
      </c>
    </row>
    <row r="329" spans="1:4" x14ac:dyDescent="0.2">
      <c r="A329" s="30">
        <v>301</v>
      </c>
      <c r="B329" s="30">
        <v>215.98827486806462</v>
      </c>
      <c r="C329" s="30">
        <v>-7.9882748680646216</v>
      </c>
      <c r="D329" s="30">
        <v>-0.38829307072492758</v>
      </c>
    </row>
    <row r="330" spans="1:4" x14ac:dyDescent="0.2">
      <c r="A330" s="30">
        <v>302</v>
      </c>
      <c r="B330" s="30">
        <v>473.46956150765311</v>
      </c>
      <c r="C330" s="30">
        <v>-1.4695615076531112</v>
      </c>
      <c r="D330" s="30">
        <v>-7.1432262891578391E-2</v>
      </c>
    </row>
    <row r="331" spans="1:4" x14ac:dyDescent="0.2">
      <c r="A331" s="30">
        <v>303</v>
      </c>
      <c r="B331" s="30">
        <v>213.6837950046035</v>
      </c>
      <c r="C331" s="30">
        <v>-32.683795004603496</v>
      </c>
      <c r="D331" s="30">
        <v>-1.58868984040809</v>
      </c>
    </row>
    <row r="332" spans="1:4" x14ac:dyDescent="0.2">
      <c r="A332" s="30">
        <v>304</v>
      </c>
      <c r="B332" s="30">
        <v>242.74806080880228</v>
      </c>
      <c r="C332" s="30">
        <v>-41.748060808802279</v>
      </c>
      <c r="D332" s="30">
        <v>-2.0292845446601757</v>
      </c>
    </row>
    <row r="333" spans="1:4" x14ac:dyDescent="0.2">
      <c r="A333" s="30">
        <v>305</v>
      </c>
      <c r="B333" s="30">
        <v>154.37760308999646</v>
      </c>
      <c r="C333" s="30">
        <v>-3.3776030899964553</v>
      </c>
      <c r="D333" s="30">
        <v>-0.16417811068918242</v>
      </c>
    </row>
    <row r="334" spans="1:4" x14ac:dyDescent="0.2">
      <c r="A334" s="30">
        <v>306</v>
      </c>
      <c r="B334" s="30">
        <v>125.87574096402854</v>
      </c>
      <c r="C334" s="30">
        <v>-16.875740964028537</v>
      </c>
      <c r="D334" s="30">
        <v>-0.82029391676011143</v>
      </c>
    </row>
    <row r="335" spans="1:4" x14ac:dyDescent="0.2">
      <c r="A335" s="30">
        <v>307</v>
      </c>
      <c r="B335" s="30">
        <v>89.846181130944899</v>
      </c>
      <c r="C335" s="30">
        <v>-4.846181130944899</v>
      </c>
      <c r="D335" s="30">
        <v>-0.23556256935356307</v>
      </c>
    </row>
    <row r="336" spans="1:4" x14ac:dyDescent="0.2">
      <c r="A336" s="30">
        <v>308</v>
      </c>
      <c r="B336" s="30">
        <v>160.1826238558815</v>
      </c>
      <c r="C336" s="30">
        <v>-21.182623855881502</v>
      </c>
      <c r="D336" s="30">
        <v>-1.0296423444182363</v>
      </c>
    </row>
    <row r="337" spans="1:4" x14ac:dyDescent="0.2">
      <c r="A337" s="30">
        <v>309</v>
      </c>
      <c r="B337" s="30">
        <v>214.10725396908356</v>
      </c>
      <c r="C337" s="30">
        <v>-7.1072539690835583</v>
      </c>
      <c r="D337" s="30">
        <v>-0.34546851650161065</v>
      </c>
    </row>
    <row r="338" spans="1:4" x14ac:dyDescent="0.2">
      <c r="A338" s="30">
        <v>310</v>
      </c>
      <c r="B338" s="30">
        <v>165.82043781043592</v>
      </c>
      <c r="C338" s="30">
        <v>-15.820437810435919</v>
      </c>
      <c r="D338" s="30">
        <v>-0.7689978723923423</v>
      </c>
    </row>
    <row r="339" spans="1:4" x14ac:dyDescent="0.2">
      <c r="A339" s="30">
        <v>311</v>
      </c>
      <c r="B339" s="30">
        <v>76.795722397963232</v>
      </c>
      <c r="C339" s="30">
        <v>-1.7957223979632317</v>
      </c>
      <c r="D339" s="30">
        <v>-8.7286250860269365E-2</v>
      </c>
    </row>
    <row r="340" spans="1:4" x14ac:dyDescent="0.2">
      <c r="A340" s="30">
        <v>312</v>
      </c>
      <c r="B340" s="30">
        <v>130.01811117872546</v>
      </c>
      <c r="C340" s="30">
        <v>25.981888821274538</v>
      </c>
      <c r="D340" s="30">
        <v>1.262924418634908</v>
      </c>
    </row>
    <row r="341" spans="1:4" x14ac:dyDescent="0.2">
      <c r="A341" s="30">
        <v>313</v>
      </c>
      <c r="B341" s="30">
        <v>51.794428086273001</v>
      </c>
      <c r="C341" s="30">
        <v>-4.7944280862730011</v>
      </c>
      <c r="D341" s="30">
        <v>-0.23304696379830703</v>
      </c>
    </row>
    <row r="342" spans="1:4" x14ac:dyDescent="0.2">
      <c r="A342" s="30">
        <v>314</v>
      </c>
      <c r="B342" s="30">
        <v>294.76190024342742</v>
      </c>
      <c r="C342" s="30">
        <v>-2.7619002434274194</v>
      </c>
      <c r="D342" s="30">
        <v>-0.13425010334129656</v>
      </c>
    </row>
    <row r="343" spans="1:4" x14ac:dyDescent="0.2">
      <c r="A343" s="30">
        <v>315</v>
      </c>
      <c r="B343" s="30">
        <v>232.56862081951584</v>
      </c>
      <c r="C343" s="30">
        <v>0.43137918048415713</v>
      </c>
      <c r="D343" s="30">
        <v>2.096842552409291E-2</v>
      </c>
    </row>
    <row r="344" spans="1:4" x14ac:dyDescent="0.2">
      <c r="A344" s="30">
        <v>316</v>
      </c>
      <c r="B344" s="30">
        <v>381.80107468018787</v>
      </c>
      <c r="C344" s="30">
        <v>-21.801074680187867</v>
      </c>
      <c r="D344" s="30">
        <v>-1.0597039251260196</v>
      </c>
    </row>
    <row r="345" spans="1:4" x14ac:dyDescent="0.2">
      <c r="A345" s="30">
        <v>317</v>
      </c>
      <c r="B345" s="30">
        <v>183.46229563346645</v>
      </c>
      <c r="C345" s="30">
        <v>10.537704366533546</v>
      </c>
      <c r="D345" s="30">
        <v>0.51221542253516861</v>
      </c>
    </row>
    <row r="346" spans="1:4" x14ac:dyDescent="0.2">
      <c r="A346" s="30">
        <v>318</v>
      </c>
      <c r="B346" s="30">
        <v>183.92529376026155</v>
      </c>
      <c r="C346" s="30">
        <v>12.074706239738447</v>
      </c>
      <c r="D346" s="30">
        <v>0.58692581832320057</v>
      </c>
    </row>
    <row r="347" spans="1:4" x14ac:dyDescent="0.2">
      <c r="A347" s="30">
        <v>319</v>
      </c>
      <c r="B347" s="30">
        <v>375.65600951803901</v>
      </c>
      <c r="C347" s="30">
        <v>-12.656009518039014</v>
      </c>
      <c r="D347" s="30">
        <v>-0.61518173573737944</v>
      </c>
    </row>
    <row r="348" spans="1:4" x14ac:dyDescent="0.2">
      <c r="A348" s="30">
        <v>320</v>
      </c>
      <c r="B348" s="30">
        <v>139.12896858671331</v>
      </c>
      <c r="C348" s="30">
        <v>12.871031413286687</v>
      </c>
      <c r="D348" s="30">
        <v>0.6256334932642259</v>
      </c>
    </row>
    <row r="349" spans="1:4" x14ac:dyDescent="0.2">
      <c r="A349" s="30">
        <v>321</v>
      </c>
      <c r="B349" s="30">
        <v>290.44204619470247</v>
      </c>
      <c r="C349" s="30">
        <v>34.557953805297529</v>
      </c>
      <c r="D349" s="30">
        <v>1.6797887181716622</v>
      </c>
    </row>
    <row r="350" spans="1:4" x14ac:dyDescent="0.2">
      <c r="A350" s="30">
        <v>322</v>
      </c>
      <c r="B350" s="30">
        <v>267.73552990725415</v>
      </c>
      <c r="C350" s="30">
        <v>16.264470092745853</v>
      </c>
      <c r="D350" s="30">
        <v>0.79058133831542887</v>
      </c>
    </row>
    <row r="351" spans="1:4" x14ac:dyDescent="0.2">
      <c r="A351" s="30">
        <v>323</v>
      </c>
      <c r="B351" s="30">
        <v>70.413465195400732</v>
      </c>
      <c r="C351" s="30">
        <v>19.586534804599268</v>
      </c>
      <c r="D351" s="30">
        <v>0.95205984643103736</v>
      </c>
    </row>
    <row r="352" spans="1:4" x14ac:dyDescent="0.2">
      <c r="A352" s="30">
        <v>324</v>
      </c>
      <c r="B352" s="30">
        <v>157.80534989073428</v>
      </c>
      <c r="C352" s="30">
        <v>19.194650109265723</v>
      </c>
      <c r="D352" s="30">
        <v>0.93301116392644656</v>
      </c>
    </row>
    <row r="353" spans="1:4" x14ac:dyDescent="0.2">
      <c r="A353" s="30">
        <v>325</v>
      </c>
      <c r="B353" s="30">
        <v>177.5794391644535</v>
      </c>
      <c r="C353" s="30">
        <v>-10.579439164453504</v>
      </c>
      <c r="D353" s="30">
        <v>-0.51424406239897824</v>
      </c>
    </row>
    <row r="354" spans="1:4" x14ac:dyDescent="0.2">
      <c r="A354" s="30">
        <v>326</v>
      </c>
      <c r="B354" s="30">
        <v>240.24035475944402</v>
      </c>
      <c r="C354" s="30">
        <v>1.759645240555983</v>
      </c>
      <c r="D354" s="30">
        <v>8.5532616882463955E-2</v>
      </c>
    </row>
    <row r="355" spans="1:4" x14ac:dyDescent="0.2">
      <c r="A355" s="30">
        <v>327</v>
      </c>
      <c r="B355" s="30">
        <v>128.61245378437172</v>
      </c>
      <c r="C355" s="30">
        <v>-6.6124537843717235</v>
      </c>
      <c r="D355" s="30">
        <v>-0.32141733069613676</v>
      </c>
    </row>
    <row r="356" spans="1:4" x14ac:dyDescent="0.2">
      <c r="A356" s="30">
        <v>328</v>
      </c>
      <c r="B356" s="30">
        <v>351.0685153366162</v>
      </c>
      <c r="C356" s="30">
        <v>25.931484663383799</v>
      </c>
      <c r="D356" s="30">
        <v>1.2604743796004549</v>
      </c>
    </row>
    <row r="357" spans="1:4" x14ac:dyDescent="0.2">
      <c r="A357" s="30">
        <v>329</v>
      </c>
      <c r="B357" s="30">
        <v>237.71117175534803</v>
      </c>
      <c r="C357" s="30">
        <v>-13.711171755348033</v>
      </c>
      <c r="D357" s="30">
        <v>-0.66647093046397099</v>
      </c>
    </row>
    <row r="358" spans="1:4" x14ac:dyDescent="0.2">
      <c r="A358" s="30">
        <v>330</v>
      </c>
      <c r="B358" s="30">
        <v>274.11338163698997</v>
      </c>
      <c r="C358" s="30">
        <v>10.886618363010029</v>
      </c>
      <c r="D358" s="30">
        <v>0.5291753906569947</v>
      </c>
    </row>
    <row r="359" spans="1:4" x14ac:dyDescent="0.2">
      <c r="A359" s="30">
        <v>331</v>
      </c>
      <c r="B359" s="30">
        <v>217.04351499667297</v>
      </c>
      <c r="C359" s="30">
        <v>13.956485003327032</v>
      </c>
      <c r="D359" s="30">
        <v>0.67839508629492185</v>
      </c>
    </row>
    <row r="360" spans="1:4" x14ac:dyDescent="0.2">
      <c r="A360" s="30">
        <v>332</v>
      </c>
      <c r="B360" s="30">
        <v>401.30722489165208</v>
      </c>
      <c r="C360" s="30">
        <v>61.692775108347917</v>
      </c>
      <c r="D360" s="30">
        <v>2.9987547354096638</v>
      </c>
    </row>
    <row r="361" spans="1:4" x14ac:dyDescent="0.2">
      <c r="A361" s="30">
        <v>333</v>
      </c>
      <c r="B361" s="30">
        <v>221.75878057970121</v>
      </c>
      <c r="C361" s="30">
        <v>17.241219420298791</v>
      </c>
      <c r="D361" s="30">
        <v>0.83805904808230947</v>
      </c>
    </row>
    <row r="362" spans="1:4" x14ac:dyDescent="0.2">
      <c r="A362" s="30">
        <v>334</v>
      </c>
      <c r="B362" s="30">
        <v>73.080222323717578</v>
      </c>
      <c r="C362" s="30">
        <v>9.9197776762824219</v>
      </c>
      <c r="D362" s="30">
        <v>0.48217931887031923</v>
      </c>
    </row>
    <row r="363" spans="1:4" x14ac:dyDescent="0.2">
      <c r="A363" s="30">
        <v>335</v>
      </c>
      <c r="B363" s="30">
        <v>263.80421064399809</v>
      </c>
      <c r="C363" s="30">
        <v>27.19578935600191</v>
      </c>
      <c r="D363" s="30">
        <v>1.3219295447689967</v>
      </c>
    </row>
    <row r="364" spans="1:4" x14ac:dyDescent="0.2">
      <c r="A364" s="30">
        <v>336</v>
      </c>
      <c r="B364" s="30">
        <v>116.03608003210756</v>
      </c>
      <c r="C364" s="30">
        <v>74.963919967892437</v>
      </c>
      <c r="D364" s="30">
        <v>3.6438368932794214</v>
      </c>
    </row>
    <row r="365" spans="1:4" x14ac:dyDescent="0.2">
      <c r="A365" s="30">
        <v>337</v>
      </c>
      <c r="B365" s="30">
        <v>255.59419884426509</v>
      </c>
      <c r="C365" s="30">
        <v>23.405801155734906</v>
      </c>
      <c r="D365" s="30">
        <v>1.1377062699570399</v>
      </c>
    </row>
    <row r="366" spans="1:4" x14ac:dyDescent="0.2">
      <c r="A366" s="30">
        <v>338</v>
      </c>
      <c r="B366" s="30">
        <v>143.80239678481811</v>
      </c>
      <c r="C366" s="30">
        <v>15.197603215181886</v>
      </c>
      <c r="D366" s="30">
        <v>0.73872320589185181</v>
      </c>
    </row>
    <row r="367" spans="1:4" x14ac:dyDescent="0.2">
      <c r="A367" s="30">
        <v>339</v>
      </c>
      <c r="B367" s="30">
        <v>235.27136784304648</v>
      </c>
      <c r="C367" s="30">
        <v>5.7286321569535232</v>
      </c>
      <c r="D367" s="30">
        <v>0.27845663901347045</v>
      </c>
    </row>
    <row r="368" spans="1:4" x14ac:dyDescent="0.2">
      <c r="A368" s="30">
        <v>340</v>
      </c>
      <c r="B368" s="30">
        <v>91.557522703181704</v>
      </c>
      <c r="C368" s="30">
        <v>20.442477296818296</v>
      </c>
      <c r="D368" s="30">
        <v>0.99366539257922548</v>
      </c>
    </row>
    <row r="369" spans="1:4" x14ac:dyDescent="0.2">
      <c r="A369" s="30">
        <v>341</v>
      </c>
      <c r="B369" s="30">
        <v>295.85816212582102</v>
      </c>
      <c r="C369" s="30">
        <v>23.141837874178975</v>
      </c>
      <c r="D369" s="30">
        <v>1.1248755756147941</v>
      </c>
    </row>
    <row r="370" spans="1:4" x14ac:dyDescent="0.2">
      <c r="A370" s="30">
        <v>342</v>
      </c>
      <c r="B370" s="30">
        <v>265.61478222421908</v>
      </c>
      <c r="C370" s="30">
        <v>22.385217775780916</v>
      </c>
      <c r="D370" s="30">
        <v>1.0880978800257641</v>
      </c>
    </row>
    <row r="371" spans="1:4" x14ac:dyDescent="0.2">
      <c r="A371" s="30">
        <v>343</v>
      </c>
      <c r="B371" s="30">
        <v>411.69079303079604</v>
      </c>
      <c r="C371" s="30">
        <v>24.309206969203956</v>
      </c>
      <c r="D371" s="30">
        <v>1.1816189073182073</v>
      </c>
    </row>
    <row r="372" spans="1:4" x14ac:dyDescent="0.2">
      <c r="A372" s="30">
        <v>344</v>
      </c>
      <c r="B372" s="30">
        <v>207.16387957813669</v>
      </c>
      <c r="C372" s="30">
        <v>18.836120421863313</v>
      </c>
      <c r="D372" s="30">
        <v>0.91558379749667096</v>
      </c>
    </row>
    <row r="373" spans="1:4" x14ac:dyDescent="0.2">
      <c r="A373" s="30">
        <v>345</v>
      </c>
      <c r="B373" s="30">
        <v>252.34143478904429</v>
      </c>
      <c r="C373" s="30">
        <v>-10.341434789044285</v>
      </c>
      <c r="D373" s="30">
        <v>-0.50267517533638228</v>
      </c>
    </row>
    <row r="374" spans="1:4" x14ac:dyDescent="0.2">
      <c r="A374" s="30">
        <v>346</v>
      </c>
      <c r="B374" s="30">
        <v>174.02143595242774</v>
      </c>
      <c r="C374" s="30">
        <v>22.978564047572263</v>
      </c>
      <c r="D374" s="30">
        <v>1.1169391817689112</v>
      </c>
    </row>
    <row r="375" spans="1:4" x14ac:dyDescent="0.2">
      <c r="A375" s="30">
        <v>347</v>
      </c>
      <c r="B375" s="30">
        <v>225.50440782522972</v>
      </c>
      <c r="C375" s="30">
        <v>3.4955921747702803</v>
      </c>
      <c r="D375" s="30">
        <v>0.16991330943929153</v>
      </c>
    </row>
    <row r="376" spans="1:4" x14ac:dyDescent="0.2">
      <c r="A376" s="30">
        <v>348</v>
      </c>
      <c r="B376" s="30">
        <v>63.018512989023826</v>
      </c>
      <c r="C376" s="30">
        <v>2.9814870109761742</v>
      </c>
      <c r="D376" s="30">
        <v>0.14492374961290069</v>
      </c>
    </row>
    <row r="377" spans="1:4" x14ac:dyDescent="0.2">
      <c r="A377" s="30">
        <v>349</v>
      </c>
      <c r="B377" s="30">
        <v>56.449763508615121</v>
      </c>
      <c r="C377" s="30">
        <v>-10.449763508615121</v>
      </c>
      <c r="D377" s="30">
        <v>-0.50794080425684152</v>
      </c>
    </row>
    <row r="378" spans="1:4" x14ac:dyDescent="0.2">
      <c r="A378" s="30">
        <v>350</v>
      </c>
      <c r="B378" s="30">
        <v>283.86646954892484</v>
      </c>
      <c r="C378" s="30">
        <v>-24.86646954892484</v>
      </c>
      <c r="D378" s="30">
        <v>-1.2087062574474525</v>
      </c>
    </row>
    <row r="379" spans="1:4" x14ac:dyDescent="0.2">
      <c r="A379" s="30">
        <v>351</v>
      </c>
      <c r="B379" s="30">
        <v>346.65982369028427</v>
      </c>
      <c r="C379" s="30">
        <v>-0.65982369028427001</v>
      </c>
      <c r="D379" s="30">
        <v>-3.2072627828792458E-2</v>
      </c>
    </row>
    <row r="380" spans="1:4" x14ac:dyDescent="0.2">
      <c r="A380" s="30">
        <v>352</v>
      </c>
      <c r="B380" s="30">
        <v>169.6189141896991</v>
      </c>
      <c r="C380" s="30">
        <v>6.3810858103009025</v>
      </c>
      <c r="D380" s="30">
        <v>0.31017102500396287</v>
      </c>
    </row>
    <row r="381" spans="1:4" x14ac:dyDescent="0.2">
      <c r="A381" s="30">
        <v>353</v>
      </c>
      <c r="B381" s="30">
        <v>457.16367382642466</v>
      </c>
      <c r="C381" s="30">
        <v>-8.163673826424656</v>
      </c>
      <c r="D381" s="30">
        <v>-0.39681884146622309</v>
      </c>
    </row>
    <row r="382" spans="1:4" x14ac:dyDescent="0.2">
      <c r="A382" s="30">
        <v>354</v>
      </c>
      <c r="B382" s="30">
        <v>372.29913687753401</v>
      </c>
      <c r="C382" s="30">
        <v>-9.2991368775340106</v>
      </c>
      <c r="D382" s="30">
        <v>-0.45201128815737768</v>
      </c>
    </row>
    <row r="383" spans="1:4" x14ac:dyDescent="0.2">
      <c r="A383" s="30">
        <v>355</v>
      </c>
      <c r="B383" s="30">
        <v>407.09899338759726</v>
      </c>
      <c r="C383" s="30">
        <v>-36.098993387597261</v>
      </c>
      <c r="D383" s="30">
        <v>-1.7546953784209225</v>
      </c>
    </row>
    <row r="384" spans="1:4" x14ac:dyDescent="0.2">
      <c r="A384" s="30">
        <v>356</v>
      </c>
      <c r="B384" s="30">
        <v>286.16369293855064</v>
      </c>
      <c r="C384" s="30">
        <v>4.8363070614493608</v>
      </c>
      <c r="D384" s="30">
        <v>0.23508261181225443</v>
      </c>
    </row>
    <row r="385" spans="1:4" x14ac:dyDescent="0.2">
      <c r="A385" s="30">
        <v>357</v>
      </c>
      <c r="B385" s="30">
        <v>287.60825918343482</v>
      </c>
      <c r="C385" s="30">
        <v>-31.608259183434825</v>
      </c>
      <c r="D385" s="30">
        <v>-1.5364103290525399</v>
      </c>
    </row>
    <row r="386" spans="1:4" x14ac:dyDescent="0.2">
      <c r="A386" s="30">
        <v>358</v>
      </c>
      <c r="B386" s="30">
        <v>42.107311199783688</v>
      </c>
      <c r="C386" s="30">
        <v>-0.10731119978368753</v>
      </c>
      <c r="D386" s="30">
        <v>-5.2161694452659063E-3</v>
      </c>
    </row>
    <row r="387" spans="1:4" x14ac:dyDescent="0.2">
      <c r="A387" s="30">
        <v>359</v>
      </c>
      <c r="B387" s="30">
        <v>180.45763188868901</v>
      </c>
      <c r="C387" s="30">
        <v>6.5423681113109922</v>
      </c>
      <c r="D387" s="30">
        <v>0.31801061502147093</v>
      </c>
    </row>
    <row r="388" spans="1:4" x14ac:dyDescent="0.2">
      <c r="A388" s="30">
        <v>360</v>
      </c>
      <c r="B388" s="30">
        <v>278.43560371641632</v>
      </c>
      <c r="C388" s="30">
        <v>-22.435603716416324</v>
      </c>
      <c r="D388" s="30">
        <v>-1.0905470335581371</v>
      </c>
    </row>
    <row r="389" spans="1:4" x14ac:dyDescent="0.2">
      <c r="A389" s="30">
        <v>361</v>
      </c>
      <c r="B389" s="30">
        <v>344.5670782930859</v>
      </c>
      <c r="C389" s="30">
        <v>-53.567078293085899</v>
      </c>
      <c r="D389" s="30">
        <v>-2.6037818757761699</v>
      </c>
    </row>
    <row r="390" spans="1:4" x14ac:dyDescent="0.2">
      <c r="A390" s="30">
        <v>362</v>
      </c>
      <c r="B390" s="30">
        <v>294.70872285294257</v>
      </c>
      <c r="C390" s="30">
        <v>15.291277147057428</v>
      </c>
      <c r="D390" s="30">
        <v>0.74327649671566198</v>
      </c>
    </row>
    <row r="391" spans="1:4" x14ac:dyDescent="0.2">
      <c r="A391" s="30">
        <v>363</v>
      </c>
      <c r="B391" s="30">
        <v>183.78911173021064</v>
      </c>
      <c r="C391" s="30">
        <v>-5.7891117302106352</v>
      </c>
      <c r="D391" s="30">
        <v>-0.28139642258426628</v>
      </c>
    </row>
    <row r="392" spans="1:4" x14ac:dyDescent="0.2">
      <c r="A392" s="30">
        <v>364</v>
      </c>
      <c r="B392" s="30">
        <v>118.61994244501672</v>
      </c>
      <c r="C392" s="30">
        <v>-6.6199424450167186</v>
      </c>
      <c r="D392" s="30">
        <v>-0.32178133858087876</v>
      </c>
    </row>
    <row r="393" spans="1:4" x14ac:dyDescent="0.2">
      <c r="A393" s="30">
        <v>365</v>
      </c>
      <c r="B393" s="30">
        <v>113.63350205034008</v>
      </c>
      <c r="C393" s="30">
        <v>-10.633502050340084</v>
      </c>
      <c r="D393" s="30">
        <v>-0.51687194442856066</v>
      </c>
    </row>
    <row r="394" spans="1:4" x14ac:dyDescent="0.2">
      <c r="A394" s="30">
        <v>366</v>
      </c>
      <c r="B394" s="30">
        <v>238.7262505884338</v>
      </c>
      <c r="C394" s="30">
        <v>-10.7262505884338</v>
      </c>
      <c r="D394" s="30">
        <v>-0.52138025382657993</v>
      </c>
    </row>
    <row r="395" spans="1:4" x14ac:dyDescent="0.2">
      <c r="A395" s="30">
        <v>367</v>
      </c>
      <c r="B395" s="30">
        <v>237.21199809274549</v>
      </c>
      <c r="C395" s="30">
        <v>-24.211998092745489</v>
      </c>
      <c r="D395" s="30">
        <v>-1.1768937903479992</v>
      </c>
    </row>
    <row r="396" spans="1:4" x14ac:dyDescent="0.2">
      <c r="A396" s="30">
        <v>368</v>
      </c>
      <c r="B396" s="30">
        <v>333.20295504770689</v>
      </c>
      <c r="C396" s="30">
        <v>-26.202955047706894</v>
      </c>
      <c r="D396" s="30">
        <v>-1.2736699782598222</v>
      </c>
    </row>
    <row r="397" spans="1:4" x14ac:dyDescent="0.2">
      <c r="A397" s="30">
        <v>369</v>
      </c>
      <c r="B397" s="30">
        <v>119.37389764182959</v>
      </c>
      <c r="C397" s="30">
        <v>-3.3738976418295863</v>
      </c>
      <c r="D397" s="30">
        <v>-0.16399799672579371</v>
      </c>
    </row>
    <row r="398" spans="1:4" x14ac:dyDescent="0.2">
      <c r="A398" s="30">
        <v>370</v>
      </c>
      <c r="B398" s="30">
        <v>194.918210898014</v>
      </c>
      <c r="C398" s="30">
        <v>-0.9182108980139958</v>
      </c>
      <c r="D398" s="30">
        <v>-4.4632281068381428E-2</v>
      </c>
    </row>
    <row r="399" spans="1:4" x14ac:dyDescent="0.2">
      <c r="A399" s="30">
        <v>371</v>
      </c>
      <c r="B399" s="30">
        <v>239.5882773619654</v>
      </c>
      <c r="C399" s="30">
        <v>-14.588277361965396</v>
      </c>
      <c r="D399" s="30">
        <v>-0.70910517064329259</v>
      </c>
    </row>
    <row r="400" spans="1:4" x14ac:dyDescent="0.2">
      <c r="A400" s="30">
        <v>372</v>
      </c>
      <c r="B400" s="30">
        <v>215.63000272331723</v>
      </c>
      <c r="C400" s="30">
        <v>3.3699972766827671</v>
      </c>
      <c r="D400" s="30">
        <v>0.16380840826209905</v>
      </c>
    </row>
    <row r="401" spans="1:4" x14ac:dyDescent="0.2">
      <c r="A401" s="30">
        <v>373</v>
      </c>
      <c r="B401" s="30">
        <v>343.85703702029912</v>
      </c>
      <c r="C401" s="30">
        <v>45.142962979700883</v>
      </c>
      <c r="D401" s="30">
        <v>2.1943035269211499</v>
      </c>
    </row>
    <row r="402" spans="1:4" x14ac:dyDescent="0.2">
      <c r="A402" s="30">
        <v>374</v>
      </c>
      <c r="B402" s="30">
        <v>224.60972433824043</v>
      </c>
      <c r="C402" s="30">
        <v>-21.609724338240426</v>
      </c>
      <c r="D402" s="30">
        <v>-1.0504027915162997</v>
      </c>
    </row>
    <row r="403" spans="1:4" x14ac:dyDescent="0.2">
      <c r="A403" s="30">
        <v>375</v>
      </c>
      <c r="B403" s="30">
        <v>180.2191971640687</v>
      </c>
      <c r="C403" s="30">
        <v>-9.2191971640687029</v>
      </c>
      <c r="D403" s="30">
        <v>-0.4481255885129643</v>
      </c>
    </row>
    <row r="404" spans="1:4" x14ac:dyDescent="0.2">
      <c r="A404" s="30">
        <v>376</v>
      </c>
      <c r="B404" s="30">
        <v>120.71454282865612</v>
      </c>
      <c r="C404" s="30">
        <v>-22.714542828656121</v>
      </c>
      <c r="D404" s="30">
        <v>-1.10410567121467</v>
      </c>
    </row>
    <row r="405" spans="1:4" x14ac:dyDescent="0.2">
      <c r="A405" s="30">
        <v>377</v>
      </c>
      <c r="B405" s="30">
        <v>185.79675641771831</v>
      </c>
      <c r="C405" s="30">
        <v>-14.796756417718314</v>
      </c>
      <c r="D405" s="30">
        <v>-0.71923889464216983</v>
      </c>
    </row>
    <row r="406" spans="1:4" x14ac:dyDescent="0.2">
      <c r="A406" s="30">
        <v>378</v>
      </c>
      <c r="B406" s="30">
        <v>161.01042710597744</v>
      </c>
      <c r="C406" s="30">
        <v>-12.010427105977442</v>
      </c>
      <c r="D406" s="30">
        <v>-0.58380134618824941</v>
      </c>
    </row>
    <row r="407" spans="1:4" x14ac:dyDescent="0.2">
      <c r="A407" s="30">
        <v>379</v>
      </c>
      <c r="B407" s="30">
        <v>192.98763355235934</v>
      </c>
      <c r="C407" s="30">
        <v>-12.987633552359341</v>
      </c>
      <c r="D407" s="30">
        <v>-0.63130127553028414</v>
      </c>
    </row>
    <row r="408" spans="1:4" x14ac:dyDescent="0.2">
      <c r="A408" s="30">
        <v>380</v>
      </c>
      <c r="B408" s="30">
        <v>224.77274039449441</v>
      </c>
      <c r="C408" s="30">
        <v>-18.772740394494406</v>
      </c>
      <c r="D408" s="30">
        <v>-0.9125030290133419</v>
      </c>
    </row>
    <row r="409" spans="1:4" x14ac:dyDescent="0.2">
      <c r="A409" s="30">
        <v>381</v>
      </c>
      <c r="B409" s="30">
        <v>187.55710273702587</v>
      </c>
      <c r="C409" s="30">
        <v>-24.557102737025872</v>
      </c>
      <c r="D409" s="30">
        <v>-1.1936685939523135</v>
      </c>
    </row>
    <row r="410" spans="1:4" x14ac:dyDescent="0.2">
      <c r="A410" s="30">
        <v>382</v>
      </c>
      <c r="B410" s="30">
        <v>243.5805422579997</v>
      </c>
      <c r="C410" s="30">
        <v>-20.580542257999696</v>
      </c>
      <c r="D410" s="30">
        <v>-1.0003764370315094</v>
      </c>
    </row>
    <row r="411" spans="1:4" ht="13.5" thickBot="1" x14ac:dyDescent="0.25">
      <c r="A411" s="32">
        <v>383</v>
      </c>
      <c r="B411" s="32">
        <v>272.55528220963686</v>
      </c>
      <c r="C411" s="32">
        <v>-6.5552822096368573</v>
      </c>
      <c r="D411" s="32">
        <v>-0.31863834190586254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4"/>
  <sheetViews>
    <sheetView topLeftCell="C1" zoomScale="150" workbookViewId="0">
      <selection activeCell="H14" sqref="H14"/>
    </sheetView>
  </sheetViews>
  <sheetFormatPr defaultColWidth="8.85546875" defaultRowHeight="12.75" x14ac:dyDescent="0.2"/>
  <cols>
    <col min="1" max="1" width="11.42578125" bestFit="1" customWidth="1"/>
    <col min="2" max="2" width="15" bestFit="1" customWidth="1"/>
    <col min="3" max="3" width="12.42578125" bestFit="1" customWidth="1"/>
    <col min="4" max="4" width="14" bestFit="1" customWidth="1"/>
    <col min="5" max="5" width="15.85546875" bestFit="1" customWidth="1"/>
    <col min="8" max="8" width="48.85546875" bestFit="1" customWidth="1"/>
    <col min="9" max="9" width="22.42578125" bestFit="1" customWidth="1"/>
    <col min="10" max="10" width="13.7109375" bestFit="1" customWidth="1"/>
  </cols>
  <sheetData>
    <row r="1" spans="1:12" x14ac:dyDescent="0.2">
      <c r="A1" s="23" t="s">
        <v>39</v>
      </c>
      <c r="B1" s="23" t="s">
        <v>40</v>
      </c>
      <c r="C1" s="23" t="s">
        <v>10</v>
      </c>
      <c r="D1" s="39" t="s">
        <v>56</v>
      </c>
      <c r="E1" s="39" t="s">
        <v>57</v>
      </c>
    </row>
    <row r="2" spans="1:12" x14ac:dyDescent="0.2">
      <c r="A2" s="30">
        <v>1</v>
      </c>
      <c r="B2" s="30">
        <v>317.86934463320938</v>
      </c>
      <c r="C2" s="30">
        <v>-14.86934463320938</v>
      </c>
      <c r="E2">
        <f>C2^2</f>
        <v>221.09740982115258</v>
      </c>
      <c r="H2" t="s">
        <v>15</v>
      </c>
    </row>
    <row r="3" spans="1:12" x14ac:dyDescent="0.2">
      <c r="A3" s="30">
        <v>2</v>
      </c>
      <c r="B3" s="30">
        <v>299.4161264252989</v>
      </c>
      <c r="C3" s="30">
        <v>-11.416126425298899</v>
      </c>
      <c r="D3">
        <f>(C3-C2)^2</f>
        <v>11.924715991444478</v>
      </c>
      <c r="E3">
        <f t="shared" ref="E3:E66" si="0">C3^2</f>
        <v>130.32794255840781</v>
      </c>
      <c r="H3" s="31" t="s">
        <v>60</v>
      </c>
      <c r="I3" s="59"/>
      <c r="J3" s="59"/>
      <c r="K3" s="59"/>
      <c r="L3" s="59"/>
    </row>
    <row r="4" spans="1:12" x14ac:dyDescent="0.2">
      <c r="A4" s="30">
        <v>3</v>
      </c>
      <c r="B4" s="30">
        <v>319.77448034054356</v>
      </c>
      <c r="C4" s="30">
        <v>-23.774480340543562</v>
      </c>
      <c r="D4">
        <f t="shared" ref="D4:D67" si="1">(C4-C3)^2</f>
        <v>152.72891149444311</v>
      </c>
      <c r="E4">
        <f t="shared" si="0"/>
        <v>565.22591546289232</v>
      </c>
    </row>
    <row r="5" spans="1:12" x14ac:dyDescent="0.2">
      <c r="A5" s="30">
        <v>4</v>
      </c>
      <c r="B5" s="30">
        <v>252.40586543657753</v>
      </c>
      <c r="C5" s="30">
        <v>-31.405865436577528</v>
      </c>
      <c r="D5">
        <f t="shared" si="1"/>
        <v>58.238038483969348</v>
      </c>
      <c r="E5">
        <f t="shared" si="0"/>
        <v>986.32838382041507</v>
      </c>
      <c r="H5" t="s">
        <v>61</v>
      </c>
      <c r="I5" t="s">
        <v>62</v>
      </c>
      <c r="J5" s="58" t="s">
        <v>63</v>
      </c>
    </row>
    <row r="6" spans="1:12" x14ac:dyDescent="0.2">
      <c r="A6" s="30">
        <v>5</v>
      </c>
      <c r="B6" s="30">
        <v>309.66359762408825</v>
      </c>
      <c r="C6" s="30">
        <v>-23.663597624088254</v>
      </c>
      <c r="D6">
        <f t="shared" si="1"/>
        <v>59.942710880307452</v>
      </c>
      <c r="E6">
        <f t="shared" si="0"/>
        <v>559.96585251475528</v>
      </c>
      <c r="H6" s="33">
        <f>SUM(D3:D384)</f>
        <v>273766.85425363592</v>
      </c>
      <c r="I6" s="33">
        <f>SUM(E2:E384)</f>
        <v>161677.68505376868</v>
      </c>
      <c r="J6">
        <f>H6/I6</f>
        <v>1.6932878162041352</v>
      </c>
    </row>
    <row r="7" spans="1:12" x14ac:dyDescent="0.2">
      <c r="A7" s="30">
        <v>6</v>
      </c>
      <c r="B7" s="30">
        <v>302.67831139184375</v>
      </c>
      <c r="C7" s="30">
        <v>19.321688608156251</v>
      </c>
      <c r="D7">
        <f t="shared" si="1"/>
        <v>1847.734832467989</v>
      </c>
      <c r="E7">
        <f t="shared" si="0"/>
        <v>373.32765067055504</v>
      </c>
    </row>
    <row r="8" spans="1:12" x14ac:dyDescent="0.2">
      <c r="A8" s="30">
        <v>7</v>
      </c>
      <c r="B8" s="30">
        <v>249.20868491355174</v>
      </c>
      <c r="C8" s="30">
        <v>-7.2086849135517355</v>
      </c>
      <c r="D8">
        <f t="shared" si="1"/>
        <v>703.86071920134418</v>
      </c>
      <c r="E8">
        <f t="shared" si="0"/>
        <v>51.965138182868394</v>
      </c>
    </row>
    <row r="9" spans="1:12" x14ac:dyDescent="0.2">
      <c r="A9" s="30">
        <v>8</v>
      </c>
      <c r="B9" s="30">
        <v>148.01894556343149</v>
      </c>
      <c r="C9" s="30">
        <v>0.98105443656851321</v>
      </c>
      <c r="D9">
        <f t="shared" si="1"/>
        <v>67.071830622908038</v>
      </c>
      <c r="E9">
        <f t="shared" si="0"/>
        <v>0.96246780751076288</v>
      </c>
      <c r="H9" t="s">
        <v>79</v>
      </c>
    </row>
    <row r="10" spans="1:12" x14ac:dyDescent="0.2">
      <c r="A10" s="30">
        <v>9</v>
      </c>
      <c r="B10" s="30">
        <v>107.93491218618209</v>
      </c>
      <c r="C10" s="30">
        <v>2.065087813817911</v>
      </c>
      <c r="D10">
        <f t="shared" si="1"/>
        <v>1.1751283629907352</v>
      </c>
      <c r="E10">
        <f t="shared" si="0"/>
        <v>4.2645876787792387</v>
      </c>
    </row>
    <row r="11" spans="1:12" x14ac:dyDescent="0.2">
      <c r="A11" s="30">
        <v>10</v>
      </c>
      <c r="B11" s="30">
        <v>103.70071800778888</v>
      </c>
      <c r="C11" s="30">
        <v>7.299281992211121</v>
      </c>
      <c r="D11">
        <f t="shared" si="1"/>
        <v>27.39678869712537</v>
      </c>
      <c r="E11">
        <f t="shared" si="0"/>
        <v>53.279517601817552</v>
      </c>
    </row>
    <row r="12" spans="1:12" x14ac:dyDescent="0.2">
      <c r="A12" s="30">
        <v>11</v>
      </c>
      <c r="B12" s="30">
        <v>62.796968373957043</v>
      </c>
      <c r="C12" s="30">
        <v>5.2030316260429572</v>
      </c>
      <c r="D12">
        <f t="shared" si="1"/>
        <v>4.3942655976601603</v>
      </c>
      <c r="E12">
        <f t="shared" si="0"/>
        <v>27.07153810160322</v>
      </c>
    </row>
    <row r="13" spans="1:12" x14ac:dyDescent="0.2">
      <c r="A13" s="30">
        <v>12</v>
      </c>
      <c r="B13" s="30">
        <v>93.797987775764341</v>
      </c>
      <c r="C13" s="30">
        <v>17.202012224235659</v>
      </c>
      <c r="D13">
        <f t="shared" si="1"/>
        <v>143.97553539580488</v>
      </c>
      <c r="E13">
        <f t="shared" si="0"/>
        <v>295.90922456275302</v>
      </c>
    </row>
    <row r="14" spans="1:12" x14ac:dyDescent="0.2">
      <c r="A14" s="30">
        <v>13</v>
      </c>
      <c r="B14" s="30">
        <v>53.10357847971347</v>
      </c>
      <c r="C14" s="30">
        <v>21.89642152028653</v>
      </c>
      <c r="D14">
        <f t="shared" si="1"/>
        <v>22.037478638848835</v>
      </c>
      <c r="E14">
        <f t="shared" si="0"/>
        <v>479.45327539406708</v>
      </c>
    </row>
    <row r="15" spans="1:12" x14ac:dyDescent="0.2">
      <c r="A15" s="30">
        <v>14</v>
      </c>
      <c r="B15" s="30">
        <v>159.55090702623406</v>
      </c>
      <c r="C15" s="30">
        <v>-7.5509070262340572</v>
      </c>
      <c r="D15">
        <f t="shared" si="1"/>
        <v>867.14515852672628</v>
      </c>
      <c r="E15">
        <f t="shared" si="0"/>
        <v>57.01619691883085</v>
      </c>
    </row>
    <row r="16" spans="1:12" x14ac:dyDescent="0.2">
      <c r="A16" s="30">
        <v>15</v>
      </c>
      <c r="B16" s="30">
        <v>126.35375624914211</v>
      </c>
      <c r="C16" s="30">
        <v>3.6462437508578915</v>
      </c>
      <c r="D16">
        <f t="shared" si="1"/>
        <v>125.37618552493083</v>
      </c>
      <c r="E16">
        <f t="shared" si="0"/>
        <v>13.295093490670226</v>
      </c>
    </row>
    <row r="17" spans="1:5" x14ac:dyDescent="0.2">
      <c r="A17" s="30">
        <v>16</v>
      </c>
      <c r="B17" s="30">
        <v>179.66990773362076</v>
      </c>
      <c r="C17" s="30">
        <v>2.3300922663792392</v>
      </c>
      <c r="D17">
        <f t="shared" si="1"/>
        <v>1.7322547300953604</v>
      </c>
      <c r="E17">
        <f t="shared" si="0"/>
        <v>5.4293299698403397</v>
      </c>
    </row>
    <row r="18" spans="1:5" x14ac:dyDescent="0.2">
      <c r="A18" s="30">
        <v>17</v>
      </c>
      <c r="B18" s="30">
        <v>126.47257723429166</v>
      </c>
      <c r="C18" s="30">
        <v>26.527422765708337</v>
      </c>
      <c r="D18">
        <f t="shared" si="1"/>
        <v>585.51080329376214</v>
      </c>
      <c r="E18">
        <f t="shared" si="0"/>
        <v>703.70415859062098</v>
      </c>
    </row>
    <row r="19" spans="1:5" x14ac:dyDescent="0.2">
      <c r="A19" s="30">
        <v>18</v>
      </c>
      <c r="B19" s="30">
        <v>66.183855125517411</v>
      </c>
      <c r="C19" s="30">
        <v>-1.183855125517411</v>
      </c>
      <c r="D19">
        <f t="shared" si="1"/>
        <v>767.91492236473698</v>
      </c>
      <c r="E19">
        <f t="shared" si="0"/>
        <v>1.401512958213845</v>
      </c>
    </row>
    <row r="20" spans="1:5" x14ac:dyDescent="0.2">
      <c r="A20" s="30">
        <v>19</v>
      </c>
      <c r="B20" s="30">
        <v>141.8000431056989</v>
      </c>
      <c r="C20" s="30">
        <v>20.199956894301096</v>
      </c>
      <c r="D20">
        <f t="shared" si="1"/>
        <v>457.26741649893444</v>
      </c>
      <c r="E20">
        <f t="shared" si="0"/>
        <v>408.03825853162238</v>
      </c>
    </row>
    <row r="21" spans="1:5" x14ac:dyDescent="0.2">
      <c r="A21" s="30">
        <v>20</v>
      </c>
      <c r="B21" s="30">
        <v>49.845858565763194</v>
      </c>
      <c r="C21" s="30">
        <v>14.154141434236806</v>
      </c>
      <c r="D21">
        <f t="shared" si="1"/>
        <v>36.551884577152379</v>
      </c>
      <c r="E21">
        <f t="shared" si="0"/>
        <v>200.33971974037914</v>
      </c>
    </row>
    <row r="22" spans="1:5" x14ac:dyDescent="0.2">
      <c r="A22" s="30">
        <v>21</v>
      </c>
      <c r="B22" s="30">
        <v>61.162804924302748</v>
      </c>
      <c r="C22" s="30">
        <v>-14.162804924302748</v>
      </c>
      <c r="D22">
        <f t="shared" si="1"/>
        <v>801.84945107240651</v>
      </c>
      <c r="E22">
        <f t="shared" si="0"/>
        <v>200.58504332385417</v>
      </c>
    </row>
    <row r="23" spans="1:5" x14ac:dyDescent="0.2">
      <c r="A23" s="30">
        <v>22</v>
      </c>
      <c r="B23" s="30">
        <v>97.409013536722128</v>
      </c>
      <c r="C23" s="30">
        <v>-3.4090135367221279</v>
      </c>
      <c r="D23">
        <f t="shared" si="1"/>
        <v>115.64402920760311</v>
      </c>
      <c r="E23">
        <f t="shared" si="0"/>
        <v>11.621373293554711</v>
      </c>
    </row>
    <row r="24" spans="1:5" x14ac:dyDescent="0.2">
      <c r="A24" s="30">
        <v>23</v>
      </c>
      <c r="B24" s="30">
        <v>80.387770335352613</v>
      </c>
      <c r="C24" s="30">
        <v>4.612229664647387</v>
      </c>
      <c r="D24">
        <f t="shared" si="1"/>
        <v>64.340342495516666</v>
      </c>
      <c r="E24">
        <f t="shared" si="0"/>
        <v>21.272662479453349</v>
      </c>
    </row>
    <row r="25" spans="1:5" x14ac:dyDescent="0.2">
      <c r="A25" s="30">
        <v>24</v>
      </c>
      <c r="B25" s="30">
        <v>54.728111049964077</v>
      </c>
      <c r="C25" s="30">
        <v>-0.72811104996407749</v>
      </c>
      <c r="D25">
        <f t="shared" si="1"/>
        <v>28.519238948136888</v>
      </c>
      <c r="E25">
        <f t="shared" si="0"/>
        <v>0.53014570107979131</v>
      </c>
    </row>
    <row r="26" spans="1:5" x14ac:dyDescent="0.2">
      <c r="A26" s="30">
        <v>25</v>
      </c>
      <c r="B26" s="30">
        <v>103.13803224660487</v>
      </c>
      <c r="C26" s="30">
        <v>13.861967753395135</v>
      </c>
      <c r="D26">
        <f t="shared" si="1"/>
        <v>212.87039948823178</v>
      </c>
      <c r="E26">
        <f t="shared" si="0"/>
        <v>192.15414999616655</v>
      </c>
    </row>
    <row r="27" spans="1:5" x14ac:dyDescent="0.2">
      <c r="A27" s="30">
        <v>26</v>
      </c>
      <c r="B27" s="30">
        <v>97.614001017815937</v>
      </c>
      <c r="C27" s="30">
        <v>16.385998982184063</v>
      </c>
      <c r="D27">
        <f t="shared" si="1"/>
        <v>6.3707336439017466</v>
      </c>
      <c r="E27">
        <f t="shared" si="0"/>
        <v>268.50096264413713</v>
      </c>
    </row>
    <row r="28" spans="1:5" x14ac:dyDescent="0.2">
      <c r="A28" s="30">
        <v>27</v>
      </c>
      <c r="B28" s="30">
        <v>102.90320674085072</v>
      </c>
      <c r="C28" s="30">
        <v>24.09679325914928</v>
      </c>
      <c r="D28">
        <f t="shared" si="1"/>
        <v>59.45634838167954</v>
      </c>
      <c r="E28">
        <f t="shared" si="0"/>
        <v>580.65544537418214</v>
      </c>
    </row>
    <row r="29" spans="1:5" x14ac:dyDescent="0.2">
      <c r="A29" s="30">
        <v>28</v>
      </c>
      <c r="B29" s="30">
        <v>108.19517481281721</v>
      </c>
      <c r="C29" s="30">
        <v>6.8048251871827858</v>
      </c>
      <c r="D29">
        <f t="shared" si="1"/>
        <v>299.01215980190864</v>
      </c>
      <c r="E29">
        <f t="shared" si="0"/>
        <v>46.305645828117235</v>
      </c>
    </row>
    <row r="30" spans="1:5" x14ac:dyDescent="0.2">
      <c r="A30" s="30">
        <v>29</v>
      </c>
      <c r="B30" s="30">
        <v>31.873574064161357</v>
      </c>
      <c r="C30" s="30">
        <v>18.126425935838643</v>
      </c>
      <c r="D30">
        <f t="shared" si="1"/>
        <v>128.17864351196488</v>
      </c>
      <c r="E30">
        <f t="shared" si="0"/>
        <v>328.56731720744381</v>
      </c>
    </row>
    <row r="31" spans="1:5" x14ac:dyDescent="0.2">
      <c r="A31" s="30">
        <v>30</v>
      </c>
      <c r="B31" s="30">
        <v>184.81107381522435</v>
      </c>
      <c r="C31" s="30">
        <v>31.188926184775653</v>
      </c>
      <c r="D31">
        <f t="shared" si="1"/>
        <v>170.62891275347943</v>
      </c>
      <c r="E31">
        <f t="shared" si="0"/>
        <v>972.74911655938433</v>
      </c>
    </row>
    <row r="32" spans="1:5" x14ac:dyDescent="0.2">
      <c r="A32" s="30">
        <v>31</v>
      </c>
      <c r="B32" s="30">
        <v>43.466165928691112</v>
      </c>
      <c r="C32" s="30">
        <v>37.533834071308888</v>
      </c>
      <c r="D32">
        <f t="shared" si="1"/>
        <v>40.257856088591645</v>
      </c>
      <c r="E32">
        <f t="shared" si="0"/>
        <v>1408.788700092548</v>
      </c>
    </row>
    <row r="33" spans="1:5" x14ac:dyDescent="0.2">
      <c r="A33" s="30">
        <v>32</v>
      </c>
      <c r="B33" s="30">
        <v>74.694649397981109</v>
      </c>
      <c r="C33" s="30">
        <v>1.3053506020188905</v>
      </c>
      <c r="D33">
        <f t="shared" si="1"/>
        <v>1312.5030144846187</v>
      </c>
      <c r="E33">
        <f t="shared" si="0"/>
        <v>1.7039401941910799</v>
      </c>
    </row>
    <row r="34" spans="1:5" x14ac:dyDescent="0.2">
      <c r="A34" s="30">
        <v>33</v>
      </c>
      <c r="B34" s="30">
        <v>50.98998544199199</v>
      </c>
      <c r="C34" s="30">
        <v>-10.98998544199199</v>
      </c>
      <c r="D34">
        <f t="shared" si="1"/>
        <v>151.17528843515313</v>
      </c>
      <c r="E34">
        <f t="shared" si="0"/>
        <v>120.77978001519588</v>
      </c>
    </row>
    <row r="35" spans="1:5" x14ac:dyDescent="0.2">
      <c r="A35" s="30">
        <v>34</v>
      </c>
      <c r="B35" s="30">
        <v>23.653146240130045</v>
      </c>
      <c r="C35" s="30">
        <v>1.3468537598699548</v>
      </c>
      <c r="D35">
        <f t="shared" si="1"/>
        <v>152.19760149259767</v>
      </c>
      <c r="E35">
        <f t="shared" si="0"/>
        <v>1.8140150504758339</v>
      </c>
    </row>
    <row r="36" spans="1:5" x14ac:dyDescent="0.2">
      <c r="A36" s="30">
        <v>35</v>
      </c>
      <c r="B36" s="30">
        <v>30.923823251528802</v>
      </c>
      <c r="C36" s="30">
        <v>-10.923823251528802</v>
      </c>
      <c r="D36">
        <f t="shared" si="1"/>
        <v>150.56951431806993</v>
      </c>
      <c r="E36">
        <f t="shared" si="0"/>
        <v>119.32991443064128</v>
      </c>
    </row>
    <row r="37" spans="1:5" x14ac:dyDescent="0.2">
      <c r="A37" s="30">
        <v>36</v>
      </c>
      <c r="B37" s="30">
        <v>23.419710397256203</v>
      </c>
      <c r="C37" s="30">
        <v>-8.4197103972562033</v>
      </c>
      <c r="D37">
        <f t="shared" si="1"/>
        <v>6.2705811869332608</v>
      </c>
      <c r="E37">
        <f t="shared" si="0"/>
        <v>70.891523173664211</v>
      </c>
    </row>
    <row r="38" spans="1:5" x14ac:dyDescent="0.2">
      <c r="A38" s="30">
        <v>37</v>
      </c>
      <c r="B38" s="30">
        <v>98.897123215550266</v>
      </c>
      <c r="C38" s="30">
        <v>3.1028767844497338</v>
      </c>
      <c r="D38">
        <f t="shared" si="1"/>
        <v>132.77001536001396</v>
      </c>
      <c r="E38">
        <f t="shared" si="0"/>
        <v>9.6278443394771198</v>
      </c>
    </row>
    <row r="39" spans="1:5" x14ac:dyDescent="0.2">
      <c r="A39" s="30">
        <v>38</v>
      </c>
      <c r="B39" s="30">
        <v>238.24900732818577</v>
      </c>
      <c r="C39" s="30">
        <v>19.750992671814231</v>
      </c>
      <c r="D39">
        <f t="shared" si="1"/>
        <v>277.15976259911815</v>
      </c>
      <c r="E39">
        <f t="shared" si="0"/>
        <v>390.10171152205947</v>
      </c>
    </row>
    <row r="40" spans="1:5" x14ac:dyDescent="0.2">
      <c r="A40" s="30">
        <v>39</v>
      </c>
      <c r="B40" s="30">
        <v>211.92385368251024</v>
      </c>
      <c r="C40" s="30">
        <v>31.076146317489759</v>
      </c>
      <c r="D40">
        <f t="shared" si="1"/>
        <v>128.2591050981577</v>
      </c>
      <c r="E40">
        <f t="shared" si="0"/>
        <v>965.72686994603225</v>
      </c>
    </row>
    <row r="41" spans="1:5" x14ac:dyDescent="0.2">
      <c r="A41" s="30">
        <v>40</v>
      </c>
      <c r="B41" s="30">
        <v>143.87264740949891</v>
      </c>
      <c r="C41" s="30">
        <v>-2.8726474094989101</v>
      </c>
      <c r="D41">
        <f t="shared" si="1"/>
        <v>1152.5205955176252</v>
      </c>
      <c r="E41">
        <f t="shared" si="0"/>
        <v>8.2521031393007984</v>
      </c>
    </row>
    <row r="42" spans="1:5" x14ac:dyDescent="0.2">
      <c r="A42" s="30">
        <v>41</v>
      </c>
      <c r="B42" s="30">
        <v>404.75760240971772</v>
      </c>
      <c r="C42" s="30">
        <v>1.2423975902822804</v>
      </c>
      <c r="D42">
        <f t="shared" si="1"/>
        <v>16.933595350224177</v>
      </c>
      <c r="E42">
        <f t="shared" si="0"/>
        <v>1.5435517723392169</v>
      </c>
    </row>
    <row r="43" spans="1:5" x14ac:dyDescent="0.2">
      <c r="A43" s="30">
        <v>42</v>
      </c>
      <c r="B43" s="30">
        <v>127.52193185761698</v>
      </c>
      <c r="C43" s="30">
        <v>-10.521931857616977</v>
      </c>
      <c r="D43">
        <f t="shared" si="1"/>
        <v>138.39944735870964</v>
      </c>
      <c r="E43">
        <f t="shared" si="0"/>
        <v>110.71105001633505</v>
      </c>
    </row>
    <row r="44" spans="1:5" x14ac:dyDescent="0.2">
      <c r="A44" s="30">
        <v>43</v>
      </c>
      <c r="B44" s="30">
        <v>221.12859819048015</v>
      </c>
      <c r="C44" s="30">
        <v>10.871401809519853</v>
      </c>
      <c r="D44">
        <f t="shared" si="1"/>
        <v>457.67472539345016</v>
      </c>
      <c r="E44">
        <f t="shared" si="0"/>
        <v>118.18737730403153</v>
      </c>
    </row>
    <row r="45" spans="1:5" x14ac:dyDescent="0.2">
      <c r="A45" s="30">
        <v>44</v>
      </c>
      <c r="B45" s="30">
        <v>211.65896532290097</v>
      </c>
      <c r="C45" s="30">
        <v>3.3410346770990316</v>
      </c>
      <c r="D45">
        <f t="shared" si="1"/>
        <v>56.706429149043778</v>
      </c>
      <c r="E45">
        <f t="shared" si="0"/>
        <v>11.162512713578231</v>
      </c>
    </row>
    <row r="46" spans="1:5" x14ac:dyDescent="0.2">
      <c r="A46" s="30">
        <v>45</v>
      </c>
      <c r="B46" s="30">
        <v>247.19271825372471</v>
      </c>
      <c r="C46" s="30">
        <v>44.807281746275294</v>
      </c>
      <c r="D46">
        <f t="shared" si="1"/>
        <v>1719.4496460019689</v>
      </c>
      <c r="E46">
        <f t="shared" si="0"/>
        <v>2007.6924974900951</v>
      </c>
    </row>
    <row r="47" spans="1:5" x14ac:dyDescent="0.2">
      <c r="A47" s="30">
        <v>46</v>
      </c>
      <c r="B47" s="30">
        <v>155.21387946878667</v>
      </c>
      <c r="C47" s="30">
        <v>5.7861205312133279</v>
      </c>
      <c r="D47">
        <f t="shared" si="1"/>
        <v>1522.6510225718562</v>
      </c>
      <c r="E47">
        <f t="shared" si="0"/>
        <v>33.479190801728407</v>
      </c>
    </row>
    <row r="48" spans="1:5" x14ac:dyDescent="0.2">
      <c r="A48" s="30">
        <v>47</v>
      </c>
      <c r="B48" s="30">
        <v>150.9309063515737</v>
      </c>
      <c r="C48" s="30">
        <v>4.0690936484263034</v>
      </c>
      <c r="D48">
        <f t="shared" si="1"/>
        <v>2.9481813162133266</v>
      </c>
      <c r="E48">
        <f t="shared" si="0"/>
        <v>16.557523119663283</v>
      </c>
    </row>
    <row r="49" spans="1:5" x14ac:dyDescent="0.2">
      <c r="A49" s="30">
        <v>48</v>
      </c>
      <c r="B49" s="30">
        <v>114.18970775325963</v>
      </c>
      <c r="C49" s="30">
        <v>-4.1897077532596256</v>
      </c>
      <c r="D49">
        <f t="shared" si="1"/>
        <v>68.207800592489463</v>
      </c>
      <c r="E49">
        <f t="shared" si="0"/>
        <v>17.553651057723819</v>
      </c>
    </row>
    <row r="50" spans="1:5" x14ac:dyDescent="0.2">
      <c r="A50" s="30">
        <v>49</v>
      </c>
      <c r="B50" s="30">
        <v>168.58850297014422</v>
      </c>
      <c r="C50" s="30">
        <v>9.4114970298557807</v>
      </c>
      <c r="D50">
        <f t="shared" si="1"/>
        <v>184.99277155224141</v>
      </c>
      <c r="E50">
        <f t="shared" si="0"/>
        <v>88.576276342984187</v>
      </c>
    </row>
    <row r="51" spans="1:5" x14ac:dyDescent="0.2">
      <c r="A51" s="30">
        <v>50</v>
      </c>
      <c r="B51" s="30">
        <v>127.12878849485192</v>
      </c>
      <c r="C51" s="30">
        <v>2.8712115051480822</v>
      </c>
      <c r="D51">
        <f t="shared" si="1"/>
        <v>42.775334744701055</v>
      </c>
      <c r="E51">
        <f t="shared" si="0"/>
        <v>8.2438555072947164</v>
      </c>
    </row>
    <row r="52" spans="1:5" x14ac:dyDescent="0.2">
      <c r="A52" s="30">
        <v>51</v>
      </c>
      <c r="B52" s="30">
        <v>264.3906669918112</v>
      </c>
      <c r="C52" s="30">
        <v>54.609333008188798</v>
      </c>
      <c r="D52">
        <f t="shared" si="1"/>
        <v>2676.8332166634041</v>
      </c>
      <c r="E52">
        <f t="shared" si="0"/>
        <v>2982.1792515992588</v>
      </c>
    </row>
    <row r="53" spans="1:5" x14ac:dyDescent="0.2">
      <c r="A53" s="30">
        <v>52</v>
      </c>
      <c r="B53" s="30">
        <v>272.11142580659811</v>
      </c>
      <c r="C53" s="30">
        <v>-14.111425806598106</v>
      </c>
      <c r="D53">
        <f t="shared" si="1"/>
        <v>4722.5426920801119</v>
      </c>
      <c r="E53">
        <f t="shared" si="0"/>
        <v>199.13233829512302</v>
      </c>
    </row>
    <row r="54" spans="1:5" x14ac:dyDescent="0.2">
      <c r="A54" s="30">
        <v>53</v>
      </c>
      <c r="B54" s="30">
        <v>273.74702917962753</v>
      </c>
      <c r="C54" s="30">
        <v>1.2529708203724681</v>
      </c>
      <c r="D54">
        <f t="shared" si="1"/>
        <v>236.06468371086476</v>
      </c>
      <c r="E54">
        <f t="shared" si="0"/>
        <v>1.5699358767048557</v>
      </c>
    </row>
    <row r="55" spans="1:5" x14ac:dyDescent="0.2">
      <c r="A55" s="30">
        <v>54</v>
      </c>
      <c r="B55" s="30">
        <v>151.7265729581969</v>
      </c>
      <c r="C55" s="30">
        <v>-18.726572958196897</v>
      </c>
      <c r="D55">
        <f t="shared" si="1"/>
        <v>399.18216959976979</v>
      </c>
      <c r="E55">
        <f t="shared" si="0"/>
        <v>350.6845347586713</v>
      </c>
    </row>
    <row r="56" spans="1:5" x14ac:dyDescent="0.2">
      <c r="A56" s="30">
        <v>55</v>
      </c>
      <c r="B56" s="30">
        <v>190.92840758983451</v>
      </c>
      <c r="C56" s="30">
        <v>19.071592410165493</v>
      </c>
      <c r="D56">
        <f t="shared" si="1"/>
        <v>1428.7013052140699</v>
      </c>
      <c r="E56">
        <f t="shared" si="0"/>
        <v>363.72563705948204</v>
      </c>
    </row>
    <row r="57" spans="1:5" x14ac:dyDescent="0.2">
      <c r="A57" s="30">
        <v>56</v>
      </c>
      <c r="B57" s="30">
        <v>186.7139645193441</v>
      </c>
      <c r="C57" s="30">
        <v>-4.7139645193441027</v>
      </c>
      <c r="D57">
        <f t="shared" si="1"/>
        <v>565.75271844694191</v>
      </c>
      <c r="E57">
        <f t="shared" si="0"/>
        <v>22.221461489635075</v>
      </c>
    </row>
    <row r="58" spans="1:5" x14ac:dyDescent="0.2">
      <c r="A58" s="30">
        <v>57</v>
      </c>
      <c r="B58" s="30">
        <v>145.01153172943131</v>
      </c>
      <c r="C58" s="30">
        <v>13.988468270568688</v>
      </c>
      <c r="D58">
        <f t="shared" si="1"/>
        <v>349.78099226120514</v>
      </c>
      <c r="E58">
        <f t="shared" si="0"/>
        <v>195.67724455670697</v>
      </c>
    </row>
    <row r="59" spans="1:5" x14ac:dyDescent="0.2">
      <c r="A59" s="30">
        <v>58</v>
      </c>
      <c r="B59" s="30">
        <v>91.276153281959239</v>
      </c>
      <c r="C59" s="30">
        <v>-11.276153281959239</v>
      </c>
      <c r="D59">
        <f t="shared" si="1"/>
        <v>638.30110219245864</v>
      </c>
      <c r="E59">
        <f t="shared" si="0"/>
        <v>127.15163283824012</v>
      </c>
    </row>
    <row r="60" spans="1:5" x14ac:dyDescent="0.2">
      <c r="A60" s="30">
        <v>59</v>
      </c>
      <c r="B60" s="30">
        <v>155.64404310704575</v>
      </c>
      <c r="C60" s="30">
        <v>58.355956892954254</v>
      </c>
      <c r="D60">
        <f t="shared" si="1"/>
        <v>4848.6307674112913</v>
      </c>
      <c r="E60">
        <f t="shared" si="0"/>
        <v>3405.4177048923352</v>
      </c>
    </row>
    <row r="61" spans="1:5" x14ac:dyDescent="0.2">
      <c r="A61" s="30">
        <v>60</v>
      </c>
      <c r="B61" s="30">
        <v>190.64772939218278</v>
      </c>
      <c r="C61" s="30">
        <v>7.3522706078172178</v>
      </c>
      <c r="D61">
        <f t="shared" si="1"/>
        <v>2601.3760146726759</v>
      </c>
      <c r="E61">
        <f t="shared" si="0"/>
        <v>54.055883090572962</v>
      </c>
    </row>
    <row r="62" spans="1:5" x14ac:dyDescent="0.2">
      <c r="A62" s="30">
        <v>61</v>
      </c>
      <c r="B62" s="30">
        <v>206.42968397840315</v>
      </c>
      <c r="C62" s="30">
        <v>50.570316021596852</v>
      </c>
      <c r="D62">
        <f t="shared" si="1"/>
        <v>1867.799449387519</v>
      </c>
      <c r="E62">
        <f t="shared" si="0"/>
        <v>2557.3568625241751</v>
      </c>
    </row>
    <row r="63" spans="1:5" x14ac:dyDescent="0.2">
      <c r="A63" s="30">
        <v>62</v>
      </c>
      <c r="B63" s="30">
        <v>185.09982549755023</v>
      </c>
      <c r="C63" s="30">
        <v>8.9001745024497723</v>
      </c>
      <c r="D63">
        <f t="shared" si="1"/>
        <v>1736.4006942257454</v>
      </c>
      <c r="E63">
        <f t="shared" si="0"/>
        <v>79.213106174057046</v>
      </c>
    </row>
    <row r="64" spans="1:5" x14ac:dyDescent="0.2">
      <c r="A64" s="30">
        <v>63</v>
      </c>
      <c r="B64" s="30">
        <v>146.00825890130602</v>
      </c>
      <c r="C64" s="30">
        <v>9.9917410986939785</v>
      </c>
      <c r="D64">
        <f t="shared" si="1"/>
        <v>1.191517634036162</v>
      </c>
      <c r="E64">
        <f t="shared" si="0"/>
        <v>99.834890183330359</v>
      </c>
    </row>
    <row r="65" spans="1:5" x14ac:dyDescent="0.2">
      <c r="A65" s="30">
        <v>64</v>
      </c>
      <c r="B65" s="30">
        <v>183.1199937999333</v>
      </c>
      <c r="C65" s="30">
        <v>3.8800062000667026</v>
      </c>
      <c r="D65">
        <f t="shared" si="1"/>
        <v>37.353303471098556</v>
      </c>
      <c r="E65">
        <f t="shared" si="0"/>
        <v>15.054448112556052</v>
      </c>
    </row>
    <row r="66" spans="1:5" x14ac:dyDescent="0.2">
      <c r="A66" s="30">
        <v>65</v>
      </c>
      <c r="B66" s="30">
        <v>128.08104406172913</v>
      </c>
      <c r="C66" s="30">
        <v>21.918955938270869</v>
      </c>
      <c r="D66">
        <f t="shared" si="1"/>
        <v>325.40370765745615</v>
      </c>
      <c r="E66">
        <f t="shared" si="0"/>
        <v>480.44062942385983</v>
      </c>
    </row>
    <row r="67" spans="1:5" x14ac:dyDescent="0.2">
      <c r="A67" s="30">
        <v>66</v>
      </c>
      <c r="B67" s="30">
        <v>101.15803792724421</v>
      </c>
      <c r="C67" s="30">
        <v>0.84196207275579127</v>
      </c>
      <c r="D67">
        <f t="shared" si="1"/>
        <v>444.23967040696022</v>
      </c>
      <c r="E67">
        <f t="shared" ref="E67:E130" si="2">C67^2</f>
        <v>0.7089001319592283</v>
      </c>
    </row>
    <row r="68" spans="1:5" x14ac:dyDescent="0.2">
      <c r="A68" s="30">
        <v>67</v>
      </c>
      <c r="B68" s="30">
        <v>231.28427765519072</v>
      </c>
      <c r="C68" s="30">
        <v>1.7157223448092793</v>
      </c>
      <c r="D68">
        <f t="shared" ref="D68:D131" si="3">(C68-C67)^2</f>
        <v>0.7634570130189855</v>
      </c>
      <c r="E68">
        <f t="shared" si="2"/>
        <v>2.9437031644778515</v>
      </c>
    </row>
    <row r="69" spans="1:5" x14ac:dyDescent="0.2">
      <c r="A69" s="30">
        <v>68</v>
      </c>
      <c r="B69" s="30">
        <v>157.00465031170424</v>
      </c>
      <c r="C69" s="30">
        <v>4.9953496882957609</v>
      </c>
      <c r="D69">
        <f t="shared" si="3"/>
        <v>10.755955512144196</v>
      </c>
      <c r="E69">
        <f t="shared" si="2"/>
        <v>24.953518508356556</v>
      </c>
    </row>
    <row r="70" spans="1:5" x14ac:dyDescent="0.2">
      <c r="A70" s="30">
        <v>69</v>
      </c>
      <c r="B70" s="30">
        <v>112.6897737751852</v>
      </c>
      <c r="C70" s="30">
        <v>-17.689773775185202</v>
      </c>
      <c r="D70">
        <f t="shared" si="3"/>
        <v>514.61482655337454</v>
      </c>
      <c r="E70">
        <f t="shared" si="2"/>
        <v>312.92809621723012</v>
      </c>
    </row>
    <row r="71" spans="1:5" x14ac:dyDescent="0.2">
      <c r="A71" s="30">
        <v>70</v>
      </c>
      <c r="B71" s="30">
        <v>134.71642427107531</v>
      </c>
      <c r="C71" s="30">
        <v>-68.716424271075311</v>
      </c>
      <c r="D71">
        <f t="shared" si="3"/>
        <v>2603.7190608297224</v>
      </c>
      <c r="E71">
        <f t="shared" si="2"/>
        <v>4721.9469646024281</v>
      </c>
    </row>
    <row r="72" spans="1:5" x14ac:dyDescent="0.2">
      <c r="A72" s="30">
        <v>71</v>
      </c>
      <c r="B72" s="30">
        <v>169.59009265907039</v>
      </c>
      <c r="C72" s="30">
        <v>-21.590092659070393</v>
      </c>
      <c r="D72">
        <f t="shared" si="3"/>
        <v>2220.8911312046539</v>
      </c>
      <c r="E72">
        <f t="shared" si="2"/>
        <v>466.13210102724526</v>
      </c>
    </row>
    <row r="73" spans="1:5" x14ac:dyDescent="0.2">
      <c r="A73" s="30">
        <v>72</v>
      </c>
      <c r="B73" s="30">
        <v>142.7139066917201</v>
      </c>
      <c r="C73" s="30">
        <v>-9.7139066917200978</v>
      </c>
      <c r="D73">
        <f t="shared" si="3"/>
        <v>141.04379313108808</v>
      </c>
      <c r="E73">
        <f t="shared" si="2"/>
        <v>94.359983215444501</v>
      </c>
    </row>
    <row r="74" spans="1:5" x14ac:dyDescent="0.2">
      <c r="A74" s="30">
        <v>73</v>
      </c>
      <c r="B74" s="30">
        <v>139.41611176781836</v>
      </c>
      <c r="C74" s="30">
        <v>-7.4161117678183643</v>
      </c>
      <c r="D74">
        <f t="shared" si="3"/>
        <v>5.2798615123085728</v>
      </c>
      <c r="E74">
        <f t="shared" si="2"/>
        <v>54.998713752774023</v>
      </c>
    </row>
    <row r="75" spans="1:5" x14ac:dyDescent="0.2">
      <c r="A75" s="30">
        <v>74</v>
      </c>
      <c r="B75" s="30">
        <v>111.86847171711295</v>
      </c>
      <c r="C75" s="30">
        <v>13.131528282887047</v>
      </c>
      <c r="D75">
        <f t="shared" si="3"/>
        <v>422.20551165335308</v>
      </c>
      <c r="E75">
        <f t="shared" si="2"/>
        <v>172.43703504426242</v>
      </c>
    </row>
    <row r="76" spans="1:5" x14ac:dyDescent="0.2">
      <c r="A76" s="30">
        <v>75</v>
      </c>
      <c r="B76" s="30">
        <v>83.451870021277657</v>
      </c>
      <c r="C76" s="30">
        <v>7.5481299787223435</v>
      </c>
      <c r="D76">
        <f t="shared" si="3"/>
        <v>31.174336622949284</v>
      </c>
      <c r="E76">
        <f t="shared" si="2"/>
        <v>56.974266175686964</v>
      </c>
    </row>
    <row r="77" spans="1:5" x14ac:dyDescent="0.2">
      <c r="A77" s="30">
        <v>76</v>
      </c>
      <c r="B77" s="30">
        <v>171.35032622171602</v>
      </c>
      <c r="C77" s="30">
        <v>-10.350326221716017</v>
      </c>
      <c r="D77">
        <f t="shared" si="3"/>
        <v>320.35473435901037</v>
      </c>
      <c r="E77">
        <f t="shared" si="2"/>
        <v>107.12925289594216</v>
      </c>
    </row>
    <row r="78" spans="1:5" x14ac:dyDescent="0.2">
      <c r="A78" s="30">
        <v>77</v>
      </c>
      <c r="B78" s="30">
        <v>133.52336163900398</v>
      </c>
      <c r="C78" s="30">
        <v>-4.5233616390039799</v>
      </c>
      <c r="D78">
        <f t="shared" si="3"/>
        <v>33.953516248180463</v>
      </c>
      <c r="E78">
        <f t="shared" si="2"/>
        <v>20.460800517212771</v>
      </c>
    </row>
    <row r="79" spans="1:5" x14ac:dyDescent="0.2">
      <c r="A79" s="30">
        <v>78</v>
      </c>
      <c r="B79" s="30">
        <v>96.268711983857528</v>
      </c>
      <c r="C79" s="30">
        <v>15.731288016142472</v>
      </c>
      <c r="D79">
        <f t="shared" si="3"/>
        <v>410.25083265272428</v>
      </c>
      <c r="E79">
        <f t="shared" si="2"/>
        <v>247.47342264682774</v>
      </c>
    </row>
    <row r="80" spans="1:5" x14ac:dyDescent="0.2">
      <c r="A80" s="30">
        <v>79</v>
      </c>
      <c r="B80" s="30">
        <v>177.26657471147803</v>
      </c>
      <c r="C80" s="30">
        <v>36.733425288521971</v>
      </c>
      <c r="D80">
        <f t="shared" si="3"/>
        <v>441.08977000787223</v>
      </c>
      <c r="E80">
        <f t="shared" si="2"/>
        <v>1349.3445334274254</v>
      </c>
    </row>
    <row r="81" spans="1:5" x14ac:dyDescent="0.2">
      <c r="A81" s="30">
        <v>80</v>
      </c>
      <c r="B81" s="30">
        <v>173.30438950143798</v>
      </c>
      <c r="C81" s="30">
        <v>-4.3043895014379814</v>
      </c>
      <c r="D81">
        <f t="shared" si="3"/>
        <v>1684.1022427350558</v>
      </c>
      <c r="E81">
        <f t="shared" si="2"/>
        <v>18.527768980089515</v>
      </c>
    </row>
    <row r="82" spans="1:5" x14ac:dyDescent="0.2">
      <c r="A82" s="30">
        <v>81</v>
      </c>
      <c r="B82" s="30">
        <v>154.34723866661969</v>
      </c>
      <c r="C82" s="30">
        <v>5.6527613333803117</v>
      </c>
      <c r="D82">
        <f t="shared" si="3"/>
        <v>99.144852747322631</v>
      </c>
      <c r="E82">
        <f t="shared" si="2"/>
        <v>31.953710692159561</v>
      </c>
    </row>
    <row r="83" spans="1:5" x14ac:dyDescent="0.2">
      <c r="A83" s="30">
        <v>82</v>
      </c>
      <c r="B83" s="30">
        <v>92.542845688235843</v>
      </c>
      <c r="C83" s="30">
        <v>-11.542845688235843</v>
      </c>
      <c r="D83">
        <f t="shared" si="3"/>
        <v>295.68890084185483</v>
      </c>
      <c r="E83">
        <f t="shared" si="2"/>
        <v>133.23728658242479</v>
      </c>
    </row>
    <row r="84" spans="1:5" x14ac:dyDescent="0.2">
      <c r="A84" s="30">
        <v>83</v>
      </c>
      <c r="B84" s="30">
        <v>238.62503612707997</v>
      </c>
      <c r="C84" s="30">
        <v>6.3749638729200342</v>
      </c>
      <c r="D84">
        <f t="shared" si="3"/>
        <v>321.04789946984897</v>
      </c>
      <c r="E84">
        <f t="shared" si="2"/>
        <v>40.640164381035603</v>
      </c>
    </row>
    <row r="85" spans="1:5" x14ac:dyDescent="0.2">
      <c r="A85" s="30">
        <v>84</v>
      </c>
      <c r="B85" s="30">
        <v>190.96875270797969</v>
      </c>
      <c r="C85" s="30">
        <v>20.031247292020311</v>
      </c>
      <c r="D85">
        <f t="shared" si="3"/>
        <v>186.49407682279315</v>
      </c>
      <c r="E85">
        <f t="shared" si="2"/>
        <v>401.25086807407104</v>
      </c>
    </row>
    <row r="86" spans="1:5" x14ac:dyDescent="0.2">
      <c r="A86" s="30">
        <v>85</v>
      </c>
      <c r="B86" s="30">
        <v>193.15593957687469</v>
      </c>
      <c r="C86" s="30">
        <v>-6.1559395768746867</v>
      </c>
      <c r="D86">
        <f t="shared" si="3"/>
        <v>685.76875610642662</v>
      </c>
      <c r="E86">
        <f t="shared" si="2"/>
        <v>37.895592074132097</v>
      </c>
    </row>
    <row r="87" spans="1:5" x14ac:dyDescent="0.2">
      <c r="A87" s="30">
        <v>86</v>
      </c>
      <c r="B87" s="30">
        <v>255.937896473254</v>
      </c>
      <c r="C87" s="30">
        <v>27.062103526746</v>
      </c>
      <c r="D87">
        <f t="shared" si="3"/>
        <v>1103.4383876340019</v>
      </c>
      <c r="E87">
        <f t="shared" si="2"/>
        <v>732.35744729231828</v>
      </c>
    </row>
    <row r="88" spans="1:5" x14ac:dyDescent="0.2">
      <c r="A88" s="30">
        <v>87</v>
      </c>
      <c r="B88" s="30">
        <v>206.24919679248086</v>
      </c>
      <c r="C88" s="30">
        <v>17.750803207519141</v>
      </c>
      <c r="D88">
        <f t="shared" si="3"/>
        <v>86.700313634834217</v>
      </c>
      <c r="E88">
        <f t="shared" si="2"/>
        <v>315.09101451207181</v>
      </c>
    </row>
    <row r="89" spans="1:5" x14ac:dyDescent="0.2">
      <c r="A89" s="30">
        <v>88</v>
      </c>
      <c r="B89" s="30">
        <v>193.27585839008162</v>
      </c>
      <c r="C89" s="30">
        <v>-23.275858390081623</v>
      </c>
      <c r="D89">
        <f t="shared" si="3"/>
        <v>1683.1869618440494</v>
      </c>
      <c r="E89">
        <f t="shared" si="2"/>
        <v>541.76558379513313</v>
      </c>
    </row>
    <row r="90" spans="1:5" x14ac:dyDescent="0.2">
      <c r="A90" s="30">
        <v>89</v>
      </c>
      <c r="B90" s="30">
        <v>152.74279621735221</v>
      </c>
      <c r="C90" s="30">
        <v>-12.742796217352208</v>
      </c>
      <c r="D90">
        <f t="shared" si="3"/>
        <v>110.94539873458332</v>
      </c>
      <c r="E90">
        <f t="shared" si="2"/>
        <v>162.37885543696572</v>
      </c>
    </row>
    <row r="91" spans="1:5" x14ac:dyDescent="0.2">
      <c r="A91" s="30">
        <v>90</v>
      </c>
      <c r="B91" s="30">
        <v>340.42040915046169</v>
      </c>
      <c r="C91" s="30">
        <v>22.579590849538306</v>
      </c>
      <c r="D91">
        <f t="shared" si="3"/>
        <v>1247.6710281032342</v>
      </c>
      <c r="E91">
        <f t="shared" si="2"/>
        <v>509.83792293255402</v>
      </c>
    </row>
    <row r="92" spans="1:5" x14ac:dyDescent="0.2">
      <c r="A92" s="30">
        <v>91</v>
      </c>
      <c r="B92" s="30">
        <v>285.54282541885055</v>
      </c>
      <c r="C92" s="30">
        <v>-7.5428254188505548</v>
      </c>
      <c r="D92">
        <f t="shared" si="3"/>
        <v>907.35996184609792</v>
      </c>
      <c r="E92">
        <f t="shared" si="2"/>
        <v>56.89421529925805</v>
      </c>
    </row>
    <row r="93" spans="1:5" x14ac:dyDescent="0.2">
      <c r="A93" s="30">
        <v>92</v>
      </c>
      <c r="B93" s="30">
        <v>207.16603961393918</v>
      </c>
      <c r="C93" s="30">
        <v>-15.166039613939176</v>
      </c>
      <c r="D93">
        <f t="shared" si="3"/>
        <v>58.113394664200662</v>
      </c>
      <c r="E93">
        <f t="shared" si="2"/>
        <v>230.00875757157237</v>
      </c>
    </row>
    <row r="94" spans="1:5" x14ac:dyDescent="0.2">
      <c r="A94" s="30">
        <v>93</v>
      </c>
      <c r="B94" s="30">
        <v>97.682004697564054</v>
      </c>
      <c r="C94" s="30">
        <v>0.31799530243594631</v>
      </c>
      <c r="D94">
        <f t="shared" si="3"/>
        <v>239.75533729152394</v>
      </c>
      <c r="E94">
        <f t="shared" si="2"/>
        <v>0.10112101237132896</v>
      </c>
    </row>
    <row r="95" spans="1:5" x14ac:dyDescent="0.2">
      <c r="A95" s="30">
        <v>94</v>
      </c>
      <c r="B95" s="30">
        <v>146.16966608485907</v>
      </c>
      <c r="C95" s="30">
        <v>-2.1696660848590739</v>
      </c>
      <c r="D95">
        <f t="shared" si="3"/>
        <v>6.1884591778385847</v>
      </c>
      <c r="E95">
        <f t="shared" si="2"/>
        <v>4.7074509197877017</v>
      </c>
    </row>
    <row r="96" spans="1:5" x14ac:dyDescent="0.2">
      <c r="A96" s="30">
        <v>95</v>
      </c>
      <c r="B96" s="30">
        <v>140.29311049449734</v>
      </c>
      <c r="C96" s="30">
        <v>-5.2931104944973413</v>
      </c>
      <c r="D96">
        <f t="shared" si="3"/>
        <v>9.7559049801005457</v>
      </c>
      <c r="E96">
        <f t="shared" si="2"/>
        <v>28.017018706957888</v>
      </c>
    </row>
    <row r="97" spans="1:5" x14ac:dyDescent="0.2">
      <c r="A97" s="30">
        <v>96</v>
      </c>
      <c r="B97" s="30">
        <v>148.66360102832564</v>
      </c>
      <c r="C97" s="30">
        <v>-19.663601028325644</v>
      </c>
      <c r="D97">
        <f t="shared" si="3"/>
        <v>206.51099818284885</v>
      </c>
      <c r="E97">
        <f t="shared" si="2"/>
        <v>386.65720540116934</v>
      </c>
    </row>
    <row r="98" spans="1:5" x14ac:dyDescent="0.2">
      <c r="A98" s="30">
        <v>97</v>
      </c>
      <c r="B98" s="30">
        <v>269.13059704276873</v>
      </c>
      <c r="C98" s="30">
        <v>-26.130597042768727</v>
      </c>
      <c r="D98">
        <f t="shared" si="3"/>
        <v>41.82203745082272</v>
      </c>
      <c r="E98">
        <f t="shared" si="2"/>
        <v>682.8081018115538</v>
      </c>
    </row>
    <row r="99" spans="1:5" x14ac:dyDescent="0.2">
      <c r="A99" s="30">
        <v>98</v>
      </c>
      <c r="B99" s="30">
        <v>139.12758345030511</v>
      </c>
      <c r="C99" s="30">
        <v>14.87241654969489</v>
      </c>
      <c r="D99">
        <f t="shared" si="3"/>
        <v>1681.2471236637562</v>
      </c>
      <c r="E99">
        <f t="shared" si="2"/>
        <v>221.18877402763846</v>
      </c>
    </row>
    <row r="100" spans="1:5" x14ac:dyDescent="0.2">
      <c r="A100" s="30">
        <v>99</v>
      </c>
      <c r="B100" s="30">
        <v>314.24790527157887</v>
      </c>
      <c r="C100" s="30">
        <v>-27.247905271578873</v>
      </c>
      <c r="D100">
        <f t="shared" si="3"/>
        <v>1774.1215103276706</v>
      </c>
      <c r="E100">
        <f t="shared" si="2"/>
        <v>742.44834168893567</v>
      </c>
    </row>
    <row r="101" spans="1:5" x14ac:dyDescent="0.2">
      <c r="A101" s="30">
        <v>100</v>
      </c>
      <c r="B101" s="30">
        <v>227.72347134037619</v>
      </c>
      <c r="C101" s="30">
        <v>23.276528659623807</v>
      </c>
      <c r="D101">
        <f t="shared" si="3"/>
        <v>2552.7184240684646</v>
      </c>
      <c r="E101">
        <f t="shared" si="2"/>
        <v>541.79678644228841</v>
      </c>
    </row>
    <row r="102" spans="1:5" x14ac:dyDescent="0.2">
      <c r="A102" s="30">
        <v>101</v>
      </c>
      <c r="B102" s="30">
        <v>350.75282656960246</v>
      </c>
      <c r="C102" s="30">
        <v>-31.752826569602462</v>
      </c>
      <c r="D102">
        <f t="shared" si="3"/>
        <v>3028.2299369443726</v>
      </c>
      <c r="E102">
        <f t="shared" si="2"/>
        <v>1008.241995159252</v>
      </c>
    </row>
    <row r="103" spans="1:5" x14ac:dyDescent="0.2">
      <c r="A103" s="30">
        <v>102</v>
      </c>
      <c r="B103" s="30">
        <v>284.12609050197176</v>
      </c>
      <c r="C103" s="30">
        <v>3.8739094980282403</v>
      </c>
      <c r="D103">
        <f t="shared" si="3"/>
        <v>1269.2643228326183</v>
      </c>
      <c r="E103">
        <f t="shared" si="2"/>
        <v>15.007174798913413</v>
      </c>
    </row>
    <row r="104" spans="1:5" x14ac:dyDescent="0.2">
      <c r="A104" s="30">
        <v>103</v>
      </c>
      <c r="B104" s="30">
        <v>246.71874506552379</v>
      </c>
      <c r="C104" s="30">
        <v>-19.718745065523791</v>
      </c>
      <c r="D104">
        <f t="shared" si="3"/>
        <v>556.61334935509251</v>
      </c>
      <c r="E104">
        <f t="shared" si="2"/>
        <v>388.82890695911885</v>
      </c>
    </row>
    <row r="105" spans="1:5" x14ac:dyDescent="0.2">
      <c r="A105" s="30">
        <v>104</v>
      </c>
      <c r="B105" s="30">
        <v>382.66821910133802</v>
      </c>
      <c r="C105" s="30">
        <v>6.3317808986619752</v>
      </c>
      <c r="D105">
        <f t="shared" si="3"/>
        <v>678.6299030107167</v>
      </c>
      <c r="E105">
        <f t="shared" si="2"/>
        <v>40.091449348660653</v>
      </c>
    </row>
    <row r="106" spans="1:5" x14ac:dyDescent="0.2">
      <c r="A106" s="30">
        <v>105</v>
      </c>
      <c r="B106" s="30">
        <v>99.226907601538471</v>
      </c>
      <c r="C106" s="30">
        <v>7.7730923984615288</v>
      </c>
      <c r="D106">
        <f t="shared" si="3"/>
        <v>2.0773788394544384</v>
      </c>
      <c r="E106">
        <f t="shared" si="2"/>
        <v>60.420965435020399</v>
      </c>
    </row>
    <row r="107" spans="1:5" x14ac:dyDescent="0.2">
      <c r="A107" s="30">
        <v>106</v>
      </c>
      <c r="B107" s="30">
        <v>142.23306559393376</v>
      </c>
      <c r="C107" s="30">
        <v>-2.2330655939337589</v>
      </c>
      <c r="D107">
        <f t="shared" si="3"/>
        <v>100.12319776877609</v>
      </c>
      <c r="E107">
        <f t="shared" si="2"/>
        <v>4.9865819468107313</v>
      </c>
    </row>
    <row r="108" spans="1:5" x14ac:dyDescent="0.2">
      <c r="A108" s="30">
        <v>107</v>
      </c>
      <c r="B108" s="30">
        <v>126.43527197027412</v>
      </c>
      <c r="C108" s="30">
        <v>-18.435271970274115</v>
      </c>
      <c r="D108">
        <f t="shared" si="3"/>
        <v>262.51149146152409</v>
      </c>
      <c r="E108">
        <f t="shared" si="2"/>
        <v>339.85925261797445</v>
      </c>
    </row>
    <row r="109" spans="1:5" x14ac:dyDescent="0.2">
      <c r="A109" s="30">
        <v>108</v>
      </c>
      <c r="B109" s="30">
        <v>66.81307371122773</v>
      </c>
      <c r="C109" s="30">
        <v>2.1869262887722698</v>
      </c>
      <c r="D109">
        <f t="shared" si="3"/>
        <v>425.27506103541577</v>
      </c>
      <c r="E109">
        <f t="shared" si="2"/>
        <v>4.7826465925232533</v>
      </c>
    </row>
    <row r="110" spans="1:5" x14ac:dyDescent="0.2">
      <c r="A110" s="30">
        <v>109</v>
      </c>
      <c r="B110" s="30">
        <v>196.52776058848511</v>
      </c>
      <c r="C110" s="30">
        <v>-29.527760588485108</v>
      </c>
      <c r="D110">
        <f t="shared" si="3"/>
        <v>1005.8213637224814</v>
      </c>
      <c r="E110">
        <f t="shared" si="2"/>
        <v>871.88864537089444</v>
      </c>
    </row>
    <row r="111" spans="1:5" x14ac:dyDescent="0.2">
      <c r="A111" s="30">
        <v>110</v>
      </c>
      <c r="B111" s="30">
        <v>150.15086305716483</v>
      </c>
      <c r="C111" s="30">
        <v>1.8491369428351732</v>
      </c>
      <c r="D111">
        <f t="shared" si="3"/>
        <v>984.50969869097275</v>
      </c>
      <c r="E111">
        <f t="shared" si="2"/>
        <v>3.4193074333578104</v>
      </c>
    </row>
    <row r="112" spans="1:5" x14ac:dyDescent="0.2">
      <c r="A112" s="30">
        <v>111</v>
      </c>
      <c r="B112" s="30">
        <v>187.31632294497368</v>
      </c>
      <c r="C112" s="30">
        <v>-16.316322944973678</v>
      </c>
      <c r="D112">
        <f t="shared" si="3"/>
        <v>329.98393293559235</v>
      </c>
      <c r="E112">
        <f t="shared" si="2"/>
        <v>266.22239444467448</v>
      </c>
    </row>
    <row r="113" spans="1:5" x14ac:dyDescent="0.2">
      <c r="A113" s="30">
        <v>112</v>
      </c>
      <c r="B113" s="30">
        <v>137.11586015422057</v>
      </c>
      <c r="C113" s="30">
        <v>-27.11586015422057</v>
      </c>
      <c r="D113">
        <f t="shared" si="3"/>
        <v>116.63000393390816</v>
      </c>
      <c r="E113">
        <f t="shared" si="2"/>
        <v>735.26987190324678</v>
      </c>
    </row>
    <row r="114" spans="1:5" x14ac:dyDescent="0.2">
      <c r="A114" s="30">
        <v>113</v>
      </c>
      <c r="B114" s="30">
        <v>91.519079023328104</v>
      </c>
      <c r="C114" s="30">
        <v>-7.5190790233281035</v>
      </c>
      <c r="D114">
        <f t="shared" si="3"/>
        <v>384.03383069210304</v>
      </c>
      <c r="E114">
        <f t="shared" si="2"/>
        <v>56.536549359052707</v>
      </c>
    </row>
    <row r="115" spans="1:5" x14ac:dyDescent="0.2">
      <c r="A115" s="30">
        <v>114</v>
      </c>
      <c r="B115" s="30">
        <v>232.98560676849903</v>
      </c>
      <c r="C115" s="30">
        <v>-3.9856067684990251</v>
      </c>
      <c r="D115">
        <f t="shared" si="3"/>
        <v>12.485426175646891</v>
      </c>
      <c r="E115">
        <f t="shared" si="2"/>
        <v>15.885061313105242</v>
      </c>
    </row>
    <row r="116" spans="1:5" x14ac:dyDescent="0.2">
      <c r="A116" s="30">
        <v>115</v>
      </c>
      <c r="B116" s="30">
        <v>155.44611577654277</v>
      </c>
      <c r="C116" s="30">
        <v>-14.446115776542769</v>
      </c>
      <c r="D116">
        <f t="shared" si="3"/>
        <v>109.4222487073643</v>
      </c>
      <c r="E116">
        <f t="shared" si="2"/>
        <v>208.69026102927788</v>
      </c>
    </row>
    <row r="117" spans="1:5" x14ac:dyDescent="0.2">
      <c r="A117" s="30">
        <v>116</v>
      </c>
      <c r="B117" s="30">
        <v>244.33823375275676</v>
      </c>
      <c r="C117" s="30">
        <v>-5.3382337527567643</v>
      </c>
      <c r="D117">
        <f t="shared" si="3"/>
        <v>82.953514959204242</v>
      </c>
      <c r="E117">
        <f t="shared" si="2"/>
        <v>28.496739599071567</v>
      </c>
    </row>
    <row r="118" spans="1:5" x14ac:dyDescent="0.2">
      <c r="A118" s="30">
        <v>117</v>
      </c>
      <c r="B118" s="30">
        <v>195.86766799235713</v>
      </c>
      <c r="C118" s="30">
        <v>-12.867667992357127</v>
      </c>
      <c r="D118">
        <f t="shared" si="3"/>
        <v>56.692379968466291</v>
      </c>
      <c r="E118">
        <f t="shared" si="2"/>
        <v>165.57687956153211</v>
      </c>
    </row>
    <row r="119" spans="1:5" x14ac:dyDescent="0.2">
      <c r="A119" s="30">
        <v>118</v>
      </c>
      <c r="B119" s="30">
        <v>148.36670433805534</v>
      </c>
      <c r="C119" s="30">
        <v>-0.3667043380553423</v>
      </c>
      <c r="D119">
        <f t="shared" si="3"/>
        <v>156.27409228617424</v>
      </c>
      <c r="E119">
        <f t="shared" si="2"/>
        <v>0.13447207154860677</v>
      </c>
    </row>
    <row r="120" spans="1:5" x14ac:dyDescent="0.2">
      <c r="A120" s="30">
        <v>119</v>
      </c>
      <c r="B120" s="30">
        <v>140.10570481434746</v>
      </c>
      <c r="C120" s="30">
        <v>5.8942951856525383</v>
      </c>
      <c r="D120">
        <f t="shared" si="3"/>
        <v>39.200115035870304</v>
      </c>
      <c r="E120">
        <f t="shared" si="2"/>
        <v>34.742715735606694</v>
      </c>
    </row>
    <row r="121" spans="1:5" x14ac:dyDescent="0.2">
      <c r="A121" s="30">
        <v>120</v>
      </c>
      <c r="B121" s="30">
        <v>500.38668554196403</v>
      </c>
      <c r="C121" s="30">
        <v>-34.386685541964027</v>
      </c>
      <c r="D121">
        <f t="shared" si="3"/>
        <v>1622.5574083786171</v>
      </c>
      <c r="E121">
        <f t="shared" si="2"/>
        <v>1182.4441425619179</v>
      </c>
    </row>
    <row r="122" spans="1:5" x14ac:dyDescent="0.2">
      <c r="A122" s="30">
        <v>121</v>
      </c>
      <c r="B122" s="30">
        <v>367.01893780413957</v>
      </c>
      <c r="C122" s="30">
        <v>-32.018937804139568</v>
      </c>
      <c r="D122">
        <f t="shared" si="3"/>
        <v>5.6062293499728426</v>
      </c>
      <c r="E122">
        <f t="shared" si="2"/>
        <v>1025.2123781053581</v>
      </c>
    </row>
    <row r="123" spans="1:5" x14ac:dyDescent="0.2">
      <c r="A123" s="30">
        <v>122</v>
      </c>
      <c r="B123" s="30">
        <v>399.52127726412607</v>
      </c>
      <c r="C123" s="30">
        <v>-25.52127726412607</v>
      </c>
      <c r="D123">
        <f t="shared" si="3"/>
        <v>42.219592493248513</v>
      </c>
      <c r="E123">
        <f t="shared" si="2"/>
        <v>651.33559319239828</v>
      </c>
    </row>
    <row r="124" spans="1:5" x14ac:dyDescent="0.2">
      <c r="A124" s="30">
        <v>123</v>
      </c>
      <c r="B124" s="30">
        <v>385.59702539335524</v>
      </c>
      <c r="C124" s="30">
        <v>-30.597025393355239</v>
      </c>
      <c r="D124">
        <f t="shared" si="3"/>
        <v>25.763219071373406</v>
      </c>
      <c r="E124">
        <f t="shared" si="2"/>
        <v>936.17796292162529</v>
      </c>
    </row>
    <row r="125" spans="1:5" x14ac:dyDescent="0.2">
      <c r="A125" s="30">
        <v>124</v>
      </c>
      <c r="B125" s="30">
        <v>267.57079357378558</v>
      </c>
      <c r="C125" s="30">
        <v>-11.570793573785579</v>
      </c>
      <c r="D125">
        <f t="shared" si="3"/>
        <v>361.99749725200502</v>
      </c>
      <c r="E125">
        <f t="shared" si="2"/>
        <v>133.88326392715766</v>
      </c>
    </row>
    <row r="126" spans="1:5" x14ac:dyDescent="0.2">
      <c r="A126" s="30">
        <v>125</v>
      </c>
      <c r="B126" s="30">
        <v>191.70976370225677</v>
      </c>
      <c r="C126" s="30">
        <v>-12.709763702256765</v>
      </c>
      <c r="D126">
        <f t="shared" si="3"/>
        <v>1.2972529535496704</v>
      </c>
      <c r="E126">
        <f t="shared" si="2"/>
        <v>161.5380933672036</v>
      </c>
    </row>
    <row r="127" spans="1:5" x14ac:dyDescent="0.2">
      <c r="A127" s="30">
        <v>126</v>
      </c>
      <c r="B127" s="30">
        <v>263.71084157642508</v>
      </c>
      <c r="C127" s="30">
        <v>27.289158423574918</v>
      </c>
      <c r="D127">
        <f t="shared" si="3"/>
        <v>1599.9137712283473</v>
      </c>
      <c r="E127">
        <f t="shared" si="2"/>
        <v>744.69816746696995</v>
      </c>
    </row>
    <row r="128" spans="1:5" x14ac:dyDescent="0.2">
      <c r="A128" s="30">
        <v>127</v>
      </c>
      <c r="B128" s="30">
        <v>286.53298043731508</v>
      </c>
      <c r="C128" s="30">
        <v>-51.532980437315075</v>
      </c>
      <c r="D128">
        <f t="shared" si="3"/>
        <v>6212.929574605424</v>
      </c>
      <c r="E128">
        <f t="shared" si="2"/>
        <v>2655.6480727526982</v>
      </c>
    </row>
    <row r="129" spans="1:5" x14ac:dyDescent="0.2">
      <c r="A129" s="30">
        <v>128</v>
      </c>
      <c r="B129" s="30">
        <v>419.1194011371179</v>
      </c>
      <c r="C129" s="30">
        <v>15.880598862882096</v>
      </c>
      <c r="D129">
        <f t="shared" si="3"/>
        <v>4544.5906740639721</v>
      </c>
      <c r="E129">
        <f t="shared" si="2"/>
        <v>252.1934202437721</v>
      </c>
    </row>
    <row r="130" spans="1:5" x14ac:dyDescent="0.2">
      <c r="A130" s="30">
        <v>129</v>
      </c>
      <c r="B130" s="30">
        <v>272.90320834246154</v>
      </c>
      <c r="C130" s="30">
        <v>29.096791657538461</v>
      </c>
      <c r="D130">
        <f t="shared" si="3"/>
        <v>174.66775198552682</v>
      </c>
      <c r="E130">
        <f t="shared" si="2"/>
        <v>846.62328476219977</v>
      </c>
    </row>
    <row r="131" spans="1:5" x14ac:dyDescent="0.2">
      <c r="A131" s="30">
        <v>130</v>
      </c>
      <c r="B131" s="30">
        <v>227.33569410465375</v>
      </c>
      <c r="C131" s="30">
        <v>-32.335694104653754</v>
      </c>
      <c r="D131">
        <f t="shared" si="3"/>
        <v>3773.950306921949</v>
      </c>
      <c r="E131">
        <f t="shared" ref="E131:E194" si="4">C131^2</f>
        <v>1045.5971132297395</v>
      </c>
    </row>
    <row r="132" spans="1:5" x14ac:dyDescent="0.2">
      <c r="A132" s="30">
        <v>131</v>
      </c>
      <c r="B132" s="30">
        <v>379.21434317899974</v>
      </c>
      <c r="C132" s="30">
        <v>38.785656821000259</v>
      </c>
      <c r="D132">
        <f t="shared" ref="D132:D195" si="5">(C132-C131)^2</f>
        <v>5058.246557490027</v>
      </c>
      <c r="E132">
        <f t="shared" si="4"/>
        <v>1504.327175036404</v>
      </c>
    </row>
    <row r="133" spans="1:5" x14ac:dyDescent="0.2">
      <c r="A133" s="30">
        <v>132</v>
      </c>
      <c r="B133" s="30">
        <v>284.83953517415586</v>
      </c>
      <c r="C133" s="30">
        <v>6.1604648258441443</v>
      </c>
      <c r="D133">
        <f t="shared" si="5"/>
        <v>1064.4031527207987</v>
      </c>
      <c r="E133">
        <f t="shared" si="4"/>
        <v>37.951326870462921</v>
      </c>
    </row>
    <row r="134" spans="1:5" x14ac:dyDescent="0.2">
      <c r="A134" s="30">
        <v>133</v>
      </c>
      <c r="B134" s="30">
        <v>249.49867887586578</v>
      </c>
      <c r="C134" s="30">
        <v>9.5013211241342219</v>
      </c>
      <c r="D134">
        <f t="shared" si="5"/>
        <v>11.161320805824479</v>
      </c>
      <c r="E134">
        <f t="shared" si="4"/>
        <v>90.275103103919193</v>
      </c>
    </row>
    <row r="135" spans="1:5" x14ac:dyDescent="0.2">
      <c r="A135" s="30">
        <v>134</v>
      </c>
      <c r="B135" s="30">
        <v>265.91021664211524</v>
      </c>
      <c r="C135" s="30">
        <v>-7.9102166421152447</v>
      </c>
      <c r="D135">
        <f t="shared" si="5"/>
        <v>303.16164738553147</v>
      </c>
      <c r="E135">
        <f t="shared" si="4"/>
        <v>62.571527325196975</v>
      </c>
    </row>
    <row r="136" spans="1:5" x14ac:dyDescent="0.2">
      <c r="A136" s="30">
        <v>135</v>
      </c>
      <c r="B136" s="30">
        <v>280.23323260658395</v>
      </c>
      <c r="C136" s="30">
        <v>15.766767393416046</v>
      </c>
      <c r="D136">
        <f t="shared" si="5"/>
        <v>560.59957301880365</v>
      </c>
      <c r="E136">
        <f t="shared" si="4"/>
        <v>248.59095403808743</v>
      </c>
    </row>
    <row r="137" spans="1:5" x14ac:dyDescent="0.2">
      <c r="A137" s="30">
        <v>136</v>
      </c>
      <c r="B137" s="30">
        <v>214.99834329249882</v>
      </c>
      <c r="C137" s="30">
        <v>-2.9983432924988165</v>
      </c>
      <c r="D137">
        <f t="shared" si="5"/>
        <v>352.12937905463616</v>
      </c>
      <c r="E137">
        <f t="shared" si="4"/>
        <v>8.9900624996726428</v>
      </c>
    </row>
    <row r="138" spans="1:5" x14ac:dyDescent="0.2">
      <c r="A138" s="30">
        <v>137</v>
      </c>
      <c r="B138" s="30">
        <v>335.28121690407983</v>
      </c>
      <c r="C138" s="30">
        <v>-41.281216904079827</v>
      </c>
      <c r="D138">
        <f t="shared" si="5"/>
        <v>1465.5784119602856</v>
      </c>
      <c r="E138">
        <f t="shared" si="4"/>
        <v>1704.1388690816859</v>
      </c>
    </row>
    <row r="139" spans="1:5" x14ac:dyDescent="0.2">
      <c r="A139" s="30">
        <v>138</v>
      </c>
      <c r="B139" s="30">
        <v>279.01874697170661</v>
      </c>
      <c r="C139" s="30">
        <v>-8.0187469717066051</v>
      </c>
      <c r="D139">
        <f t="shared" si="5"/>
        <v>1106.3919060020326</v>
      </c>
      <c r="E139">
        <f t="shared" si="4"/>
        <v>64.300302996253848</v>
      </c>
    </row>
    <row r="140" spans="1:5" x14ac:dyDescent="0.2">
      <c r="A140" s="30">
        <v>139</v>
      </c>
      <c r="B140" s="30">
        <v>206.37184310823068</v>
      </c>
      <c r="C140" s="30">
        <v>5.6281568917693221</v>
      </c>
      <c r="D140">
        <f t="shared" si="5"/>
        <v>186.23798505895419</v>
      </c>
      <c r="E140">
        <f t="shared" si="4"/>
        <v>31.676149998370516</v>
      </c>
    </row>
    <row r="141" spans="1:5" x14ac:dyDescent="0.2">
      <c r="A141" s="30">
        <v>140</v>
      </c>
      <c r="B141" s="30">
        <v>301.53659146997421</v>
      </c>
      <c r="C141" s="30">
        <v>-3.536591469974212</v>
      </c>
      <c r="D141">
        <f t="shared" si="5"/>
        <v>83.992612534080791</v>
      </c>
      <c r="E141">
        <f t="shared" si="4"/>
        <v>12.507479225494357</v>
      </c>
    </row>
    <row r="142" spans="1:5" x14ac:dyDescent="0.2">
      <c r="A142" s="30">
        <v>141</v>
      </c>
      <c r="B142" s="30">
        <v>152.37074822448079</v>
      </c>
      <c r="C142" s="30">
        <v>31.629251775519208</v>
      </c>
      <c r="D142">
        <f t="shared" si="5"/>
        <v>1236.6365311666152</v>
      </c>
      <c r="E142">
        <f t="shared" si="4"/>
        <v>1000.4095678791849</v>
      </c>
    </row>
    <row r="143" spans="1:5" x14ac:dyDescent="0.2">
      <c r="A143" s="30">
        <v>142</v>
      </c>
      <c r="B143" s="30">
        <v>178.7505917089191</v>
      </c>
      <c r="C143" s="30">
        <v>-8.750591708919103</v>
      </c>
      <c r="D143">
        <f t="shared" si="5"/>
        <v>1630.5317598277352</v>
      </c>
      <c r="E143">
        <f t="shared" si="4"/>
        <v>76.572855256203752</v>
      </c>
    </row>
    <row r="144" spans="1:5" x14ac:dyDescent="0.2">
      <c r="A144" s="30">
        <v>143</v>
      </c>
      <c r="B144" s="30">
        <v>477.58617255231474</v>
      </c>
      <c r="C144" s="30">
        <v>61.413827447685264</v>
      </c>
      <c r="D144">
        <f t="shared" si="5"/>
        <v>4923.0457155836702</v>
      </c>
      <c r="E144">
        <f t="shared" si="4"/>
        <v>3771.6582017740598</v>
      </c>
    </row>
    <row r="145" spans="1:5" x14ac:dyDescent="0.2">
      <c r="A145" s="30">
        <v>144</v>
      </c>
      <c r="B145" s="30">
        <v>298.58783612604765</v>
      </c>
      <c r="C145" s="30">
        <v>2.4121638739523519</v>
      </c>
      <c r="D145">
        <f t="shared" si="5"/>
        <v>3481.1963044679615</v>
      </c>
      <c r="E145">
        <f t="shared" si="4"/>
        <v>5.8185345548008174</v>
      </c>
    </row>
    <row r="146" spans="1:5" x14ac:dyDescent="0.2">
      <c r="A146" s="30">
        <v>145</v>
      </c>
      <c r="B146" s="30">
        <v>158.22919180636444</v>
      </c>
      <c r="C146" s="30">
        <v>-20.22919180636444</v>
      </c>
      <c r="D146">
        <f t="shared" si="5"/>
        <v>512.63098704261347</v>
      </c>
      <c r="E146">
        <f t="shared" si="4"/>
        <v>409.22020113868223</v>
      </c>
    </row>
    <row r="147" spans="1:5" x14ac:dyDescent="0.2">
      <c r="A147" s="30">
        <v>146</v>
      </c>
      <c r="B147" s="30">
        <v>297.02507662521447</v>
      </c>
      <c r="C147" s="30">
        <v>-17.025076625214467</v>
      </c>
      <c r="D147">
        <f t="shared" si="5"/>
        <v>10.266354094075725</v>
      </c>
      <c r="E147">
        <f t="shared" si="4"/>
        <v>289.85323409442401</v>
      </c>
    </row>
    <row r="148" spans="1:5" x14ac:dyDescent="0.2">
      <c r="A148" s="30">
        <v>147</v>
      </c>
      <c r="B148" s="30">
        <v>208.23250267525015</v>
      </c>
      <c r="C148" s="30">
        <v>-30.232502675250146</v>
      </c>
      <c r="D148">
        <f t="shared" si="5"/>
        <v>174.43610286716105</v>
      </c>
      <c r="E148">
        <f t="shared" si="4"/>
        <v>914.00421800900722</v>
      </c>
    </row>
    <row r="149" spans="1:5" x14ac:dyDescent="0.2">
      <c r="A149" s="30">
        <v>148</v>
      </c>
      <c r="B149" s="30">
        <v>243.15186052380011</v>
      </c>
      <c r="C149" s="30">
        <v>5.8481394761998899</v>
      </c>
      <c r="D149">
        <f t="shared" si="5"/>
        <v>1301.8127380609931</v>
      </c>
      <c r="E149">
        <f t="shared" si="4"/>
        <v>34.200735333087522</v>
      </c>
    </row>
    <row r="150" spans="1:5" x14ac:dyDescent="0.2">
      <c r="A150" s="30">
        <v>149</v>
      </c>
      <c r="B150" s="30">
        <v>207.46141891717514</v>
      </c>
      <c r="C150" s="30">
        <v>-13.461418917175138</v>
      </c>
      <c r="D150">
        <f t="shared" si="5"/>
        <v>372.85904534715996</v>
      </c>
      <c r="E150">
        <f t="shared" si="4"/>
        <v>181.20979926368065</v>
      </c>
    </row>
    <row r="151" spans="1:5" x14ac:dyDescent="0.2">
      <c r="A151" s="30">
        <v>150</v>
      </c>
      <c r="B151" s="30">
        <v>274.91572306555042</v>
      </c>
      <c r="C151" s="30">
        <v>-4.9157230655504236</v>
      </c>
      <c r="D151">
        <f t="shared" si="5"/>
        <v>73.028917588475849</v>
      </c>
      <c r="E151">
        <f t="shared" si="4"/>
        <v>24.164333257184452</v>
      </c>
    </row>
    <row r="152" spans="1:5" x14ac:dyDescent="0.2">
      <c r="A152" s="30">
        <v>151</v>
      </c>
      <c r="B152" s="30">
        <v>326.2234866667074</v>
      </c>
      <c r="C152" s="30">
        <v>36.776513333292598</v>
      </c>
      <c r="D152">
        <f t="shared" si="5"/>
        <v>1738.242575937011</v>
      </c>
      <c r="E152">
        <f t="shared" si="4"/>
        <v>1352.5119329538484</v>
      </c>
    </row>
    <row r="153" spans="1:5" x14ac:dyDescent="0.2">
      <c r="A153" s="30">
        <v>152</v>
      </c>
      <c r="B153" s="30">
        <v>344.25174997125163</v>
      </c>
      <c r="C153" s="30">
        <v>10.748250028748373</v>
      </c>
      <c r="D153">
        <f t="shared" si="5"/>
        <v>677.47049065068347</v>
      </c>
      <c r="E153">
        <f t="shared" si="4"/>
        <v>115.52487868048941</v>
      </c>
    </row>
    <row r="154" spans="1:5" x14ac:dyDescent="0.2">
      <c r="A154" s="30">
        <v>153</v>
      </c>
      <c r="B154" s="30">
        <v>533.44213450519169</v>
      </c>
      <c r="C154" s="30">
        <v>34.557865494808311</v>
      </c>
      <c r="D154">
        <f t="shared" si="5"/>
        <v>566.89778864164066</v>
      </c>
      <c r="E154">
        <f t="shared" si="4"/>
        <v>1194.2460675572629</v>
      </c>
    </row>
    <row r="155" spans="1:5" x14ac:dyDescent="0.2">
      <c r="A155" s="30">
        <v>154</v>
      </c>
      <c r="B155" s="30">
        <v>489.33149554069314</v>
      </c>
      <c r="C155" s="30">
        <v>39.66850445930686</v>
      </c>
      <c r="D155">
        <f t="shared" si="5"/>
        <v>26.118630625450795</v>
      </c>
      <c r="E155">
        <f t="shared" si="4"/>
        <v>1573.5902460380482</v>
      </c>
    </row>
    <row r="156" spans="1:5" x14ac:dyDescent="0.2">
      <c r="A156" s="30">
        <v>155</v>
      </c>
      <c r="B156" s="30">
        <v>351.89926071063798</v>
      </c>
      <c r="C156" s="30">
        <v>-21.899260710637975</v>
      </c>
      <c r="D156">
        <f t="shared" si="5"/>
        <v>3790.5897080214722</v>
      </c>
      <c r="E156">
        <f t="shared" si="4"/>
        <v>479.57761967249206</v>
      </c>
    </row>
    <row r="157" spans="1:5" x14ac:dyDescent="0.2">
      <c r="A157" s="30">
        <v>156</v>
      </c>
      <c r="B157" s="30">
        <v>673.85149655752116</v>
      </c>
      <c r="C157" s="30">
        <v>22.148503442478841</v>
      </c>
      <c r="D157">
        <f t="shared" si="5"/>
        <v>1940.2055268886029</v>
      </c>
      <c r="E157">
        <f t="shared" si="4"/>
        <v>490.55620474149708</v>
      </c>
    </row>
    <row r="158" spans="1:5" x14ac:dyDescent="0.2">
      <c r="A158" s="30">
        <v>157</v>
      </c>
      <c r="B158" s="30">
        <v>194.79392361165785</v>
      </c>
      <c r="C158" s="30">
        <v>0.20607638834215436</v>
      </c>
      <c r="D158">
        <f t="shared" si="5"/>
        <v>481.47010502610959</v>
      </c>
      <c r="E158">
        <f t="shared" si="4"/>
        <v>4.2467477832146411E-2</v>
      </c>
    </row>
    <row r="159" spans="1:5" x14ac:dyDescent="0.2">
      <c r="A159" s="30">
        <v>158</v>
      </c>
      <c r="B159" s="30">
        <v>169.80754900633545</v>
      </c>
      <c r="C159" s="30">
        <v>7.1924509936645507</v>
      </c>
      <c r="D159">
        <f t="shared" si="5"/>
        <v>48.80943012589367</v>
      </c>
      <c r="E159">
        <f t="shared" si="4"/>
        <v>51.731351296266183</v>
      </c>
    </row>
    <row r="160" spans="1:5" x14ac:dyDescent="0.2">
      <c r="A160" s="30">
        <v>159</v>
      </c>
      <c r="B160" s="30">
        <v>560.69678719936917</v>
      </c>
      <c r="C160" s="30">
        <v>57.303212800630831</v>
      </c>
      <c r="D160">
        <f t="shared" si="5"/>
        <v>2511.0884488745105</v>
      </c>
      <c r="E160">
        <f t="shared" si="4"/>
        <v>3283.6581972743811</v>
      </c>
    </row>
    <row r="161" spans="1:5" x14ac:dyDescent="0.2">
      <c r="A161" s="30">
        <v>160</v>
      </c>
      <c r="B161" s="30">
        <v>266.09785273936245</v>
      </c>
      <c r="C161" s="30">
        <v>-32.097852739362452</v>
      </c>
      <c r="D161">
        <f t="shared" si="5"/>
        <v>7992.5505196861741</v>
      </c>
      <c r="E161">
        <f t="shared" si="4"/>
        <v>1030.2721504777976</v>
      </c>
    </row>
    <row r="162" spans="1:5" x14ac:dyDescent="0.2">
      <c r="A162" s="30">
        <v>161</v>
      </c>
      <c r="B162" s="30">
        <v>244.73892254906374</v>
      </c>
      <c r="C162" s="30">
        <v>21.261077450936256</v>
      </c>
      <c r="D162">
        <f t="shared" si="5"/>
        <v>2847.175431053171</v>
      </c>
      <c r="E162">
        <f t="shared" si="4"/>
        <v>452.03341437471011</v>
      </c>
    </row>
    <row r="163" spans="1:5" x14ac:dyDescent="0.2">
      <c r="A163" s="30">
        <v>162</v>
      </c>
      <c r="B163" s="30">
        <v>197.32520961070097</v>
      </c>
      <c r="C163" s="30">
        <v>-0.32520961070096632</v>
      </c>
      <c r="D163">
        <f t="shared" si="5"/>
        <v>465.96778910740653</v>
      </c>
      <c r="E163">
        <f t="shared" si="4"/>
        <v>0.10576129089227407</v>
      </c>
    </row>
    <row r="164" spans="1:5" x14ac:dyDescent="0.2">
      <c r="A164" s="30">
        <v>163</v>
      </c>
      <c r="B164" s="30">
        <v>109.83065681149462</v>
      </c>
      <c r="C164" s="30">
        <v>35.16934318850538</v>
      </c>
      <c r="D164">
        <f t="shared" si="5"/>
        <v>1259.8632784156471</v>
      </c>
      <c r="E164">
        <f t="shared" si="4"/>
        <v>1236.8827003108697</v>
      </c>
    </row>
    <row r="165" spans="1:5" x14ac:dyDescent="0.2">
      <c r="A165" s="30">
        <v>164</v>
      </c>
      <c r="B165" s="30">
        <v>632.30367788886281</v>
      </c>
      <c r="C165" s="30">
        <v>-21.303677888862808</v>
      </c>
      <c r="D165">
        <f t="shared" si="5"/>
        <v>3189.2021096048716</v>
      </c>
      <c r="E165">
        <f t="shared" si="4"/>
        <v>453.84669159242208</v>
      </c>
    </row>
    <row r="166" spans="1:5" x14ac:dyDescent="0.2">
      <c r="A166" s="30">
        <v>165</v>
      </c>
      <c r="B166" s="30">
        <v>133.20246185224264</v>
      </c>
      <c r="C166" s="30">
        <v>13.797538147757365</v>
      </c>
      <c r="D166">
        <f t="shared" si="5"/>
        <v>1232.0953672494811</v>
      </c>
      <c r="E166">
        <f t="shared" si="4"/>
        <v>190.37205893881975</v>
      </c>
    </row>
    <row r="167" spans="1:5" x14ac:dyDescent="0.2">
      <c r="A167" s="30">
        <v>166</v>
      </c>
      <c r="B167" s="30">
        <v>171.70240091399756</v>
      </c>
      <c r="C167" s="30">
        <v>-24.702400913997565</v>
      </c>
      <c r="D167">
        <f t="shared" si="5"/>
        <v>1482.245307758843</v>
      </c>
      <c r="E167">
        <f t="shared" si="4"/>
        <v>610.20861091586767</v>
      </c>
    </row>
    <row r="168" spans="1:5" x14ac:dyDescent="0.2">
      <c r="A168" s="30">
        <v>167</v>
      </c>
      <c r="B168" s="30">
        <v>100.10774993749889</v>
      </c>
      <c r="C168" s="30">
        <v>25.892250062501105</v>
      </c>
      <c r="D168">
        <f t="shared" si="5"/>
        <v>2559.8187074337179</v>
      </c>
      <c r="E168">
        <f t="shared" si="4"/>
        <v>670.40861329908853</v>
      </c>
    </row>
    <row r="169" spans="1:5" x14ac:dyDescent="0.2">
      <c r="A169" s="30">
        <v>168</v>
      </c>
      <c r="B169" s="30">
        <v>348.78839776385291</v>
      </c>
      <c r="C169" s="30">
        <v>12.211602236147087</v>
      </c>
      <c r="D169">
        <f t="shared" si="5"/>
        <v>187.16012494872493</v>
      </c>
      <c r="E169">
        <f t="shared" si="4"/>
        <v>149.12322917387255</v>
      </c>
    </row>
    <row r="170" spans="1:5" x14ac:dyDescent="0.2">
      <c r="A170" s="30">
        <v>169</v>
      </c>
      <c r="B170" s="30">
        <v>200.40373912734836</v>
      </c>
      <c r="C170" s="30">
        <v>-18.403739127348359</v>
      </c>
      <c r="D170">
        <f t="shared" si="5"/>
        <v>937.29912680335519</v>
      </c>
      <c r="E170">
        <f t="shared" si="4"/>
        <v>338.69761386749298</v>
      </c>
    </row>
    <row r="171" spans="1:5" x14ac:dyDescent="0.2">
      <c r="A171" s="30">
        <v>170</v>
      </c>
      <c r="B171" s="30">
        <v>379.39309112915168</v>
      </c>
      <c r="C171" s="30">
        <v>-35.393091129151685</v>
      </c>
      <c r="D171">
        <f t="shared" si="5"/>
        <v>288.63808144117866</v>
      </c>
      <c r="E171">
        <f t="shared" si="4"/>
        <v>1252.6708996764357</v>
      </c>
    </row>
    <row r="172" spans="1:5" x14ac:dyDescent="0.2">
      <c r="A172" s="30">
        <v>171</v>
      </c>
      <c r="B172" s="30">
        <v>183.40679718475189</v>
      </c>
      <c r="C172" s="30">
        <v>23.593202815248105</v>
      </c>
      <c r="D172">
        <f t="shared" si="5"/>
        <v>3479.3828732951351</v>
      </c>
      <c r="E172">
        <f t="shared" si="4"/>
        <v>556.63921908143107</v>
      </c>
    </row>
    <row r="173" spans="1:5" x14ac:dyDescent="0.2">
      <c r="A173" s="30">
        <v>172</v>
      </c>
      <c r="B173" s="30">
        <v>115.28207956185554</v>
      </c>
      <c r="C173" s="30">
        <v>14.717920438144461</v>
      </c>
      <c r="D173">
        <f t="shared" si="5"/>
        <v>78.770637273326514</v>
      </c>
      <c r="E173">
        <f t="shared" si="4"/>
        <v>216.61718202355044</v>
      </c>
    </row>
    <row r="174" spans="1:5" x14ac:dyDescent="0.2">
      <c r="A174" s="30">
        <v>173</v>
      </c>
      <c r="B174" s="30">
        <v>501.04362722851226</v>
      </c>
      <c r="C174" s="30">
        <v>14.956372771487736</v>
      </c>
      <c r="D174">
        <f t="shared" si="5"/>
        <v>5.6859515276852485E-2</v>
      </c>
      <c r="E174">
        <f t="shared" si="4"/>
        <v>223.69308647969973</v>
      </c>
    </row>
    <row r="175" spans="1:5" x14ac:dyDescent="0.2">
      <c r="A175" s="30">
        <v>174</v>
      </c>
      <c r="B175" s="30">
        <v>228.96742079689085</v>
      </c>
      <c r="C175" s="30">
        <v>27.032579203109151</v>
      </c>
      <c r="D175">
        <f t="shared" si="5"/>
        <v>145.83476177913442</v>
      </c>
      <c r="E175">
        <f t="shared" si="4"/>
        <v>730.76033837236935</v>
      </c>
    </row>
    <row r="176" spans="1:5" x14ac:dyDescent="0.2">
      <c r="A176" s="30">
        <v>175</v>
      </c>
      <c r="B176" s="30">
        <v>235.19467788234022</v>
      </c>
      <c r="C176" s="30">
        <v>5.8053221176597845</v>
      </c>
      <c r="D176">
        <f t="shared" si="5"/>
        <v>450.59644337176036</v>
      </c>
      <c r="E176">
        <f t="shared" si="4"/>
        <v>33.701764889789885</v>
      </c>
    </row>
    <row r="177" spans="1:5" x14ac:dyDescent="0.2">
      <c r="A177" s="30">
        <v>176</v>
      </c>
      <c r="B177" s="30">
        <v>415.25271559477164</v>
      </c>
      <c r="C177" s="30">
        <v>18.747284405228356</v>
      </c>
      <c r="D177">
        <f t="shared" si="5"/>
        <v>167.49438785284715</v>
      </c>
      <c r="E177">
        <f t="shared" si="4"/>
        <v>351.46067257051834</v>
      </c>
    </row>
    <row r="178" spans="1:5" x14ac:dyDescent="0.2">
      <c r="A178" s="30">
        <v>177</v>
      </c>
      <c r="B178" s="30">
        <v>287.84703363480122</v>
      </c>
      <c r="C178" s="30">
        <v>-28.847033634801221</v>
      </c>
      <c r="D178">
        <f t="shared" si="5"/>
        <v>2265.2191096954848</v>
      </c>
      <c r="E178">
        <f t="shared" si="4"/>
        <v>832.15134952735298</v>
      </c>
    </row>
    <row r="179" spans="1:5" x14ac:dyDescent="0.2">
      <c r="A179" s="30">
        <v>178</v>
      </c>
      <c r="B179" s="30">
        <v>217.57875106708028</v>
      </c>
      <c r="C179" s="30">
        <v>8.421248932919724</v>
      </c>
      <c r="D179">
        <f t="shared" si="5"/>
        <v>1388.924885547493</v>
      </c>
      <c r="E179">
        <f t="shared" si="4"/>
        <v>70.917433590201597</v>
      </c>
    </row>
    <row r="180" spans="1:5" x14ac:dyDescent="0.2">
      <c r="A180" s="30">
        <v>179</v>
      </c>
      <c r="B180" s="30">
        <v>181.38108410618554</v>
      </c>
      <c r="C180" s="30">
        <v>-1.3810841061855399</v>
      </c>
      <c r="D180">
        <f t="shared" si="5"/>
        <v>96.085733009534636</v>
      </c>
      <c r="E180">
        <f t="shared" si="4"/>
        <v>1.9073933083583117</v>
      </c>
    </row>
    <row r="181" spans="1:5" x14ac:dyDescent="0.2">
      <c r="A181" s="30">
        <v>180</v>
      </c>
      <c r="B181" s="30">
        <v>405.07797361184737</v>
      </c>
      <c r="C181" s="30">
        <v>-1.0779736118473693</v>
      </c>
      <c r="D181">
        <f t="shared" si="5"/>
        <v>9.1875971777930152E-2</v>
      </c>
      <c r="E181">
        <f t="shared" si="4"/>
        <v>1.1620271078392628</v>
      </c>
    </row>
    <row r="182" spans="1:5" x14ac:dyDescent="0.2">
      <c r="A182" s="30">
        <v>181</v>
      </c>
      <c r="B182" s="30">
        <v>223.23253153271946</v>
      </c>
      <c r="C182" s="30">
        <v>0.76746846728053697</v>
      </c>
      <c r="D182">
        <f t="shared" si="5"/>
        <v>3.4056564674159295</v>
      </c>
      <c r="E182">
        <f t="shared" si="4"/>
        <v>0.58900784826993668</v>
      </c>
    </row>
    <row r="183" spans="1:5" x14ac:dyDescent="0.2">
      <c r="A183" s="30">
        <v>182</v>
      </c>
      <c r="B183" s="30">
        <v>235.81454652569244</v>
      </c>
      <c r="C183" s="30">
        <v>-9.8145465256924354</v>
      </c>
      <c r="D183">
        <f t="shared" si="5"/>
        <v>111.97904131150477</v>
      </c>
      <c r="E183">
        <f t="shared" si="4"/>
        <v>96.325323504981455</v>
      </c>
    </row>
    <row r="184" spans="1:5" x14ac:dyDescent="0.2">
      <c r="A184" s="30">
        <v>183</v>
      </c>
      <c r="B184" s="30">
        <v>225.80837396654977</v>
      </c>
      <c r="C184" s="30">
        <v>-0.80837396654976601</v>
      </c>
      <c r="D184">
        <f t="shared" si="5"/>
        <v>81.111144165054412</v>
      </c>
      <c r="E184">
        <f t="shared" si="4"/>
        <v>0.65346846979540218</v>
      </c>
    </row>
    <row r="185" spans="1:5" x14ac:dyDescent="0.2">
      <c r="A185" s="30">
        <v>184</v>
      </c>
      <c r="B185" s="30">
        <v>508.03563108736131</v>
      </c>
      <c r="C185" s="30">
        <v>20.96436891263869</v>
      </c>
      <c r="D185">
        <f t="shared" si="5"/>
        <v>474.05233248325163</v>
      </c>
      <c r="E185">
        <f t="shared" si="4"/>
        <v>439.50476390521152</v>
      </c>
    </row>
    <row r="186" spans="1:5" x14ac:dyDescent="0.2">
      <c r="A186" s="30">
        <v>185</v>
      </c>
      <c r="B186" s="30">
        <v>382.56823941061356</v>
      </c>
      <c r="C186" s="30">
        <v>23.431760589386442</v>
      </c>
      <c r="D186">
        <f t="shared" si="5"/>
        <v>6.0880216864840841</v>
      </c>
      <c r="E186">
        <f t="shared" si="4"/>
        <v>549.04740431832363</v>
      </c>
    </row>
    <row r="187" spans="1:5" x14ac:dyDescent="0.2">
      <c r="A187" s="30">
        <v>186</v>
      </c>
      <c r="B187" s="30">
        <v>294.32941609907743</v>
      </c>
      <c r="C187" s="30">
        <v>-14.329416099077434</v>
      </c>
      <c r="D187">
        <f t="shared" si="5"/>
        <v>1425.9064648973877</v>
      </c>
      <c r="E187">
        <f t="shared" si="4"/>
        <v>205.33216574049956</v>
      </c>
    </row>
    <row r="188" spans="1:5" x14ac:dyDescent="0.2">
      <c r="A188" s="30">
        <v>187</v>
      </c>
      <c r="B188" s="30">
        <v>273.72449655059216</v>
      </c>
      <c r="C188" s="30">
        <v>-42.724496550592164</v>
      </c>
      <c r="D188">
        <f t="shared" si="5"/>
        <v>806.28059384799394</v>
      </c>
      <c r="E188">
        <f t="shared" si="4"/>
        <v>1825.3826055015618</v>
      </c>
    </row>
    <row r="189" spans="1:5" x14ac:dyDescent="0.2">
      <c r="A189" s="30">
        <v>188</v>
      </c>
      <c r="B189" s="30">
        <v>487.2799446796331</v>
      </c>
      <c r="C189" s="30">
        <v>61.720055320366896</v>
      </c>
      <c r="D189">
        <f t="shared" si="5"/>
        <v>10908.664415525458</v>
      </c>
      <c r="E189">
        <f t="shared" si="4"/>
        <v>3809.36522874915</v>
      </c>
    </row>
    <row r="190" spans="1:5" x14ac:dyDescent="0.2">
      <c r="A190" s="30">
        <v>189</v>
      </c>
      <c r="B190" s="30">
        <v>214.0557038414438</v>
      </c>
      <c r="C190" s="30">
        <v>32.944296158556199</v>
      </c>
      <c r="D190">
        <f t="shared" si="5"/>
        <v>828.04431533853233</v>
      </c>
      <c r="E190">
        <f t="shared" si="4"/>
        <v>1085.3266493826607</v>
      </c>
    </row>
    <row r="191" spans="1:5" x14ac:dyDescent="0.2">
      <c r="A191" s="30">
        <v>190</v>
      </c>
      <c r="B191" s="30">
        <v>167.07636504229126</v>
      </c>
      <c r="C191" s="30">
        <v>20.923634957708742</v>
      </c>
      <c r="D191">
        <f t="shared" si="5"/>
        <v>144.49629570555942</v>
      </c>
      <c r="E191">
        <f t="shared" si="4"/>
        <v>437.79849984345134</v>
      </c>
    </row>
    <row r="192" spans="1:5" x14ac:dyDescent="0.2">
      <c r="A192" s="30">
        <v>191</v>
      </c>
      <c r="B192" s="30">
        <v>384.52425808602936</v>
      </c>
      <c r="C192" s="30">
        <v>-3.5242580860293629</v>
      </c>
      <c r="D192">
        <f t="shared" si="5"/>
        <v>597.69947427805801</v>
      </c>
      <c r="E192">
        <f t="shared" si="4"/>
        <v>12.420395056943349</v>
      </c>
    </row>
    <row r="193" spans="1:5" x14ac:dyDescent="0.2">
      <c r="A193" s="30">
        <v>192</v>
      </c>
      <c r="B193" s="30">
        <v>197.90112294648969</v>
      </c>
      <c r="C193" s="30">
        <v>5.0988770535103072</v>
      </c>
      <c r="D193">
        <f t="shared" si="5"/>
        <v>74.358459634763847</v>
      </c>
      <c r="E193">
        <f t="shared" si="4"/>
        <v>25.998547206813953</v>
      </c>
    </row>
    <row r="194" spans="1:5" x14ac:dyDescent="0.2">
      <c r="A194" s="30">
        <v>193</v>
      </c>
      <c r="B194" s="30">
        <v>186.72093609797048</v>
      </c>
      <c r="C194" s="30">
        <v>-1.7209360979704798</v>
      </c>
      <c r="D194">
        <f t="shared" si="5"/>
        <v>46.509851421110305</v>
      </c>
      <c r="E194">
        <f t="shared" si="4"/>
        <v>2.9616210532978609</v>
      </c>
    </row>
    <row r="195" spans="1:5" x14ac:dyDescent="0.2">
      <c r="A195" s="30">
        <v>194</v>
      </c>
      <c r="B195" s="30">
        <v>248.53940027107569</v>
      </c>
      <c r="C195" s="30">
        <v>-16.539400271075692</v>
      </c>
      <c r="D195">
        <f t="shared" si="5"/>
        <v>219.58688044960275</v>
      </c>
      <c r="E195">
        <f t="shared" ref="E195:E258" si="6">C195^2</f>
        <v>273.5517613268587</v>
      </c>
    </row>
    <row r="196" spans="1:5" x14ac:dyDescent="0.2">
      <c r="A196" s="30">
        <v>195</v>
      </c>
      <c r="B196" s="30">
        <v>403.85554208667486</v>
      </c>
      <c r="C196" s="30">
        <v>10.144457913325141</v>
      </c>
      <c r="D196">
        <f t="shared" ref="D196:D259" si="7">(C196-C195)^2</f>
        <v>712.02828760521538</v>
      </c>
      <c r="E196">
        <f t="shared" si="6"/>
        <v>102.91002635522507</v>
      </c>
    </row>
    <row r="197" spans="1:5" x14ac:dyDescent="0.2">
      <c r="A197" s="30">
        <v>196</v>
      </c>
      <c r="B197" s="30">
        <v>295.10460367304375</v>
      </c>
      <c r="C197" s="30">
        <v>-3.104603673043755</v>
      </c>
      <c r="D197">
        <f t="shared" si="7"/>
        <v>175.53763291939589</v>
      </c>
      <c r="E197">
        <f t="shared" si="6"/>
        <v>9.6385639666767737</v>
      </c>
    </row>
    <row r="198" spans="1:5" x14ac:dyDescent="0.2">
      <c r="A198" s="30">
        <v>197</v>
      </c>
      <c r="B198" s="30">
        <v>358.14880624232416</v>
      </c>
      <c r="C198" s="30">
        <v>-24.148806242324156</v>
      </c>
      <c r="D198">
        <f t="shared" si="7"/>
        <v>442.8584617769078</v>
      </c>
      <c r="E198">
        <f t="shared" si="6"/>
        <v>583.16484292931409</v>
      </c>
    </row>
    <row r="199" spans="1:5" x14ac:dyDescent="0.2">
      <c r="A199" s="30">
        <v>198</v>
      </c>
      <c r="B199" s="30">
        <v>317.27644900364282</v>
      </c>
      <c r="C199" s="30">
        <v>-21.276449003642824</v>
      </c>
      <c r="D199">
        <f t="shared" si="7"/>
        <v>8.2504361066050436</v>
      </c>
      <c r="E199">
        <f t="shared" si="6"/>
        <v>452.68728220461372</v>
      </c>
    </row>
    <row r="200" spans="1:5" x14ac:dyDescent="0.2">
      <c r="A200" s="30">
        <v>199</v>
      </c>
      <c r="B200" s="30">
        <v>252.4499402827864</v>
      </c>
      <c r="C200" s="30">
        <v>11.5500597172136</v>
      </c>
      <c r="D200">
        <f t="shared" si="7"/>
        <v>1077.579674800463</v>
      </c>
      <c r="E200">
        <f t="shared" si="6"/>
        <v>133.4038794712003</v>
      </c>
    </row>
    <row r="201" spans="1:5" x14ac:dyDescent="0.2">
      <c r="A201" s="30">
        <v>200</v>
      </c>
      <c r="B201" s="30">
        <v>191.82608502712927</v>
      </c>
      <c r="C201" s="30">
        <v>7.1739149728707332</v>
      </c>
      <c r="D201">
        <f t="shared" si="7"/>
        <v>19.150642823439693</v>
      </c>
      <c r="E201">
        <f t="shared" si="6"/>
        <v>51.46505603797889</v>
      </c>
    </row>
    <row r="202" spans="1:5" x14ac:dyDescent="0.2">
      <c r="A202" s="30">
        <v>201</v>
      </c>
      <c r="B202" s="30">
        <v>418.98025132914682</v>
      </c>
      <c r="C202" s="30">
        <v>-28.980251329146824</v>
      </c>
      <c r="D202">
        <f t="shared" si="7"/>
        <v>1307.123740993942</v>
      </c>
      <c r="E202">
        <f t="shared" si="6"/>
        <v>839.85496710051632</v>
      </c>
    </row>
    <row r="203" spans="1:5" x14ac:dyDescent="0.2">
      <c r="A203" s="30">
        <v>202</v>
      </c>
      <c r="B203" s="30">
        <v>186.78966652362845</v>
      </c>
      <c r="C203" s="30">
        <v>-8.7896665236284548</v>
      </c>
      <c r="D203">
        <f t="shared" si="7"/>
        <v>407.65971478882926</v>
      </c>
      <c r="E203">
        <f t="shared" si="6"/>
        <v>77.258237596594725</v>
      </c>
    </row>
    <row r="204" spans="1:5" x14ac:dyDescent="0.2">
      <c r="A204" s="30">
        <v>203</v>
      </c>
      <c r="B204" s="30">
        <v>391.36519091661387</v>
      </c>
      <c r="C204" s="30">
        <v>-37.365190916613869</v>
      </c>
      <c r="D204">
        <f t="shared" si="7"/>
        <v>816.56059433410439</v>
      </c>
      <c r="E204">
        <f t="shared" si="6"/>
        <v>1396.1574922350037</v>
      </c>
    </row>
    <row r="205" spans="1:5" x14ac:dyDescent="0.2">
      <c r="A205" s="30">
        <v>204</v>
      </c>
      <c r="B205" s="30">
        <v>375.44916858910352</v>
      </c>
      <c r="C205" s="30">
        <v>17.550831410896478</v>
      </c>
      <c r="D205">
        <f t="shared" si="7"/>
        <v>3015.769508275615</v>
      </c>
      <c r="E205">
        <f t="shared" si="6"/>
        <v>308.03168321371044</v>
      </c>
    </row>
    <row r="206" spans="1:5" x14ac:dyDescent="0.2">
      <c r="A206" s="30">
        <v>205</v>
      </c>
      <c r="B206" s="30">
        <v>181.57099931967531</v>
      </c>
      <c r="C206" s="30">
        <v>7.4290006803246911</v>
      </c>
      <c r="D206">
        <f t="shared" si="7"/>
        <v>102.4514573383474</v>
      </c>
      <c r="E206">
        <f t="shared" si="6"/>
        <v>55.190051108264726</v>
      </c>
    </row>
    <row r="207" spans="1:5" x14ac:dyDescent="0.2">
      <c r="A207" s="30">
        <v>206</v>
      </c>
      <c r="B207" s="30">
        <v>144.64982346537519</v>
      </c>
      <c r="C207" s="30">
        <v>-0.6498234653751922</v>
      </c>
      <c r="D207">
        <f t="shared" si="7"/>
        <v>65.267399577143451</v>
      </c>
      <c r="E207">
        <f t="shared" si="6"/>
        <v>0.4222705361522236</v>
      </c>
    </row>
    <row r="208" spans="1:5" x14ac:dyDescent="0.2">
      <c r="A208" s="30">
        <v>207</v>
      </c>
      <c r="B208" s="30">
        <v>261.68340462322226</v>
      </c>
      <c r="C208" s="30">
        <v>-7.683404623222259</v>
      </c>
      <c r="D208">
        <f t="shared" si="7"/>
        <v>49.471263904021285</v>
      </c>
      <c r="E208">
        <f t="shared" si="6"/>
        <v>59.034706604153186</v>
      </c>
    </row>
    <row r="209" spans="1:5" x14ac:dyDescent="0.2">
      <c r="A209" s="30">
        <v>208</v>
      </c>
      <c r="B209" s="30">
        <v>393.48054243754842</v>
      </c>
      <c r="C209" s="30">
        <v>0.51945756245157781</v>
      </c>
      <c r="D209">
        <f t="shared" si="7"/>
        <v>67.286948037157757</v>
      </c>
      <c r="E209">
        <f t="shared" si="6"/>
        <v>0.26983615918813486</v>
      </c>
    </row>
    <row r="210" spans="1:5" x14ac:dyDescent="0.2">
      <c r="A210" s="30">
        <v>209</v>
      </c>
      <c r="B210" s="30">
        <v>144.94050777605958</v>
      </c>
      <c r="C210" s="30">
        <v>-9.9405077760595759</v>
      </c>
      <c r="D210">
        <f t="shared" si="7"/>
        <v>109.41087488285476</v>
      </c>
      <c r="E210">
        <f t="shared" si="6"/>
        <v>98.813694845900898</v>
      </c>
    </row>
    <row r="211" spans="1:5" x14ac:dyDescent="0.2">
      <c r="A211" s="30">
        <v>210</v>
      </c>
      <c r="B211" s="30">
        <v>239.95187862380016</v>
      </c>
      <c r="C211" s="30">
        <v>-5.9518786238001553</v>
      </c>
      <c r="D211">
        <f t="shared" si="7"/>
        <v>15.909162514253705</v>
      </c>
      <c r="E211">
        <f t="shared" si="6"/>
        <v>35.42485915244923</v>
      </c>
    </row>
    <row r="212" spans="1:5" x14ac:dyDescent="0.2">
      <c r="A212" s="30">
        <v>211</v>
      </c>
      <c r="B212" s="30">
        <v>245.26992286743686</v>
      </c>
      <c r="C212" s="30">
        <v>-33.269922867436861</v>
      </c>
      <c r="D212">
        <f t="shared" si="7"/>
        <v>746.27554129729253</v>
      </c>
      <c r="E212">
        <f t="shared" si="6"/>
        <v>1106.8877676051982</v>
      </c>
    </row>
    <row r="213" spans="1:5" x14ac:dyDescent="0.2">
      <c r="A213" s="30">
        <v>212</v>
      </c>
      <c r="B213" s="30">
        <v>176.39258281677749</v>
      </c>
      <c r="C213" s="30">
        <v>-5.392582816777491</v>
      </c>
      <c r="D213">
        <f t="shared" si="7"/>
        <v>777.14608830009695</v>
      </c>
      <c r="E213">
        <f t="shared" si="6"/>
        <v>29.079949435803858</v>
      </c>
    </row>
    <row r="214" spans="1:5" x14ac:dyDescent="0.2">
      <c r="A214" s="30">
        <v>213</v>
      </c>
      <c r="B214" s="30">
        <v>139.58969622805108</v>
      </c>
      <c r="C214" s="30">
        <v>13.410303771948918</v>
      </c>
      <c r="D214">
        <f t="shared" si="7"/>
        <v>353.54854406850745</v>
      </c>
      <c r="E214">
        <f t="shared" si="6"/>
        <v>179.83624725594737</v>
      </c>
    </row>
    <row r="215" spans="1:5" x14ac:dyDescent="0.2">
      <c r="A215" s="30">
        <v>214</v>
      </c>
      <c r="B215" s="30">
        <v>212.07436988505793</v>
      </c>
      <c r="C215" s="30">
        <v>24.925630114942066</v>
      </c>
      <c r="D215">
        <f t="shared" si="7"/>
        <v>132.60274078563197</v>
      </c>
      <c r="E215">
        <f t="shared" si="6"/>
        <v>621.28703662690691</v>
      </c>
    </row>
    <row r="216" spans="1:5" x14ac:dyDescent="0.2">
      <c r="A216" s="30">
        <v>215</v>
      </c>
      <c r="B216" s="30">
        <v>330.22685755248398</v>
      </c>
      <c r="C216" s="30">
        <v>44.773142447516022</v>
      </c>
      <c r="D216">
        <f t="shared" si="7"/>
        <v>393.92374579167529</v>
      </c>
      <c r="E216">
        <f t="shared" si="6"/>
        <v>2004.6342846255611</v>
      </c>
    </row>
    <row r="217" spans="1:5" x14ac:dyDescent="0.2">
      <c r="A217" s="30">
        <v>216</v>
      </c>
      <c r="B217" s="30">
        <v>223.42429455851905</v>
      </c>
      <c r="C217" s="30">
        <v>6.5757054414809488</v>
      </c>
      <c r="D217">
        <f t="shared" si="7"/>
        <v>1459.0441938300178</v>
      </c>
      <c r="E217">
        <f t="shared" si="6"/>
        <v>43.239902053122158</v>
      </c>
    </row>
    <row r="218" spans="1:5" x14ac:dyDescent="0.2">
      <c r="A218" s="30">
        <v>217</v>
      </c>
      <c r="B218" s="30">
        <v>182.75628346421109</v>
      </c>
      <c r="C218" s="30">
        <v>30.243716535788906</v>
      </c>
      <c r="D218">
        <f t="shared" si="7"/>
        <v>560.17474916028448</v>
      </c>
      <c r="E218">
        <f t="shared" si="6"/>
        <v>914.68238989715132</v>
      </c>
    </row>
    <row r="219" spans="1:5" x14ac:dyDescent="0.2">
      <c r="A219" s="30">
        <v>218</v>
      </c>
      <c r="B219" s="30">
        <v>169.37961531859432</v>
      </c>
      <c r="C219" s="30">
        <v>7.6203846814056817</v>
      </c>
      <c r="D219">
        <f t="shared" si="7"/>
        <v>511.81514419355068</v>
      </c>
      <c r="E219">
        <f t="shared" si="6"/>
        <v>58.07026269260237</v>
      </c>
    </row>
    <row r="220" spans="1:5" x14ac:dyDescent="0.2">
      <c r="A220" s="30">
        <v>219</v>
      </c>
      <c r="B220" s="30">
        <v>162.53393684132553</v>
      </c>
      <c r="C220" s="30">
        <v>7.4660631586744728</v>
      </c>
      <c r="D220">
        <f t="shared" si="7"/>
        <v>2.3815132378079029E-2</v>
      </c>
      <c r="E220">
        <f t="shared" si="6"/>
        <v>55.742099089316248</v>
      </c>
    </row>
    <row r="221" spans="1:5" x14ac:dyDescent="0.2">
      <c r="A221" s="30">
        <v>220</v>
      </c>
      <c r="B221" s="30">
        <v>185.78450111679155</v>
      </c>
      <c r="C221" s="30">
        <v>-35.784501116791546</v>
      </c>
      <c r="D221">
        <f t="shared" si="7"/>
        <v>1870.6113101462174</v>
      </c>
      <c r="E221">
        <f t="shared" si="6"/>
        <v>1280.5305201776555</v>
      </c>
    </row>
    <row r="222" spans="1:5" x14ac:dyDescent="0.2">
      <c r="A222" s="30">
        <v>221</v>
      </c>
      <c r="B222" s="30">
        <v>107.14803577542239</v>
      </c>
      <c r="C222" s="30">
        <v>-4.148035775422386</v>
      </c>
      <c r="D222">
        <f t="shared" si="7"/>
        <v>1000.8659392956521</v>
      </c>
      <c r="E222">
        <f t="shared" si="6"/>
        <v>17.206200794183996</v>
      </c>
    </row>
    <row r="223" spans="1:5" x14ac:dyDescent="0.2">
      <c r="A223" s="30">
        <v>222</v>
      </c>
      <c r="B223" s="30">
        <v>81.779955091248482</v>
      </c>
      <c r="C223" s="30">
        <v>-1.7799550912484818</v>
      </c>
      <c r="D223">
        <f t="shared" si="7"/>
        <v>5.6078061267575459</v>
      </c>
      <c r="E223">
        <f t="shared" si="6"/>
        <v>3.1682401268613911</v>
      </c>
    </row>
    <row r="224" spans="1:5" x14ac:dyDescent="0.2">
      <c r="A224" s="30">
        <v>223</v>
      </c>
      <c r="B224" s="30">
        <v>260.64918543049401</v>
      </c>
      <c r="C224" s="30">
        <v>10.350814569505985</v>
      </c>
      <c r="D224">
        <f t="shared" si="7"/>
        <v>147.15557256228104</v>
      </c>
      <c r="E224">
        <f t="shared" si="6"/>
        <v>107.13936225229737</v>
      </c>
    </row>
    <row r="225" spans="1:5" x14ac:dyDescent="0.2">
      <c r="A225" s="30">
        <v>224</v>
      </c>
      <c r="B225" s="30">
        <v>222.30209161521194</v>
      </c>
      <c r="C225" s="30">
        <v>11.697908384788064</v>
      </c>
      <c r="D225">
        <f t="shared" si="7"/>
        <v>1.8146617471712287</v>
      </c>
      <c r="E225">
        <f t="shared" si="6"/>
        <v>136.84106057889491</v>
      </c>
    </row>
    <row r="226" spans="1:5" x14ac:dyDescent="0.2">
      <c r="A226" s="30">
        <v>225</v>
      </c>
      <c r="B226" s="30">
        <v>205.67496902375046</v>
      </c>
      <c r="C226" s="30">
        <v>28.325030976249536</v>
      </c>
      <c r="D226">
        <f t="shared" si="7"/>
        <v>276.46120567148847</v>
      </c>
      <c r="E226">
        <f t="shared" si="6"/>
        <v>802.30737980549577</v>
      </c>
    </row>
    <row r="227" spans="1:5" x14ac:dyDescent="0.2">
      <c r="A227" s="30">
        <v>226</v>
      </c>
      <c r="B227" s="30">
        <v>173.00451172337125</v>
      </c>
      <c r="C227" s="30">
        <v>-9.0045117233712517</v>
      </c>
      <c r="D227">
        <f t="shared" si="7"/>
        <v>1393.4947581628116</v>
      </c>
      <c r="E227">
        <f t="shared" si="6"/>
        <v>81.081231376330308</v>
      </c>
    </row>
    <row r="228" spans="1:5" x14ac:dyDescent="0.2">
      <c r="A228" s="30">
        <v>227</v>
      </c>
      <c r="B228" s="30">
        <v>218.8672475219567</v>
      </c>
      <c r="C228" s="30">
        <v>31.132752478043301</v>
      </c>
      <c r="D228">
        <f t="shared" si="7"/>
        <v>1610.9999775741542</v>
      </c>
      <c r="E228">
        <f t="shared" si="6"/>
        <v>969.24827685911134</v>
      </c>
    </row>
    <row r="229" spans="1:5" x14ac:dyDescent="0.2">
      <c r="A229" s="30">
        <v>228</v>
      </c>
      <c r="B229" s="30">
        <v>224.96484260223014</v>
      </c>
      <c r="C229" s="30">
        <v>-5.9648426022301351</v>
      </c>
      <c r="D229">
        <f t="shared" si="7"/>
        <v>1376.2315607399278</v>
      </c>
      <c r="E229">
        <f t="shared" si="6"/>
        <v>35.579347269379568</v>
      </c>
    </row>
    <row r="230" spans="1:5" x14ac:dyDescent="0.2">
      <c r="A230" s="30">
        <v>229</v>
      </c>
      <c r="B230" s="30">
        <v>271.40460852223111</v>
      </c>
      <c r="C230" s="30">
        <v>-10.404608522231115</v>
      </c>
      <c r="D230">
        <f t="shared" si="7"/>
        <v>19.711521424402147</v>
      </c>
      <c r="E230">
        <f t="shared" si="6"/>
        <v>108.25587850088435</v>
      </c>
    </row>
    <row r="231" spans="1:5" x14ac:dyDescent="0.2">
      <c r="A231" s="30">
        <v>230</v>
      </c>
      <c r="B231" s="30">
        <v>154.98286830844816</v>
      </c>
      <c r="C231" s="30">
        <v>-6.9828683084481611</v>
      </c>
      <c r="D231">
        <f t="shared" si="7"/>
        <v>11.708306090619415</v>
      </c>
      <c r="E231">
        <f t="shared" si="6"/>
        <v>48.760449813129682</v>
      </c>
    </row>
    <row r="232" spans="1:5" x14ac:dyDescent="0.2">
      <c r="A232" s="30">
        <v>231</v>
      </c>
      <c r="B232" s="30">
        <v>134.64836884850598</v>
      </c>
      <c r="C232" s="30">
        <v>-2.6483688485059815</v>
      </c>
      <c r="D232">
        <f t="shared" si="7"/>
        <v>18.787885568239048</v>
      </c>
      <c r="E232">
        <f t="shared" si="6"/>
        <v>7.0138575577368982</v>
      </c>
    </row>
    <row r="233" spans="1:5" x14ac:dyDescent="0.2">
      <c r="A233" s="30">
        <v>232</v>
      </c>
      <c r="B233" s="30">
        <v>318.08999491709079</v>
      </c>
      <c r="C233" s="30">
        <v>28.910005082909208</v>
      </c>
      <c r="D233">
        <f t="shared" si="7"/>
        <v>995.93096519502581</v>
      </c>
      <c r="E233">
        <f t="shared" si="6"/>
        <v>835.78839389383631</v>
      </c>
    </row>
    <row r="234" spans="1:5" x14ac:dyDescent="0.2">
      <c r="A234" s="30">
        <v>233</v>
      </c>
      <c r="B234" s="30">
        <v>280.06270897368154</v>
      </c>
      <c r="C234" s="30">
        <v>-21.062708973681538</v>
      </c>
      <c r="D234">
        <f t="shared" si="7"/>
        <v>2497.2721501817823</v>
      </c>
      <c r="E234">
        <f t="shared" si="6"/>
        <v>443.63770931000477</v>
      </c>
    </row>
    <row r="235" spans="1:5" x14ac:dyDescent="0.2">
      <c r="A235" s="30">
        <v>234</v>
      </c>
      <c r="B235" s="30">
        <v>307.99801729471966</v>
      </c>
      <c r="C235" s="30">
        <v>4.0019827052803407</v>
      </c>
      <c r="D235">
        <f t="shared" si="7"/>
        <v>628.23876896142087</v>
      </c>
      <c r="E235">
        <f t="shared" si="6"/>
        <v>16.015865573362955</v>
      </c>
    </row>
    <row r="236" spans="1:5" x14ac:dyDescent="0.2">
      <c r="A236" s="30">
        <v>235</v>
      </c>
      <c r="B236" s="30">
        <v>303.28924716318437</v>
      </c>
      <c r="C236" s="30">
        <v>-13.28924716318437</v>
      </c>
      <c r="D236">
        <f t="shared" si="7"/>
        <v>298.98663036408618</v>
      </c>
      <c r="E236">
        <f t="shared" si="6"/>
        <v>176.60409016420382</v>
      </c>
    </row>
    <row r="237" spans="1:5" x14ac:dyDescent="0.2">
      <c r="A237" s="30">
        <v>236</v>
      </c>
      <c r="B237" s="30">
        <v>146.53617020233051</v>
      </c>
      <c r="C237" s="30">
        <v>2.4638297976694901</v>
      </c>
      <c r="D237">
        <f t="shared" si="7"/>
        <v>248.1594337345847</v>
      </c>
      <c r="E237">
        <f t="shared" si="6"/>
        <v>6.0704572718840799</v>
      </c>
    </row>
    <row r="238" spans="1:5" x14ac:dyDescent="0.2">
      <c r="A238" s="30">
        <v>237</v>
      </c>
      <c r="B238" s="30">
        <v>103.23515090491571</v>
      </c>
      <c r="C238" s="30">
        <v>20.764849095084287</v>
      </c>
      <c r="D238">
        <f t="shared" si="7"/>
        <v>334.92730732434876</v>
      </c>
      <c r="E238">
        <f t="shared" si="6"/>
        <v>431.17895794162274</v>
      </c>
    </row>
    <row r="239" spans="1:5" x14ac:dyDescent="0.2">
      <c r="A239" s="30">
        <v>238</v>
      </c>
      <c r="B239" s="30">
        <v>257.76202209492192</v>
      </c>
      <c r="C239" s="30">
        <v>-11.762022094921917</v>
      </c>
      <c r="D239">
        <f t="shared" si="7"/>
        <v>1057.9973494112555</v>
      </c>
      <c r="E239">
        <f t="shared" si="6"/>
        <v>138.34516376143137</v>
      </c>
    </row>
    <row r="240" spans="1:5" x14ac:dyDescent="0.2">
      <c r="A240" s="30">
        <v>239</v>
      </c>
      <c r="B240" s="30">
        <v>215.22901888038004</v>
      </c>
      <c r="C240" s="30">
        <v>-7.229018880380039</v>
      </c>
      <c r="D240">
        <f t="shared" si="7"/>
        <v>20.548118143047002</v>
      </c>
      <c r="E240">
        <f t="shared" si="6"/>
        <v>52.258713972891073</v>
      </c>
    </row>
    <row r="241" spans="1:5" x14ac:dyDescent="0.2">
      <c r="A241" s="30">
        <v>240</v>
      </c>
      <c r="B241" s="30">
        <v>116.4440906832142</v>
      </c>
      <c r="C241" s="30">
        <v>0.55590931678580091</v>
      </c>
      <c r="D241">
        <f t="shared" si="7"/>
        <v>60.605107035027778</v>
      </c>
      <c r="E241">
        <f t="shared" si="6"/>
        <v>0.30903516848925594</v>
      </c>
    </row>
    <row r="242" spans="1:5" x14ac:dyDescent="0.2">
      <c r="A242" s="30">
        <v>241</v>
      </c>
      <c r="B242" s="30">
        <v>129.55121548188586</v>
      </c>
      <c r="C242" s="30">
        <v>-31.551215481885862</v>
      </c>
      <c r="D242">
        <f t="shared" si="7"/>
        <v>1030.8674628374768</v>
      </c>
      <c r="E242">
        <f t="shared" si="6"/>
        <v>995.47919838439407</v>
      </c>
    </row>
    <row r="243" spans="1:5" x14ac:dyDescent="0.2">
      <c r="A243" s="30">
        <v>242</v>
      </c>
      <c r="B243" s="30">
        <v>151.02031062129501</v>
      </c>
      <c r="C243" s="30">
        <v>-16.02031062129501</v>
      </c>
      <c r="D243">
        <f t="shared" si="7"/>
        <v>241.20900578872454</v>
      </c>
      <c r="E243">
        <f t="shared" si="6"/>
        <v>256.65035240277774</v>
      </c>
    </row>
    <row r="244" spans="1:5" x14ac:dyDescent="0.2">
      <c r="A244" s="30">
        <v>243</v>
      </c>
      <c r="B244" s="30">
        <v>52.647066197933363</v>
      </c>
      <c r="C244" s="30">
        <v>-5.6470661979333627</v>
      </c>
      <c r="D244">
        <f t="shared" si="7"/>
        <v>107.60419986680353</v>
      </c>
      <c r="E244">
        <f t="shared" si="6"/>
        <v>31.889356643841566</v>
      </c>
    </row>
    <row r="245" spans="1:5" x14ac:dyDescent="0.2">
      <c r="A245" s="30">
        <v>244</v>
      </c>
      <c r="B245" s="30">
        <v>253.35457648494526</v>
      </c>
      <c r="C245" s="30">
        <v>10.645423515054745</v>
      </c>
      <c r="D245">
        <f t="shared" si="7"/>
        <v>265.44522104782328</v>
      </c>
      <c r="E245">
        <f t="shared" si="6"/>
        <v>113.32504181488052</v>
      </c>
    </row>
    <row r="246" spans="1:5" x14ac:dyDescent="0.2">
      <c r="A246" s="30">
        <v>245</v>
      </c>
      <c r="B246" s="30">
        <v>221.16606166874294</v>
      </c>
      <c r="C246" s="30">
        <v>29.833938331257059</v>
      </c>
      <c r="D246">
        <f t="shared" si="7"/>
        <v>368.19910085161575</v>
      </c>
      <c r="E246">
        <f t="shared" si="6"/>
        <v>890.06387635324927</v>
      </c>
    </row>
    <row r="247" spans="1:5" x14ac:dyDescent="0.2">
      <c r="A247" s="30">
        <v>246</v>
      </c>
      <c r="B247" s="30">
        <v>172.73411478826461</v>
      </c>
      <c r="C247" s="30">
        <v>-6.7341147882646055</v>
      </c>
      <c r="D247">
        <f t="shared" si="7"/>
        <v>1337.2225089521583</v>
      </c>
      <c r="E247">
        <f t="shared" si="6"/>
        <v>45.348301981524052</v>
      </c>
    </row>
    <row r="248" spans="1:5" x14ac:dyDescent="0.2">
      <c r="A248" s="30">
        <v>247</v>
      </c>
      <c r="B248" s="30">
        <v>211.56606808182875</v>
      </c>
      <c r="C248" s="30">
        <v>13.433931918171254</v>
      </c>
      <c r="D248">
        <f t="shared" si="7"/>
        <v>406.75010795297834</v>
      </c>
      <c r="E248">
        <f t="shared" si="6"/>
        <v>180.47052678206038</v>
      </c>
    </row>
    <row r="249" spans="1:5" x14ac:dyDescent="0.2">
      <c r="A249" s="30">
        <v>248</v>
      </c>
      <c r="B249" s="30">
        <v>120.05307317250607</v>
      </c>
      <c r="C249" s="30">
        <v>-4.0530731725060747</v>
      </c>
      <c r="D249">
        <f t="shared" si="7"/>
        <v>305.79534704137478</v>
      </c>
      <c r="E249">
        <f t="shared" si="6"/>
        <v>16.427402141688457</v>
      </c>
    </row>
    <row r="250" spans="1:5" x14ac:dyDescent="0.2">
      <c r="A250" s="30">
        <v>249</v>
      </c>
      <c r="B250" s="30">
        <v>244.81369357250639</v>
      </c>
      <c r="C250" s="30">
        <v>17.186306427493605</v>
      </c>
      <c r="D250">
        <f t="shared" si="7"/>
        <v>451.11124579288253</v>
      </c>
      <c r="E250">
        <f t="shared" si="6"/>
        <v>295.36912861970802</v>
      </c>
    </row>
    <row r="251" spans="1:5" x14ac:dyDescent="0.2">
      <c r="A251" s="30">
        <v>250</v>
      </c>
      <c r="B251" s="30">
        <v>258.64166990640507</v>
      </c>
      <c r="C251" s="30">
        <v>-9.6416699064050704</v>
      </c>
      <c r="D251">
        <f t="shared" si="7"/>
        <v>719.74031417222739</v>
      </c>
      <c r="E251">
        <f t="shared" si="6"/>
        <v>92.961798584077158</v>
      </c>
    </row>
    <row r="252" spans="1:5" x14ac:dyDescent="0.2">
      <c r="A252" s="30">
        <v>251</v>
      </c>
      <c r="B252" s="30">
        <v>291.7936701731353</v>
      </c>
      <c r="C252" s="30">
        <v>2.2063298268647031</v>
      </c>
      <c r="D252">
        <f t="shared" si="7"/>
        <v>140.37509767956061</v>
      </c>
      <c r="E252">
        <f t="shared" si="6"/>
        <v>4.8678913049128312</v>
      </c>
    </row>
    <row r="253" spans="1:5" x14ac:dyDescent="0.2">
      <c r="A253" s="30">
        <v>252</v>
      </c>
      <c r="B253" s="30">
        <v>216.62642348310584</v>
      </c>
      <c r="C253" s="30">
        <v>-11.626423483105839</v>
      </c>
      <c r="D253">
        <f t="shared" si="7"/>
        <v>191.34506413450097</v>
      </c>
      <c r="E253">
        <f t="shared" si="6"/>
        <v>135.17372300851491</v>
      </c>
    </row>
    <row r="254" spans="1:5" x14ac:dyDescent="0.2">
      <c r="A254" s="30">
        <v>253</v>
      </c>
      <c r="B254" s="30">
        <v>104.48771110166423</v>
      </c>
      <c r="C254" s="30">
        <v>-0.48771110166423171</v>
      </c>
      <c r="D254">
        <f t="shared" si="7"/>
        <v>124.07091351648056</v>
      </c>
      <c r="E254">
        <f t="shared" si="6"/>
        <v>0.23786211868653856</v>
      </c>
    </row>
    <row r="255" spans="1:5" x14ac:dyDescent="0.2">
      <c r="A255" s="30">
        <v>254</v>
      </c>
      <c r="B255" s="30">
        <v>211.20615957293995</v>
      </c>
      <c r="C255" s="30">
        <v>-2.2061595729399528</v>
      </c>
      <c r="D255">
        <f t="shared" si="7"/>
        <v>2.9530651484298627</v>
      </c>
      <c r="E255">
        <f t="shared" si="6"/>
        <v>4.8671400612745952</v>
      </c>
    </row>
    <row r="256" spans="1:5" x14ac:dyDescent="0.2">
      <c r="A256" s="30">
        <v>255</v>
      </c>
      <c r="B256" s="30">
        <v>111.76731576937298</v>
      </c>
      <c r="C256" s="30">
        <v>4.2326842306270152</v>
      </c>
      <c r="D256">
        <f t="shared" si="7"/>
        <v>41.45870952673274</v>
      </c>
      <c r="E256">
        <f t="shared" si="6"/>
        <v>17.915615796198608</v>
      </c>
    </row>
    <row r="257" spans="1:5" x14ac:dyDescent="0.2">
      <c r="A257" s="30">
        <v>256</v>
      </c>
      <c r="B257" s="30">
        <v>82.4100271682818</v>
      </c>
      <c r="C257" s="30">
        <v>-4.4100271682818004</v>
      </c>
      <c r="D257">
        <f t="shared" si="7"/>
        <v>74.696460324828379</v>
      </c>
      <c r="E257">
        <f t="shared" si="6"/>
        <v>19.448339624983596</v>
      </c>
    </row>
    <row r="258" spans="1:5" x14ac:dyDescent="0.2">
      <c r="A258" s="30">
        <v>257</v>
      </c>
      <c r="B258" s="30">
        <v>154.97063007557028</v>
      </c>
      <c r="C258" s="30">
        <v>-3.9706300755702841</v>
      </c>
      <c r="D258">
        <f t="shared" si="7"/>
        <v>0.19306980508333282</v>
      </c>
      <c r="E258">
        <f t="shared" si="6"/>
        <v>15.765903197023281</v>
      </c>
    </row>
    <row r="259" spans="1:5" x14ac:dyDescent="0.2">
      <c r="A259" s="30">
        <v>258</v>
      </c>
      <c r="B259" s="30">
        <v>153.50430877257776</v>
      </c>
      <c r="C259" s="30">
        <v>-18.504308772577758</v>
      </c>
      <c r="D259">
        <f t="shared" si="7"/>
        <v>211.22781646784887</v>
      </c>
      <c r="E259">
        <f t="shared" ref="E259:E322" si="8">C259^2</f>
        <v>342.4094431508982</v>
      </c>
    </row>
    <row r="260" spans="1:5" x14ac:dyDescent="0.2">
      <c r="A260" s="30">
        <v>259</v>
      </c>
      <c r="B260" s="30">
        <v>152.48902932687645</v>
      </c>
      <c r="C260" s="30">
        <v>-32.489029326876448</v>
      </c>
      <c r="D260">
        <f t="shared" ref="D260:D323" si="9">(C260-C259)^2</f>
        <v>195.57240898182425</v>
      </c>
      <c r="E260">
        <f t="shared" si="8"/>
        <v>1055.537026602638</v>
      </c>
    </row>
    <row r="261" spans="1:5" x14ac:dyDescent="0.2">
      <c r="A261" s="30">
        <v>260</v>
      </c>
      <c r="B261" s="30">
        <v>404.41223241766801</v>
      </c>
      <c r="C261" s="30">
        <v>-29.412232417668008</v>
      </c>
      <c r="D261">
        <f t="shared" si="9"/>
        <v>9.4666792205146084</v>
      </c>
      <c r="E261">
        <f t="shared" si="8"/>
        <v>865.07941579092085</v>
      </c>
    </row>
    <row r="262" spans="1:5" x14ac:dyDescent="0.2">
      <c r="A262" s="30">
        <v>261</v>
      </c>
      <c r="B262" s="30">
        <v>266.19264318777886</v>
      </c>
      <c r="C262" s="30">
        <v>-46.192643187778856</v>
      </c>
      <c r="D262">
        <f t="shared" si="9"/>
        <v>281.58218561365214</v>
      </c>
      <c r="E262">
        <f t="shared" si="8"/>
        <v>2133.7602846734521</v>
      </c>
    </row>
    <row r="263" spans="1:5" x14ac:dyDescent="0.2">
      <c r="A263" s="30">
        <v>262</v>
      </c>
      <c r="B263" s="30">
        <v>106.48626522192886</v>
      </c>
      <c r="C263" s="30">
        <v>17.513734778071139</v>
      </c>
      <c r="D263">
        <f t="shared" si="9"/>
        <v>4058.5025935277376</v>
      </c>
      <c r="E263">
        <f t="shared" si="8"/>
        <v>306.73090587661852</v>
      </c>
    </row>
    <row r="264" spans="1:5" x14ac:dyDescent="0.2">
      <c r="A264" s="30">
        <v>263</v>
      </c>
      <c r="B264" s="30">
        <v>279.31796553591658</v>
      </c>
      <c r="C264" s="30">
        <v>18.682034464083415</v>
      </c>
      <c r="D264">
        <f t="shared" si="9"/>
        <v>1.3649241563363819</v>
      </c>
      <c r="E264">
        <f t="shared" si="8"/>
        <v>349.01841171720048</v>
      </c>
    </row>
    <row r="265" spans="1:5" x14ac:dyDescent="0.2">
      <c r="A265" s="30">
        <v>264</v>
      </c>
      <c r="B265" s="30">
        <v>180.52378339964361</v>
      </c>
      <c r="C265" s="30">
        <v>9.4762166003563948</v>
      </c>
      <c r="D265">
        <f t="shared" si="9"/>
        <v>84.747082540115514</v>
      </c>
      <c r="E265">
        <f t="shared" si="8"/>
        <v>89.798681056870109</v>
      </c>
    </row>
    <row r="266" spans="1:5" x14ac:dyDescent="0.2">
      <c r="A266" s="30">
        <v>265</v>
      </c>
      <c r="B266" s="30">
        <v>378.43184680799129</v>
      </c>
      <c r="C266" s="30">
        <v>10.568153192008708</v>
      </c>
      <c r="D266">
        <f t="shared" si="9"/>
        <v>1.1923255201892711</v>
      </c>
      <c r="E266">
        <f t="shared" si="8"/>
        <v>111.68586188976384</v>
      </c>
    </row>
    <row r="267" spans="1:5" x14ac:dyDescent="0.2">
      <c r="A267" s="30">
        <v>266</v>
      </c>
      <c r="B267" s="30">
        <v>196.86658859069036</v>
      </c>
      <c r="C267" s="30">
        <v>-28.866588590690355</v>
      </c>
      <c r="D267">
        <f t="shared" si="9"/>
        <v>1555.0988594681514</v>
      </c>
      <c r="E267">
        <f t="shared" si="8"/>
        <v>833.2799368641746</v>
      </c>
    </row>
    <row r="268" spans="1:5" x14ac:dyDescent="0.2">
      <c r="A268" s="30">
        <v>267</v>
      </c>
      <c r="B268" s="30">
        <v>144.0655292471817</v>
      </c>
      <c r="C268" s="30">
        <v>-24.065529247181701</v>
      </c>
      <c r="D268">
        <f t="shared" si="9"/>
        <v>23.050170819891754</v>
      </c>
      <c r="E268">
        <f t="shared" si="8"/>
        <v>579.14969794695787</v>
      </c>
    </row>
    <row r="269" spans="1:5" x14ac:dyDescent="0.2">
      <c r="A269" s="30">
        <v>268</v>
      </c>
      <c r="B269" s="30">
        <v>113.47623096096237</v>
      </c>
      <c r="C269" s="30">
        <v>-24.476230960962368</v>
      </c>
      <c r="D269">
        <f t="shared" si="9"/>
        <v>0.16867589770237765</v>
      </c>
      <c r="E269">
        <f t="shared" si="8"/>
        <v>599.08588205437286</v>
      </c>
    </row>
    <row r="270" spans="1:5" x14ac:dyDescent="0.2">
      <c r="A270" s="30">
        <v>269</v>
      </c>
      <c r="B270" s="30">
        <v>502.53734261359637</v>
      </c>
      <c r="C270" s="30">
        <v>-43.537342613596365</v>
      </c>
      <c r="D270">
        <f t="shared" si="9"/>
        <v>363.32597743417955</v>
      </c>
      <c r="E270">
        <f t="shared" si="8"/>
        <v>1895.5002018536741</v>
      </c>
    </row>
    <row r="271" spans="1:5" x14ac:dyDescent="0.2">
      <c r="A271" s="30">
        <v>270</v>
      </c>
      <c r="B271" s="30">
        <v>178.74703557301891</v>
      </c>
      <c r="C271" s="30">
        <v>-4.7470355730189056</v>
      </c>
      <c r="D271">
        <f t="shared" si="9"/>
        <v>1504.6879203022734</v>
      </c>
      <c r="E271">
        <f t="shared" si="8"/>
        <v>22.534346731506929</v>
      </c>
    </row>
    <row r="272" spans="1:5" x14ac:dyDescent="0.2">
      <c r="A272" s="30">
        <v>271</v>
      </c>
      <c r="B272" s="30">
        <v>164.01649793690098</v>
      </c>
      <c r="C272" s="30">
        <v>3.9835020630990243</v>
      </c>
      <c r="D272">
        <f t="shared" si="9"/>
        <v>76.222287415671644</v>
      </c>
      <c r="E272">
        <f t="shared" si="8"/>
        <v>15.868288686714184</v>
      </c>
    </row>
    <row r="273" spans="1:5" x14ac:dyDescent="0.2">
      <c r="A273" s="30">
        <v>272</v>
      </c>
      <c r="B273" s="30">
        <v>104.23473648243677</v>
      </c>
      <c r="C273" s="30">
        <v>7.765263517563227</v>
      </c>
      <c r="D273">
        <f t="shared" si="9"/>
        <v>14.301719698471201</v>
      </c>
      <c r="E273">
        <f t="shared" si="8"/>
        <v>60.299317497198423</v>
      </c>
    </row>
    <row r="274" spans="1:5" x14ac:dyDescent="0.2">
      <c r="A274" s="30">
        <v>273</v>
      </c>
      <c r="B274" s="30">
        <v>155.15198056545978</v>
      </c>
      <c r="C274" s="30">
        <v>10.84801943454022</v>
      </c>
      <c r="D274">
        <f t="shared" si="9"/>
        <v>9.5033840436566592</v>
      </c>
      <c r="E274">
        <f t="shared" si="8"/>
        <v>117.67952565216231</v>
      </c>
    </row>
    <row r="275" spans="1:5" x14ac:dyDescent="0.2">
      <c r="A275" s="30">
        <v>274</v>
      </c>
      <c r="B275" s="30">
        <v>169.82553769494567</v>
      </c>
      <c r="C275" s="30">
        <v>-5.8255376949456661</v>
      </c>
      <c r="D275">
        <f t="shared" si="9"/>
        <v>278.00750735022962</v>
      </c>
      <c r="E275">
        <f t="shared" si="8"/>
        <v>33.936889435232864</v>
      </c>
    </row>
    <row r="276" spans="1:5" x14ac:dyDescent="0.2">
      <c r="A276" s="30">
        <v>275</v>
      </c>
      <c r="B276" s="30">
        <v>117.53059212589784</v>
      </c>
      <c r="C276" s="30">
        <v>2.4694078741021599</v>
      </c>
      <c r="D276">
        <f t="shared" si="9"/>
        <v>68.806121993466164</v>
      </c>
      <c r="E276">
        <f t="shared" si="8"/>
        <v>6.0979752486777485</v>
      </c>
    </row>
    <row r="277" spans="1:5" x14ac:dyDescent="0.2">
      <c r="A277" s="30">
        <v>276</v>
      </c>
      <c r="B277" s="30">
        <v>231.96115275442199</v>
      </c>
      <c r="C277" s="30">
        <v>-8.9611527544219882</v>
      </c>
      <c r="D277">
        <f t="shared" si="9"/>
        <v>130.65771628236638</v>
      </c>
      <c r="E277">
        <f t="shared" si="8"/>
        <v>80.302258688084791</v>
      </c>
    </row>
    <row r="278" spans="1:5" x14ac:dyDescent="0.2">
      <c r="A278" s="30">
        <v>277</v>
      </c>
      <c r="B278" s="30">
        <v>185.65292067446907</v>
      </c>
      <c r="C278" s="30">
        <v>-31.652920674469073</v>
      </c>
      <c r="D278">
        <f t="shared" si="9"/>
        <v>514.91633133727794</v>
      </c>
      <c r="E278">
        <f t="shared" si="8"/>
        <v>1001.9073872242317</v>
      </c>
    </row>
    <row r="279" spans="1:5" x14ac:dyDescent="0.2">
      <c r="A279" s="30">
        <v>278</v>
      </c>
      <c r="B279" s="30">
        <v>97.098948191254294</v>
      </c>
      <c r="C279" s="30">
        <v>23.901051808745706</v>
      </c>
      <c r="D279">
        <f t="shared" si="9"/>
        <v>3086.243858665785</v>
      </c>
      <c r="E279">
        <f t="shared" si="8"/>
        <v>571.26027756434632</v>
      </c>
    </row>
    <row r="280" spans="1:5" x14ac:dyDescent="0.2">
      <c r="A280" s="30">
        <v>279</v>
      </c>
      <c r="B280" s="30">
        <v>348.50542987917174</v>
      </c>
      <c r="C280" s="30">
        <v>-1.5054298791717429</v>
      </c>
      <c r="D280">
        <f t="shared" si="9"/>
        <v>645.48931175848463</v>
      </c>
      <c r="E280">
        <f t="shared" si="8"/>
        <v>2.2663191211030482</v>
      </c>
    </row>
    <row r="281" spans="1:5" x14ac:dyDescent="0.2">
      <c r="A281" s="30">
        <v>280</v>
      </c>
      <c r="B281" s="30">
        <v>157.32780681076457</v>
      </c>
      <c r="C281" s="30">
        <v>3.6721931892354291</v>
      </c>
      <c r="D281">
        <f t="shared" si="9"/>
        <v>26.807780638502098</v>
      </c>
      <c r="E281">
        <f t="shared" si="8"/>
        <v>13.485002819067072</v>
      </c>
    </row>
    <row r="282" spans="1:5" x14ac:dyDescent="0.2">
      <c r="A282" s="30">
        <v>281</v>
      </c>
      <c r="B282" s="30">
        <v>292.07150634681074</v>
      </c>
      <c r="C282" s="30">
        <v>-20.071506346810736</v>
      </c>
      <c r="D282">
        <f t="shared" si="9"/>
        <v>563.7632676580389</v>
      </c>
      <c r="E282">
        <f t="shared" si="8"/>
        <v>402.86536703006368</v>
      </c>
    </row>
    <row r="283" spans="1:5" x14ac:dyDescent="0.2">
      <c r="A283" s="30">
        <v>282</v>
      </c>
      <c r="B283" s="30">
        <v>242.34421708269161</v>
      </c>
      <c r="C283" s="30">
        <v>-12.344217082691614</v>
      </c>
      <c r="D283">
        <f t="shared" si="9"/>
        <v>59.71099937137064</v>
      </c>
      <c r="E283">
        <f t="shared" si="8"/>
        <v>152.37969538461547</v>
      </c>
    </row>
    <row r="284" spans="1:5" x14ac:dyDescent="0.2">
      <c r="A284" s="30">
        <v>283</v>
      </c>
      <c r="B284" s="30">
        <v>195.75686402151587</v>
      </c>
      <c r="C284" s="30">
        <v>-13.756864021515867</v>
      </c>
      <c r="D284">
        <f t="shared" si="9"/>
        <v>1.9955713737695318</v>
      </c>
      <c r="E284">
        <f t="shared" si="8"/>
        <v>189.25130770647769</v>
      </c>
    </row>
    <row r="285" spans="1:5" x14ac:dyDescent="0.2">
      <c r="A285" s="30">
        <v>284</v>
      </c>
      <c r="B285" s="30">
        <v>79.123371633332866</v>
      </c>
      <c r="C285" s="30">
        <v>-1.1233716333328658</v>
      </c>
      <c r="D285">
        <f t="shared" si="9"/>
        <v>159.60512992227783</v>
      </c>
      <c r="E285">
        <f t="shared" si="8"/>
        <v>1.2619638265769508</v>
      </c>
    </row>
    <row r="286" spans="1:5" x14ac:dyDescent="0.2">
      <c r="A286" s="30">
        <v>285</v>
      </c>
      <c r="B286" s="30">
        <v>250.99613792393617</v>
      </c>
      <c r="C286" s="30">
        <v>5.0038620760638253</v>
      </c>
      <c r="D286">
        <f t="shared" si="9"/>
        <v>37.542992929567134</v>
      </c>
      <c r="E286">
        <f t="shared" si="8"/>
        <v>25.038635676269774</v>
      </c>
    </row>
    <row r="287" spans="1:5" x14ac:dyDescent="0.2">
      <c r="A287" s="30">
        <v>286</v>
      </c>
      <c r="B287" s="30">
        <v>165.29615542084281</v>
      </c>
      <c r="C287" s="30">
        <v>20.703844579157192</v>
      </c>
      <c r="D287">
        <f t="shared" si="9"/>
        <v>246.48945059743784</v>
      </c>
      <c r="E287">
        <f t="shared" si="8"/>
        <v>428.64918035789663</v>
      </c>
    </row>
    <row r="288" spans="1:5" x14ac:dyDescent="0.2">
      <c r="A288" s="30">
        <v>287</v>
      </c>
      <c r="B288" s="30">
        <v>66.221329497815802</v>
      </c>
      <c r="C288" s="30">
        <v>6.7786705021841982</v>
      </c>
      <c r="D288">
        <f t="shared" si="9"/>
        <v>193.91047307400066</v>
      </c>
      <c r="E288">
        <f t="shared" si="8"/>
        <v>45.950373777182172</v>
      </c>
    </row>
    <row r="289" spans="1:5" x14ac:dyDescent="0.2">
      <c r="A289" s="30">
        <v>288</v>
      </c>
      <c r="B289" s="30">
        <v>234.72028465986375</v>
      </c>
      <c r="C289" s="30">
        <v>-16.720284659863751</v>
      </c>
      <c r="D289">
        <f t="shared" si="9"/>
        <v>552.20089370793994</v>
      </c>
      <c r="E289">
        <f t="shared" si="8"/>
        <v>279.56791910687508</v>
      </c>
    </row>
    <row r="290" spans="1:5" x14ac:dyDescent="0.2">
      <c r="A290" s="30">
        <v>289</v>
      </c>
      <c r="B290" s="30">
        <v>163.72869256472219</v>
      </c>
      <c r="C290" s="30">
        <v>9.2713074352778051</v>
      </c>
      <c r="D290">
        <f t="shared" si="9"/>
        <v>675.56285964022504</v>
      </c>
      <c r="E290">
        <f t="shared" si="8"/>
        <v>85.957141559437517</v>
      </c>
    </row>
    <row r="291" spans="1:5" x14ac:dyDescent="0.2">
      <c r="A291" s="30">
        <v>290</v>
      </c>
      <c r="B291" s="30">
        <v>153.0101358372485</v>
      </c>
      <c r="C291" s="30">
        <v>-25.010135837248498</v>
      </c>
      <c r="D291">
        <f t="shared" si="9"/>
        <v>1175.2173528474389</v>
      </c>
      <c r="E291">
        <f t="shared" si="8"/>
        <v>625.50689459762168</v>
      </c>
    </row>
    <row r="292" spans="1:5" x14ac:dyDescent="0.2">
      <c r="A292" s="30">
        <v>291</v>
      </c>
      <c r="B292" s="30">
        <v>210.05613099728612</v>
      </c>
      <c r="C292" s="30">
        <v>-27.056130997286118</v>
      </c>
      <c r="D292">
        <f t="shared" si="9"/>
        <v>4.1860961948973667</v>
      </c>
      <c r="E292">
        <f t="shared" si="8"/>
        <v>732.03422454230667</v>
      </c>
    </row>
    <row r="293" spans="1:5" x14ac:dyDescent="0.2">
      <c r="A293" s="30">
        <v>292</v>
      </c>
      <c r="B293" s="30">
        <v>147.94735615623708</v>
      </c>
      <c r="C293" s="30">
        <v>1.0526438437629224</v>
      </c>
      <c r="D293">
        <f t="shared" si="9"/>
        <v>790.10322306479156</v>
      </c>
      <c r="E293">
        <f t="shared" si="8"/>
        <v>1.1080590618119799</v>
      </c>
    </row>
    <row r="294" spans="1:5" x14ac:dyDescent="0.2">
      <c r="A294" s="30">
        <v>293</v>
      </c>
      <c r="B294" s="30">
        <v>144.20460024916426</v>
      </c>
      <c r="C294" s="30">
        <v>-25.204600249164258</v>
      </c>
      <c r="D294">
        <f t="shared" si="9"/>
        <v>689.44286735555932</v>
      </c>
      <c r="E294">
        <f t="shared" si="8"/>
        <v>635.27187372017102</v>
      </c>
    </row>
    <row r="295" spans="1:5" x14ac:dyDescent="0.2">
      <c r="A295" s="30">
        <v>294</v>
      </c>
      <c r="B295" s="30">
        <v>187.77647490575063</v>
      </c>
      <c r="C295" s="30">
        <v>-26.776474905750632</v>
      </c>
      <c r="D295">
        <f t="shared" si="9"/>
        <v>2.470789936018531</v>
      </c>
      <c r="E295">
        <f t="shared" si="8"/>
        <v>716.97960837829328</v>
      </c>
    </row>
    <row r="296" spans="1:5" x14ac:dyDescent="0.2">
      <c r="A296" s="30">
        <v>295</v>
      </c>
      <c r="B296" s="30">
        <v>177.07396749490493</v>
      </c>
      <c r="C296" s="30">
        <v>-27.073967494904934</v>
      </c>
      <c r="D296">
        <f t="shared" si="9"/>
        <v>8.8501840601730511E-2</v>
      </c>
      <c r="E296">
        <f t="shared" si="8"/>
        <v>732.99971591516896</v>
      </c>
    </row>
    <row r="297" spans="1:5" x14ac:dyDescent="0.2">
      <c r="A297" s="30">
        <v>296</v>
      </c>
      <c r="B297" s="30">
        <v>144.49800357928612</v>
      </c>
      <c r="C297" s="30">
        <v>9.5019964207138798</v>
      </c>
      <c r="D297">
        <f t="shared" si="9"/>
        <v>1337.8011363566495</v>
      </c>
      <c r="E297">
        <f t="shared" si="8"/>
        <v>90.287935979259387</v>
      </c>
    </row>
    <row r="298" spans="1:5" x14ac:dyDescent="0.2">
      <c r="A298" s="30">
        <v>297</v>
      </c>
      <c r="B298" s="30">
        <v>140.02067727906532</v>
      </c>
      <c r="C298" s="30">
        <v>15.979322720934675</v>
      </c>
      <c r="D298">
        <f t="shared" si="9"/>
        <v>41.955755999532016</v>
      </c>
      <c r="E298">
        <f t="shared" si="8"/>
        <v>255.33875461977917</v>
      </c>
    </row>
    <row r="299" spans="1:5" x14ac:dyDescent="0.2">
      <c r="A299" s="30">
        <v>298</v>
      </c>
      <c r="B299" s="30">
        <v>104.88943421744611</v>
      </c>
      <c r="C299" s="30">
        <v>-28.889434217446109</v>
      </c>
      <c r="D299">
        <f t="shared" si="9"/>
        <v>2013.2053491954937</v>
      </c>
      <c r="E299">
        <f t="shared" si="8"/>
        <v>834.59940940414606</v>
      </c>
    </row>
    <row r="300" spans="1:5" x14ac:dyDescent="0.2">
      <c r="A300" s="30">
        <v>299</v>
      </c>
      <c r="B300" s="30">
        <v>44.270742996831835</v>
      </c>
      <c r="C300" s="30">
        <v>11.729257003168165</v>
      </c>
      <c r="D300">
        <f t="shared" si="9"/>
        <v>1649.878076475607</v>
      </c>
      <c r="E300">
        <f t="shared" si="8"/>
        <v>137.57546984636943</v>
      </c>
    </row>
    <row r="301" spans="1:5" x14ac:dyDescent="0.2">
      <c r="A301" s="30">
        <v>300</v>
      </c>
      <c r="B301" s="30">
        <v>109.44013795344019</v>
      </c>
      <c r="C301" s="30">
        <v>2.5598620465598145</v>
      </c>
      <c r="D301">
        <f t="shared" si="9"/>
        <v>84.07780387027465</v>
      </c>
      <c r="E301">
        <f t="shared" si="8"/>
        <v>6.5528936974174021</v>
      </c>
    </row>
    <row r="302" spans="1:5" x14ac:dyDescent="0.2">
      <c r="A302" s="30">
        <v>301</v>
      </c>
      <c r="B302" s="30">
        <v>215.98827486806462</v>
      </c>
      <c r="C302" s="30">
        <v>-7.9882748680646216</v>
      </c>
      <c r="D302">
        <f t="shared" si="9"/>
        <v>111.26319236966272</v>
      </c>
      <c r="E302">
        <f t="shared" si="8"/>
        <v>63.812535367752851</v>
      </c>
    </row>
    <row r="303" spans="1:5" x14ac:dyDescent="0.2">
      <c r="A303" s="30">
        <v>302</v>
      </c>
      <c r="B303" s="30">
        <v>473.46956150765311</v>
      </c>
      <c r="C303" s="30">
        <v>-1.4695615076531112</v>
      </c>
      <c r="D303">
        <f t="shared" si="9"/>
        <v>42.493623875207525</v>
      </c>
      <c r="E303">
        <f t="shared" si="8"/>
        <v>2.1596110247756855</v>
      </c>
    </row>
    <row r="304" spans="1:5" x14ac:dyDescent="0.2">
      <c r="A304" s="30">
        <v>303</v>
      </c>
      <c r="B304" s="30">
        <v>213.6837950046035</v>
      </c>
      <c r="C304" s="30">
        <v>-32.683795004603496</v>
      </c>
      <c r="D304">
        <f t="shared" si="9"/>
        <v>974.32837280213948</v>
      </c>
      <c r="E304">
        <f t="shared" si="8"/>
        <v>1068.2304559029444</v>
      </c>
    </row>
    <row r="305" spans="1:5" x14ac:dyDescent="0.2">
      <c r="A305" s="30">
        <v>304</v>
      </c>
      <c r="B305" s="30">
        <v>242.74806080880228</v>
      </c>
      <c r="C305" s="30">
        <v>-41.748060808802279</v>
      </c>
      <c r="D305">
        <f t="shared" si="9"/>
        <v>82.160914569167403</v>
      </c>
      <c r="E305">
        <f t="shared" si="8"/>
        <v>1742.9005812954529</v>
      </c>
    </row>
    <row r="306" spans="1:5" x14ac:dyDescent="0.2">
      <c r="A306" s="30">
        <v>305</v>
      </c>
      <c r="B306" s="30">
        <v>154.37760308999646</v>
      </c>
      <c r="C306" s="30">
        <v>-3.3776030899964553</v>
      </c>
      <c r="D306">
        <f t="shared" si="9"/>
        <v>1472.2920255506654</v>
      </c>
      <c r="E306">
        <f t="shared" si="8"/>
        <v>11.408202633553604</v>
      </c>
    </row>
    <row r="307" spans="1:5" x14ac:dyDescent="0.2">
      <c r="A307" s="30">
        <v>306</v>
      </c>
      <c r="B307" s="30">
        <v>125.87574096402854</v>
      </c>
      <c r="C307" s="30">
        <v>-16.875740964028537</v>
      </c>
      <c r="D307">
        <f t="shared" si="9"/>
        <v>182.19972606637933</v>
      </c>
      <c r="E307">
        <f t="shared" si="8"/>
        <v>284.79063308499082</v>
      </c>
    </row>
    <row r="308" spans="1:5" x14ac:dyDescent="0.2">
      <c r="A308" s="30">
        <v>307</v>
      </c>
      <c r="B308" s="30">
        <v>89.846181130944899</v>
      </c>
      <c r="C308" s="30">
        <v>-4.846181130944899</v>
      </c>
      <c r="D308">
        <f t="shared" si="9"/>
        <v>144.71030977773924</v>
      </c>
      <c r="E308">
        <f t="shared" si="8"/>
        <v>23.485471553926381</v>
      </c>
    </row>
    <row r="309" spans="1:5" x14ac:dyDescent="0.2">
      <c r="A309" s="30">
        <v>308</v>
      </c>
      <c r="B309" s="30">
        <v>160.1826238558815</v>
      </c>
      <c r="C309" s="30">
        <v>-21.182623855881502</v>
      </c>
      <c r="D309">
        <f t="shared" si="9"/>
        <v>266.87936090513409</v>
      </c>
      <c r="E309">
        <f t="shared" si="8"/>
        <v>448.70355341976011</v>
      </c>
    </row>
    <row r="310" spans="1:5" x14ac:dyDescent="0.2">
      <c r="A310" s="30">
        <v>309</v>
      </c>
      <c r="B310" s="30">
        <v>214.10725396908356</v>
      </c>
      <c r="C310" s="30">
        <v>-7.1072539690835583</v>
      </c>
      <c r="D310">
        <f t="shared" si="9"/>
        <v>198.11603745017837</v>
      </c>
      <c r="E310">
        <f t="shared" si="8"/>
        <v>50.513058981053995</v>
      </c>
    </row>
    <row r="311" spans="1:5" x14ac:dyDescent="0.2">
      <c r="A311" s="30">
        <v>310</v>
      </c>
      <c r="B311" s="30">
        <v>165.82043781043592</v>
      </c>
      <c r="C311" s="30">
        <v>-15.820437810435919</v>
      </c>
      <c r="D311">
        <f t="shared" si="9"/>
        <v>75.919572653203886</v>
      </c>
      <c r="E311">
        <f t="shared" si="8"/>
        <v>250.28625251387047</v>
      </c>
    </row>
    <row r="312" spans="1:5" x14ac:dyDescent="0.2">
      <c r="A312" s="30">
        <v>311</v>
      </c>
      <c r="B312" s="30">
        <v>76.795722397963232</v>
      </c>
      <c r="C312" s="30">
        <v>-1.7957223979632317</v>
      </c>
      <c r="D312">
        <f t="shared" si="9"/>
        <v>196.69264240084894</v>
      </c>
      <c r="E312">
        <f t="shared" si="8"/>
        <v>3.2246189305468191</v>
      </c>
    </row>
    <row r="313" spans="1:5" x14ac:dyDescent="0.2">
      <c r="A313" s="30">
        <v>312</v>
      </c>
      <c r="B313" s="30">
        <v>130.01811117872546</v>
      </c>
      <c r="C313" s="30">
        <v>25.981888821274538</v>
      </c>
      <c r="D313">
        <f t="shared" si="9"/>
        <v>771.59568504712399</v>
      </c>
      <c r="E313">
        <f t="shared" si="8"/>
        <v>675.0585467210708</v>
      </c>
    </row>
    <row r="314" spans="1:5" x14ac:dyDescent="0.2">
      <c r="A314" s="30">
        <v>313</v>
      </c>
      <c r="B314" s="30">
        <v>51.794428086273001</v>
      </c>
      <c r="C314" s="30">
        <v>-4.7944280862730011</v>
      </c>
      <c r="D314">
        <f t="shared" si="9"/>
        <v>947.18168239379656</v>
      </c>
      <c r="E314">
        <f t="shared" si="8"/>
        <v>22.986540674443393</v>
      </c>
    </row>
    <row r="315" spans="1:5" x14ac:dyDescent="0.2">
      <c r="A315" s="30">
        <v>314</v>
      </c>
      <c r="B315" s="30">
        <v>294.76190024342742</v>
      </c>
      <c r="C315" s="30">
        <v>-2.7619002434274194</v>
      </c>
      <c r="D315">
        <f t="shared" si="9"/>
        <v>4.1311694319425136</v>
      </c>
      <c r="E315">
        <f t="shared" si="8"/>
        <v>7.6280929546444387</v>
      </c>
    </row>
    <row r="316" spans="1:5" x14ac:dyDescent="0.2">
      <c r="A316" s="30">
        <v>315</v>
      </c>
      <c r="B316" s="30">
        <v>232.56862081951584</v>
      </c>
      <c r="C316" s="30">
        <v>0.43137918048415713</v>
      </c>
      <c r="D316">
        <f t="shared" si="9"/>
        <v>10.197033479177049</v>
      </c>
      <c r="E316">
        <f t="shared" si="8"/>
        <v>0.18608799735518303</v>
      </c>
    </row>
    <row r="317" spans="1:5" x14ac:dyDescent="0.2">
      <c r="A317" s="30">
        <v>316</v>
      </c>
      <c r="B317" s="30">
        <v>381.80107468018787</v>
      </c>
      <c r="C317" s="30">
        <v>-21.801074680187867</v>
      </c>
      <c r="D317">
        <f t="shared" si="9"/>
        <v>494.28200466691038</v>
      </c>
      <c r="E317">
        <f t="shared" si="8"/>
        <v>475.28685721112851</v>
      </c>
    </row>
    <row r="318" spans="1:5" x14ac:dyDescent="0.2">
      <c r="A318" s="30">
        <v>317</v>
      </c>
      <c r="B318" s="30">
        <v>183.46229563346645</v>
      </c>
      <c r="C318" s="30">
        <v>10.537704366533546</v>
      </c>
      <c r="D318">
        <f t="shared" si="9"/>
        <v>1045.7966302326679</v>
      </c>
      <c r="E318">
        <f t="shared" si="8"/>
        <v>111.04321331646017</v>
      </c>
    </row>
    <row r="319" spans="1:5" x14ac:dyDescent="0.2">
      <c r="A319" s="30">
        <v>318</v>
      </c>
      <c r="B319" s="30">
        <v>183.92529376026155</v>
      </c>
      <c r="C319" s="30">
        <v>12.074706239738447</v>
      </c>
      <c r="D319">
        <f t="shared" si="9"/>
        <v>2.3623747582353727</v>
      </c>
      <c r="E319">
        <f t="shared" si="8"/>
        <v>145.79853077597858</v>
      </c>
    </row>
    <row r="320" spans="1:5" x14ac:dyDescent="0.2">
      <c r="A320" s="30">
        <v>319</v>
      </c>
      <c r="B320" s="30">
        <v>375.65600951803901</v>
      </c>
      <c r="C320" s="30">
        <v>-12.656009518039014</v>
      </c>
      <c r="D320">
        <f t="shared" si="9"/>
        <v>611.60830189198236</v>
      </c>
      <c r="E320">
        <f t="shared" si="8"/>
        <v>160.17457692069411</v>
      </c>
    </row>
    <row r="321" spans="1:5" x14ac:dyDescent="0.2">
      <c r="A321" s="30">
        <v>320</v>
      </c>
      <c r="B321" s="30">
        <v>139.12896858671331</v>
      </c>
      <c r="C321" s="30">
        <v>12.871031413286687</v>
      </c>
      <c r="D321">
        <f t="shared" si="9"/>
        <v>651.62981870957765</v>
      </c>
      <c r="E321">
        <f t="shared" si="8"/>
        <v>165.66344964181269</v>
      </c>
    </row>
    <row r="322" spans="1:5" x14ac:dyDescent="0.2">
      <c r="A322" s="30">
        <v>321</v>
      </c>
      <c r="B322" s="30">
        <v>290.44204619470247</v>
      </c>
      <c r="C322" s="30">
        <v>34.557953805297529</v>
      </c>
      <c r="D322">
        <f t="shared" si="9"/>
        <v>470.32260283710127</v>
      </c>
      <c r="E322">
        <f t="shared" si="8"/>
        <v>1194.2521712090779</v>
      </c>
    </row>
    <row r="323" spans="1:5" x14ac:dyDescent="0.2">
      <c r="A323" s="30">
        <v>322</v>
      </c>
      <c r="B323" s="30">
        <v>267.73552990725415</v>
      </c>
      <c r="C323" s="30">
        <v>16.264470092745853</v>
      </c>
      <c r="D323">
        <f t="shared" si="9"/>
        <v>334.65154634139344</v>
      </c>
      <c r="E323">
        <f t="shared" ref="E323:E384" si="10">C323^2</f>
        <v>264.53298739782429</v>
      </c>
    </row>
    <row r="324" spans="1:5" x14ac:dyDescent="0.2">
      <c r="A324" s="30">
        <v>323</v>
      </c>
      <c r="B324" s="30">
        <v>70.413465195400732</v>
      </c>
      <c r="C324" s="30">
        <v>19.586534804599268</v>
      </c>
      <c r="D324">
        <f t="shared" ref="D324:D384" si="11">(C324-C323)^2</f>
        <v>11.03611394974171</v>
      </c>
      <c r="E324">
        <f t="shared" si="10"/>
        <v>383.63234565177845</v>
      </c>
    </row>
    <row r="325" spans="1:5" x14ac:dyDescent="0.2">
      <c r="A325" s="30">
        <v>324</v>
      </c>
      <c r="B325" s="30">
        <v>157.80534989073428</v>
      </c>
      <c r="C325" s="30">
        <v>19.194650109265723</v>
      </c>
      <c r="D325">
        <f t="shared" si="11"/>
        <v>0.15357361443666512</v>
      </c>
      <c r="E325">
        <f t="shared" si="10"/>
        <v>368.43459281713461</v>
      </c>
    </row>
    <row r="326" spans="1:5" x14ac:dyDescent="0.2">
      <c r="A326" s="30">
        <v>325</v>
      </c>
      <c r="B326" s="30">
        <v>177.5794391644535</v>
      </c>
      <c r="C326" s="30">
        <v>-10.579439164453504</v>
      </c>
      <c r="D326">
        <f t="shared" si="11"/>
        <v>886.49639207940231</v>
      </c>
      <c r="E326">
        <f t="shared" si="10"/>
        <v>111.92453303437266</v>
      </c>
    </row>
    <row r="327" spans="1:5" x14ac:dyDescent="0.2">
      <c r="A327" s="30">
        <v>326</v>
      </c>
      <c r="B327" s="30">
        <v>240.24035475944402</v>
      </c>
      <c r="C327" s="30">
        <v>1.759645240555983</v>
      </c>
      <c r="D327">
        <f t="shared" si="11"/>
        <v>152.25300395394834</v>
      </c>
      <c r="E327">
        <f t="shared" si="10"/>
        <v>3.0963513726113234</v>
      </c>
    </row>
    <row r="328" spans="1:5" x14ac:dyDescent="0.2">
      <c r="A328" s="30">
        <v>327</v>
      </c>
      <c r="B328" s="30">
        <v>128.61245378437172</v>
      </c>
      <c r="C328" s="30">
        <v>-6.6124537843717235</v>
      </c>
      <c r="D328">
        <f t="shared" si="11"/>
        <v>70.092042083195452</v>
      </c>
      <c r="E328">
        <f t="shared" si="10"/>
        <v>43.72454505045193</v>
      </c>
    </row>
    <row r="329" spans="1:5" x14ac:dyDescent="0.2">
      <c r="A329" s="30">
        <v>328</v>
      </c>
      <c r="B329" s="30">
        <v>351.0685153366162</v>
      </c>
      <c r="C329" s="30">
        <v>25.931484663383799</v>
      </c>
      <c r="D329">
        <f t="shared" si="11"/>
        <v>1059.1079296913001</v>
      </c>
      <c r="E329">
        <f t="shared" si="10"/>
        <v>672.44189684730918</v>
      </c>
    </row>
    <row r="330" spans="1:5" x14ac:dyDescent="0.2">
      <c r="A330" s="30">
        <v>329</v>
      </c>
      <c r="B330" s="30">
        <v>237.71117175534803</v>
      </c>
      <c r="C330" s="30">
        <v>-13.711171755348033</v>
      </c>
      <c r="D330">
        <f t="shared" si="11"/>
        <v>1571.5402079336202</v>
      </c>
      <c r="E330">
        <f t="shared" si="10"/>
        <v>187.99623090465366</v>
      </c>
    </row>
    <row r="331" spans="1:5" x14ac:dyDescent="0.2">
      <c r="A331" s="30">
        <v>330</v>
      </c>
      <c r="B331" s="30">
        <v>274.11338163698997</v>
      </c>
      <c r="C331" s="30">
        <v>10.886618363010029</v>
      </c>
      <c r="D331">
        <f t="shared" si="11"/>
        <v>605.0512787067936</v>
      </c>
      <c r="E331">
        <f t="shared" si="10"/>
        <v>118.51845938182717</v>
      </c>
    </row>
    <row r="332" spans="1:5" x14ac:dyDescent="0.2">
      <c r="A332" s="30">
        <v>331</v>
      </c>
      <c r="B332" s="30">
        <v>217.04351499667297</v>
      </c>
      <c r="C332" s="30">
        <v>13.956485003327032</v>
      </c>
      <c r="D332">
        <f t="shared" si="11"/>
        <v>9.4240811893311989</v>
      </c>
      <c r="E332">
        <f t="shared" si="10"/>
        <v>194.78347364809233</v>
      </c>
    </row>
    <row r="333" spans="1:5" x14ac:dyDescent="0.2">
      <c r="A333" s="30">
        <v>332</v>
      </c>
      <c r="B333" s="30">
        <v>401.30722489165208</v>
      </c>
      <c r="C333" s="30">
        <v>61.692775108347917</v>
      </c>
      <c r="D333">
        <f t="shared" si="11"/>
        <v>2278.7533929907149</v>
      </c>
      <c r="E333">
        <f t="shared" si="10"/>
        <v>3805.9985005691924</v>
      </c>
    </row>
    <row r="334" spans="1:5" x14ac:dyDescent="0.2">
      <c r="A334" s="30">
        <v>333</v>
      </c>
      <c r="B334" s="30">
        <v>221.75878057970121</v>
      </c>
      <c r="C334" s="30">
        <v>17.241219420298791</v>
      </c>
      <c r="D334">
        <f t="shared" si="11"/>
        <v>1975.9408030877325</v>
      </c>
      <c r="E334">
        <f t="shared" si="10"/>
        <v>297.25964709888814</v>
      </c>
    </row>
    <row r="335" spans="1:5" x14ac:dyDescent="0.2">
      <c r="A335" s="30">
        <v>334</v>
      </c>
      <c r="B335" s="30">
        <v>73.080222323717578</v>
      </c>
      <c r="C335" s="30">
        <v>9.9197776762824219</v>
      </c>
      <c r="D335">
        <f t="shared" si="11"/>
        <v>53.603509211025447</v>
      </c>
      <c r="E335">
        <f t="shared" si="10"/>
        <v>98.401989146871088</v>
      </c>
    </row>
    <row r="336" spans="1:5" x14ac:dyDescent="0.2">
      <c r="A336" s="30">
        <v>335</v>
      </c>
      <c r="B336" s="30">
        <v>263.80421064399809</v>
      </c>
      <c r="C336" s="30">
        <v>27.19578935600191</v>
      </c>
      <c r="D336">
        <f t="shared" si="11"/>
        <v>298.46057955780418</v>
      </c>
      <c r="E336">
        <f t="shared" si="10"/>
        <v>739.61095869602684</v>
      </c>
    </row>
    <row r="337" spans="1:5" x14ac:dyDescent="0.2">
      <c r="A337" s="30">
        <v>336</v>
      </c>
      <c r="B337" s="30">
        <v>116.03608003210756</v>
      </c>
      <c r="C337" s="30">
        <v>74.963919967892437</v>
      </c>
      <c r="D337">
        <f t="shared" si="11"/>
        <v>2281.794302154633</v>
      </c>
      <c r="E337">
        <f t="shared" si="10"/>
        <v>5619.5892969525821</v>
      </c>
    </row>
    <row r="338" spans="1:5" x14ac:dyDescent="0.2">
      <c r="A338" s="30">
        <v>337</v>
      </c>
      <c r="B338" s="30">
        <v>255.59419884426509</v>
      </c>
      <c r="C338" s="30">
        <v>23.405801155734906</v>
      </c>
      <c r="D338">
        <f t="shared" si="11"/>
        <v>2658.2396154485523</v>
      </c>
      <c r="E338">
        <f t="shared" si="10"/>
        <v>547.83152774180144</v>
      </c>
    </row>
    <row r="339" spans="1:5" x14ac:dyDescent="0.2">
      <c r="A339" s="30">
        <v>338</v>
      </c>
      <c r="B339" s="30">
        <v>143.80239678481811</v>
      </c>
      <c r="C339" s="30">
        <v>15.197603215181886</v>
      </c>
      <c r="D339">
        <f t="shared" si="11"/>
        <v>67.374513431298851</v>
      </c>
      <c r="E339">
        <f t="shared" si="10"/>
        <v>230.96714348610678</v>
      </c>
    </row>
    <row r="340" spans="1:5" x14ac:dyDescent="0.2">
      <c r="A340" s="30">
        <v>339</v>
      </c>
      <c r="B340" s="30">
        <v>235.27136784304648</v>
      </c>
      <c r="C340" s="30">
        <v>5.7286321569535232</v>
      </c>
      <c r="D340">
        <f t="shared" si="11"/>
        <v>89.661412901566351</v>
      </c>
      <c r="E340">
        <f t="shared" si="10"/>
        <v>32.817226389681977</v>
      </c>
    </row>
    <row r="341" spans="1:5" x14ac:dyDescent="0.2">
      <c r="A341" s="30">
        <v>340</v>
      </c>
      <c r="B341" s="30">
        <v>91.557522703181704</v>
      </c>
      <c r="C341" s="30">
        <v>20.442477296818296</v>
      </c>
      <c r="D341">
        <f t="shared" si="11"/>
        <v>216.4972387999222</v>
      </c>
      <c r="E341">
        <f t="shared" si="10"/>
        <v>417.89487803093147</v>
      </c>
    </row>
    <row r="342" spans="1:5" x14ac:dyDescent="0.2">
      <c r="A342" s="30">
        <v>341</v>
      </c>
      <c r="B342" s="30">
        <v>295.85816212582102</v>
      </c>
      <c r="C342" s="30">
        <v>23.141837874178975</v>
      </c>
      <c r="D342">
        <f t="shared" si="11"/>
        <v>7.2865475266089774</v>
      </c>
      <c r="E342">
        <f t="shared" si="10"/>
        <v>535.54466019478446</v>
      </c>
    </row>
    <row r="343" spans="1:5" x14ac:dyDescent="0.2">
      <c r="A343" s="30">
        <v>342</v>
      </c>
      <c r="B343" s="30">
        <v>265.61478222421908</v>
      </c>
      <c r="C343" s="30">
        <v>22.385217775780916</v>
      </c>
      <c r="D343">
        <f t="shared" si="11"/>
        <v>0.57247397329988903</v>
      </c>
      <c r="E343">
        <f t="shared" si="10"/>
        <v>501.09797486913789</v>
      </c>
    </row>
    <row r="344" spans="1:5" x14ac:dyDescent="0.2">
      <c r="A344" s="30">
        <v>343</v>
      </c>
      <c r="B344" s="30">
        <v>411.69079303079604</v>
      </c>
      <c r="C344" s="30">
        <v>24.309206969203956</v>
      </c>
      <c r="D344">
        <f t="shared" si="11"/>
        <v>3.7017344164086401</v>
      </c>
      <c r="E344">
        <f t="shared" si="10"/>
        <v>590.93754347159415</v>
      </c>
    </row>
    <row r="345" spans="1:5" x14ac:dyDescent="0.2">
      <c r="A345" s="30">
        <v>344</v>
      </c>
      <c r="B345" s="30">
        <v>207.16387957813669</v>
      </c>
      <c r="C345" s="30">
        <v>18.836120421863313</v>
      </c>
      <c r="D345">
        <f t="shared" si="11"/>
        <v>29.954676354681116</v>
      </c>
      <c r="E345">
        <f t="shared" si="10"/>
        <v>354.79943254693615</v>
      </c>
    </row>
    <row r="346" spans="1:5" x14ac:dyDescent="0.2">
      <c r="A346" s="30">
        <v>345</v>
      </c>
      <c r="B346" s="30">
        <v>252.34143478904429</v>
      </c>
      <c r="C346" s="30">
        <v>-10.341434789044285</v>
      </c>
      <c r="D346">
        <f t="shared" si="11"/>
        <v>851.32972808556121</v>
      </c>
      <c r="E346">
        <f t="shared" si="10"/>
        <v>106.94527349605542</v>
      </c>
    </row>
    <row r="347" spans="1:5" x14ac:dyDescent="0.2">
      <c r="A347" s="30">
        <v>346</v>
      </c>
      <c r="B347" s="30">
        <v>174.02143595242774</v>
      </c>
      <c r="C347" s="30">
        <v>22.978564047572263</v>
      </c>
      <c r="D347">
        <f t="shared" si="11"/>
        <v>1110.2223224721281</v>
      </c>
      <c r="E347">
        <f t="shared" si="10"/>
        <v>528.01440568838063</v>
      </c>
    </row>
    <row r="348" spans="1:5" x14ac:dyDescent="0.2">
      <c r="A348" s="30">
        <v>347</v>
      </c>
      <c r="B348" s="30">
        <v>225.50440782522972</v>
      </c>
      <c r="C348" s="30">
        <v>3.4955921747702803</v>
      </c>
      <c r="D348">
        <f t="shared" si="11"/>
        <v>379.58619299639321</v>
      </c>
      <c r="E348">
        <f t="shared" si="10"/>
        <v>12.219164652315218</v>
      </c>
    </row>
    <row r="349" spans="1:5" x14ac:dyDescent="0.2">
      <c r="A349" s="30">
        <v>348</v>
      </c>
      <c r="B349" s="30">
        <v>63.018512989023826</v>
      </c>
      <c r="C349" s="30">
        <v>2.9814870109761742</v>
      </c>
      <c r="D349">
        <f t="shared" si="11"/>
        <v>0.26430411943976467</v>
      </c>
      <c r="E349">
        <f t="shared" si="10"/>
        <v>8.8892647966196421</v>
      </c>
    </row>
    <row r="350" spans="1:5" x14ac:dyDescent="0.2">
      <c r="A350" s="30">
        <v>349</v>
      </c>
      <c r="B350" s="30">
        <v>56.449763508615121</v>
      </c>
      <c r="C350" s="30">
        <v>-10.449763508615121</v>
      </c>
      <c r="D350">
        <f t="shared" si="11"/>
        <v>180.39849052002143</v>
      </c>
      <c r="E350">
        <f t="shared" si="10"/>
        <v>109.1975573859842</v>
      </c>
    </row>
    <row r="351" spans="1:5" x14ac:dyDescent="0.2">
      <c r="A351" s="30">
        <v>350</v>
      </c>
      <c r="B351" s="30">
        <v>283.86646954892484</v>
      </c>
      <c r="C351" s="30">
        <v>-24.86646954892484</v>
      </c>
      <c r="D351">
        <f t="shared" si="11"/>
        <v>207.84141305270276</v>
      </c>
      <c r="E351">
        <f t="shared" si="10"/>
        <v>618.34130782760633</v>
      </c>
    </row>
    <row r="352" spans="1:5" x14ac:dyDescent="0.2">
      <c r="A352" s="30">
        <v>351</v>
      </c>
      <c r="B352" s="30">
        <v>346.65982369028427</v>
      </c>
      <c r="C352" s="30">
        <v>-0.65982369028427001</v>
      </c>
      <c r="D352">
        <f t="shared" si="11"/>
        <v>585.96170372564063</v>
      </c>
      <c r="E352">
        <f t="shared" si="10"/>
        <v>0.43536730226035231</v>
      </c>
    </row>
    <row r="353" spans="1:5" x14ac:dyDescent="0.2">
      <c r="A353" s="30">
        <v>352</v>
      </c>
      <c r="B353" s="30">
        <v>169.6189141896991</v>
      </c>
      <c r="C353" s="30">
        <v>6.3810858103009025</v>
      </c>
      <c r="D353">
        <f t="shared" si="11"/>
        <v>49.574406595430546</v>
      </c>
      <c r="E353">
        <f t="shared" si="10"/>
        <v>40.718256118423525</v>
      </c>
    </row>
    <row r="354" spans="1:5" x14ac:dyDescent="0.2">
      <c r="A354" s="30">
        <v>353</v>
      </c>
      <c r="B354" s="30">
        <v>457.16367382642466</v>
      </c>
      <c r="C354" s="30">
        <v>-8.163673826424656</v>
      </c>
      <c r="D354">
        <f t="shared" si="11"/>
        <v>211.550032890121</v>
      </c>
      <c r="E354">
        <f t="shared" si="10"/>
        <v>66.645570344250984</v>
      </c>
    </row>
    <row r="355" spans="1:5" x14ac:dyDescent="0.2">
      <c r="A355" s="30">
        <v>354</v>
      </c>
      <c r="B355" s="30">
        <v>372.29913687753401</v>
      </c>
      <c r="C355" s="30">
        <v>-9.2991368775340106</v>
      </c>
      <c r="D355">
        <f t="shared" si="11"/>
        <v>1.2892763404345648</v>
      </c>
      <c r="E355">
        <f t="shared" si="10"/>
        <v>86.473946667112983</v>
      </c>
    </row>
    <row r="356" spans="1:5" x14ac:dyDescent="0.2">
      <c r="A356" s="30">
        <v>355</v>
      </c>
      <c r="B356" s="30">
        <v>407.09899338759726</v>
      </c>
      <c r="C356" s="30">
        <v>-36.098993387597261</v>
      </c>
      <c r="D356">
        <f t="shared" si="11"/>
        <v>718.2323089599796</v>
      </c>
      <c r="E356">
        <f t="shared" si="10"/>
        <v>1303.1373235977908</v>
      </c>
    </row>
    <row r="357" spans="1:5" x14ac:dyDescent="0.2">
      <c r="A357" s="30">
        <v>356</v>
      </c>
      <c r="B357" s="30">
        <v>286.16369293855064</v>
      </c>
      <c r="C357" s="30">
        <v>4.8363070614493608</v>
      </c>
      <c r="D357">
        <f t="shared" si="11"/>
        <v>1675.6988228537166</v>
      </c>
      <c r="E357">
        <f t="shared" si="10"/>
        <v>23.389865992624951</v>
      </c>
    </row>
    <row r="358" spans="1:5" x14ac:dyDescent="0.2">
      <c r="A358" s="30">
        <v>357</v>
      </c>
      <c r="B358" s="30">
        <v>287.60825918343482</v>
      </c>
      <c r="C358" s="30">
        <v>-31.608259183434825</v>
      </c>
      <c r="D358">
        <f t="shared" si="11"/>
        <v>1328.2064087777519</v>
      </c>
      <c r="E358">
        <f t="shared" si="10"/>
        <v>999.08204860719195</v>
      </c>
    </row>
    <row r="359" spans="1:5" x14ac:dyDescent="0.2">
      <c r="A359" s="30">
        <v>358</v>
      </c>
      <c r="B359" s="30">
        <v>42.107311199783688</v>
      </c>
      <c r="C359" s="30">
        <v>-0.10731119978368753</v>
      </c>
      <c r="D359">
        <f t="shared" si="11"/>
        <v>992.30972386869462</v>
      </c>
      <c r="E359">
        <f t="shared" si="10"/>
        <v>1.1515693599014498E-2</v>
      </c>
    </row>
    <row r="360" spans="1:5" x14ac:dyDescent="0.2">
      <c r="A360" s="30">
        <v>359</v>
      </c>
      <c r="B360" s="30">
        <v>180.45763188868901</v>
      </c>
      <c r="C360" s="30">
        <v>6.5423681113109922</v>
      </c>
      <c r="D360">
        <f t="shared" si="11"/>
        <v>44.218234940400613</v>
      </c>
      <c r="E360">
        <f t="shared" si="10"/>
        <v>42.802580503898959</v>
      </c>
    </row>
    <row r="361" spans="1:5" x14ac:dyDescent="0.2">
      <c r="A361" s="30">
        <v>360</v>
      </c>
      <c r="B361" s="30">
        <v>278.43560371641632</v>
      </c>
      <c r="C361" s="30">
        <v>-22.435603716416324</v>
      </c>
      <c r="D361">
        <f t="shared" si="11"/>
        <v>839.72285124855796</v>
      </c>
      <c r="E361">
        <f t="shared" si="10"/>
        <v>503.35631412007399</v>
      </c>
    </row>
    <row r="362" spans="1:5" x14ac:dyDescent="0.2">
      <c r="A362" s="30">
        <v>361</v>
      </c>
      <c r="B362" s="30">
        <v>344.5670782930859</v>
      </c>
      <c r="C362" s="30">
        <v>-53.567078293085899</v>
      </c>
      <c r="D362">
        <f t="shared" si="11"/>
        <v>969.1687093178241</v>
      </c>
      <c r="E362">
        <f t="shared" si="10"/>
        <v>2869.4318768575945</v>
      </c>
    </row>
    <row r="363" spans="1:5" x14ac:dyDescent="0.2">
      <c r="A363" s="30">
        <v>362</v>
      </c>
      <c r="B363" s="30">
        <v>294.70872285294257</v>
      </c>
      <c r="C363" s="30">
        <v>15.291277147057428</v>
      </c>
      <c r="D363">
        <f t="shared" si="11"/>
        <v>4741.4731139211162</v>
      </c>
      <c r="E363">
        <f t="shared" si="10"/>
        <v>233.82315678812077</v>
      </c>
    </row>
    <row r="364" spans="1:5" x14ac:dyDescent="0.2">
      <c r="A364" s="30">
        <v>363</v>
      </c>
      <c r="B364" s="30">
        <v>183.78911173021064</v>
      </c>
      <c r="C364" s="30">
        <v>-5.7891117302106352</v>
      </c>
      <c r="D364">
        <f t="shared" si="11"/>
        <v>444.38279521684711</v>
      </c>
      <c r="E364">
        <f t="shared" si="10"/>
        <v>33.513814624862377</v>
      </c>
    </row>
    <row r="365" spans="1:5" x14ac:dyDescent="0.2">
      <c r="A365" s="30">
        <v>364</v>
      </c>
      <c r="B365" s="30">
        <v>118.61994244501672</v>
      </c>
      <c r="C365" s="30">
        <v>-6.6199424450167186</v>
      </c>
      <c r="D365">
        <f t="shared" si="11"/>
        <v>0.69027967666518752</v>
      </c>
      <c r="E365">
        <f t="shared" si="10"/>
        <v>43.823637975333931</v>
      </c>
    </row>
    <row r="366" spans="1:5" x14ac:dyDescent="0.2">
      <c r="A366" s="30">
        <v>365</v>
      </c>
      <c r="B366" s="30">
        <v>113.63350205034008</v>
      </c>
      <c r="C366" s="30">
        <v>-10.633502050340084</v>
      </c>
      <c r="D366">
        <f t="shared" si="11"/>
        <v>16.108660705483448</v>
      </c>
      <c r="E366">
        <f t="shared" si="10"/>
        <v>113.07136585458677</v>
      </c>
    </row>
    <row r="367" spans="1:5" x14ac:dyDescent="0.2">
      <c r="A367" s="30">
        <v>366</v>
      </c>
      <c r="B367" s="30">
        <v>238.7262505884338</v>
      </c>
      <c r="C367" s="30">
        <v>-10.7262505884338</v>
      </c>
      <c r="D367">
        <f t="shared" si="11"/>
        <v>8.6022913185214208E-3</v>
      </c>
      <c r="E367">
        <f t="shared" si="10"/>
        <v>115.05245168587643</v>
      </c>
    </row>
    <row r="368" spans="1:5" x14ac:dyDescent="0.2">
      <c r="A368" s="30">
        <v>367</v>
      </c>
      <c r="B368" s="30">
        <v>237.21199809274549</v>
      </c>
      <c r="C368" s="30">
        <v>-24.211998092745489</v>
      </c>
      <c r="D368">
        <f t="shared" si="11"/>
        <v>181.86538575004894</v>
      </c>
      <c r="E368">
        <f t="shared" si="10"/>
        <v>586.22085164311125</v>
      </c>
    </row>
    <row r="369" spans="1:5" x14ac:dyDescent="0.2">
      <c r="A369" s="30">
        <v>368</v>
      </c>
      <c r="B369" s="30">
        <v>333.20295504770689</v>
      </c>
      <c r="C369" s="30">
        <v>-26.202955047706894</v>
      </c>
      <c r="D369">
        <f t="shared" si="11"/>
        <v>3.9639095965091893</v>
      </c>
      <c r="E369">
        <f t="shared" si="10"/>
        <v>686.59485323214824</v>
      </c>
    </row>
    <row r="370" spans="1:5" x14ac:dyDescent="0.2">
      <c r="A370" s="30">
        <v>369</v>
      </c>
      <c r="B370" s="30">
        <v>119.37389764182959</v>
      </c>
      <c r="C370" s="30">
        <v>-3.3738976418295863</v>
      </c>
      <c r="D370">
        <f t="shared" si="11"/>
        <v>521.16586204084149</v>
      </c>
      <c r="E370">
        <f t="shared" si="10"/>
        <v>11.383185297543243</v>
      </c>
    </row>
    <row r="371" spans="1:5" x14ac:dyDescent="0.2">
      <c r="A371" s="30">
        <v>370</v>
      </c>
      <c r="B371" s="30">
        <v>194.918210898014</v>
      </c>
      <c r="C371" s="30">
        <v>-0.9182108980139958</v>
      </c>
      <c r="D371">
        <f t="shared" si="11"/>
        <v>6.0303973837516178</v>
      </c>
      <c r="E371">
        <f t="shared" si="10"/>
        <v>0.84311125323166858</v>
      </c>
    </row>
    <row r="372" spans="1:5" x14ac:dyDescent="0.2">
      <c r="A372" s="30">
        <v>371</v>
      </c>
      <c r="B372" s="30">
        <v>239.5882773619654</v>
      </c>
      <c r="C372" s="30">
        <v>-14.588277361965396</v>
      </c>
      <c r="D372">
        <f t="shared" si="11"/>
        <v>186.87071712884875</v>
      </c>
      <c r="E372">
        <f t="shared" si="10"/>
        <v>212.81783638963205</v>
      </c>
    </row>
    <row r="373" spans="1:5" x14ac:dyDescent="0.2">
      <c r="A373" s="30">
        <v>372</v>
      </c>
      <c r="B373" s="30">
        <v>215.63000272331723</v>
      </c>
      <c r="C373" s="30">
        <v>3.3699972766827671</v>
      </c>
      <c r="D373">
        <f t="shared" si="11"/>
        <v>322.49962799711381</v>
      </c>
      <c r="E373">
        <f t="shared" si="10"/>
        <v>11.356881644849267</v>
      </c>
    </row>
    <row r="374" spans="1:5" x14ac:dyDescent="0.2">
      <c r="A374" s="30">
        <v>373</v>
      </c>
      <c r="B374" s="30">
        <v>343.85703702029912</v>
      </c>
      <c r="C374" s="30">
        <v>45.142962979700883</v>
      </c>
      <c r="D374">
        <f t="shared" si="11"/>
        <v>1744.9806636255278</v>
      </c>
      <c r="E374">
        <f t="shared" si="10"/>
        <v>2037.8871065866444</v>
      </c>
    </row>
    <row r="375" spans="1:5" x14ac:dyDescent="0.2">
      <c r="A375" s="30">
        <v>374</v>
      </c>
      <c r="B375" s="30">
        <v>224.60972433824043</v>
      </c>
      <c r="C375" s="30">
        <v>-21.609724338240426</v>
      </c>
      <c r="D375">
        <f t="shared" si="11"/>
        <v>4455.9212641668428</v>
      </c>
      <c r="E375">
        <f t="shared" si="10"/>
        <v>466.98018597474061</v>
      </c>
    </row>
    <row r="376" spans="1:5" x14ac:dyDescent="0.2">
      <c r="A376" s="30">
        <v>375</v>
      </c>
      <c r="B376" s="30">
        <v>180.2191971640687</v>
      </c>
      <c r="C376" s="30">
        <v>-9.2191971640687029</v>
      </c>
      <c r="D376">
        <f t="shared" si="11"/>
        <v>153.52516365388789</v>
      </c>
      <c r="E376">
        <f t="shared" si="10"/>
        <v>84.993596349972421</v>
      </c>
    </row>
    <row r="377" spans="1:5" x14ac:dyDescent="0.2">
      <c r="A377" s="30">
        <v>376</v>
      </c>
      <c r="B377" s="30">
        <v>120.71454282865612</v>
      </c>
      <c r="C377" s="30">
        <v>-22.714542828656121</v>
      </c>
      <c r="D377">
        <f t="shared" si="11"/>
        <v>182.12435460669843</v>
      </c>
      <c r="E377">
        <f t="shared" si="10"/>
        <v>515.95045591485325</v>
      </c>
    </row>
    <row r="378" spans="1:5" x14ac:dyDescent="0.2">
      <c r="A378" s="30">
        <v>377</v>
      </c>
      <c r="B378" s="30">
        <v>185.79675641771831</v>
      </c>
      <c r="C378" s="30">
        <v>-14.796756417718314</v>
      </c>
      <c r="D378">
        <f t="shared" si="11"/>
        <v>62.691341649231411</v>
      </c>
      <c r="E378">
        <f t="shared" si="10"/>
        <v>218.94400048528809</v>
      </c>
    </row>
    <row r="379" spans="1:5" x14ac:dyDescent="0.2">
      <c r="A379" s="30">
        <v>378</v>
      </c>
      <c r="B379" s="30">
        <v>161.01042710597744</v>
      </c>
      <c r="C379" s="30">
        <v>-12.010427105977442</v>
      </c>
      <c r="D379">
        <f t="shared" si="11"/>
        <v>7.7636310334663596</v>
      </c>
      <c r="E379">
        <f t="shared" si="10"/>
        <v>144.25035926799768</v>
      </c>
    </row>
    <row r="380" spans="1:5" x14ac:dyDescent="0.2">
      <c r="A380" s="30">
        <v>379</v>
      </c>
      <c r="B380" s="30">
        <v>192.98763355235934</v>
      </c>
      <c r="C380" s="30">
        <v>-12.987633552359341</v>
      </c>
      <c r="D380">
        <f t="shared" si="11"/>
        <v>0.95493243885033974</v>
      </c>
      <c r="E380">
        <f t="shared" si="10"/>
        <v>168.67862529037012</v>
      </c>
    </row>
    <row r="381" spans="1:5" x14ac:dyDescent="0.2">
      <c r="A381" s="30">
        <v>380</v>
      </c>
      <c r="B381" s="30">
        <v>224.77274039449441</v>
      </c>
      <c r="C381" s="30">
        <v>-18.772740394494406</v>
      </c>
      <c r="D381">
        <f t="shared" si="11"/>
        <v>33.467461174917943</v>
      </c>
      <c r="E381">
        <f t="shared" si="10"/>
        <v>352.41578191908195</v>
      </c>
    </row>
    <row r="382" spans="1:5" x14ac:dyDescent="0.2">
      <c r="A382" s="30">
        <v>381</v>
      </c>
      <c r="B382" s="30">
        <v>187.55710273702587</v>
      </c>
      <c r="C382" s="30">
        <v>-24.557102737025872</v>
      </c>
      <c r="D382">
        <f t="shared" si="11"/>
        <v>33.458847709696109</v>
      </c>
      <c r="E382">
        <f t="shared" si="10"/>
        <v>603.05129483684357</v>
      </c>
    </row>
    <row r="383" spans="1:5" x14ac:dyDescent="0.2">
      <c r="A383" s="30">
        <v>382</v>
      </c>
      <c r="B383" s="30">
        <v>243.5805422579997</v>
      </c>
      <c r="C383" s="30">
        <v>-20.580542257999696</v>
      </c>
      <c r="D383">
        <f t="shared" si="11"/>
        <v>15.813033243352892</v>
      </c>
      <c r="E383">
        <f t="shared" si="10"/>
        <v>423.55871963331123</v>
      </c>
    </row>
    <row r="384" spans="1:5" ht="13.5" thickBot="1" x14ac:dyDescent="0.25">
      <c r="A384" s="32">
        <v>383</v>
      </c>
      <c r="B384" s="32">
        <v>272.55528220963686</v>
      </c>
      <c r="C384" s="32">
        <v>-6.5552822096368573</v>
      </c>
      <c r="D384">
        <f t="shared" si="11"/>
        <v>196.70791942420277</v>
      </c>
      <c r="E384">
        <f t="shared" si="10"/>
        <v>42.971724847981477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1"/>
  <sheetViews>
    <sheetView topLeftCell="J46" zoomScaleNormal="100" workbookViewId="0">
      <selection activeCell="G28" sqref="G28"/>
    </sheetView>
  </sheetViews>
  <sheetFormatPr defaultColWidth="8.85546875" defaultRowHeight="12.75" x14ac:dyDescent="0.2"/>
  <cols>
    <col min="1" max="1" width="21.42578125" bestFit="1" customWidth="1"/>
    <col min="2" max="2" width="12" bestFit="1" customWidth="1"/>
    <col min="3" max="3" width="17.140625" bestFit="1" customWidth="1"/>
    <col min="4" max="4" width="15.85546875" bestFit="1" customWidth="1"/>
    <col min="5" max="5" width="68.28515625" bestFit="1" customWidth="1"/>
    <col min="6" max="6" width="12" customWidth="1"/>
    <col min="7" max="7" width="21.42578125" bestFit="1" customWidth="1"/>
    <col min="8" max="8" width="29.28515625" bestFit="1" customWidth="1"/>
  </cols>
  <sheetData>
    <row r="1" spans="1:10" x14ac:dyDescent="0.2">
      <c r="A1" t="s">
        <v>13</v>
      </c>
    </row>
    <row r="2" spans="1:10" ht="13.5" thickBot="1" x14ac:dyDescent="0.25"/>
    <row r="3" spans="1:10" x14ac:dyDescent="0.2">
      <c r="A3" s="29" t="s">
        <v>14</v>
      </c>
      <c r="B3" s="29"/>
      <c r="C3" s="29"/>
      <c r="E3" t="s">
        <v>69</v>
      </c>
    </row>
    <row r="4" spans="1:10" x14ac:dyDescent="0.2">
      <c r="A4" s="30" t="s">
        <v>16</v>
      </c>
      <c r="B4" s="30"/>
      <c r="C4" s="30">
        <v>0.98157910982057694</v>
      </c>
      <c r="E4" s="28" t="s">
        <v>70</v>
      </c>
    </row>
    <row r="5" spans="1:10" x14ac:dyDescent="0.2">
      <c r="A5" s="30" t="s">
        <v>17</v>
      </c>
      <c r="B5" s="30"/>
      <c r="C5" s="34">
        <v>0.96349754883615635</v>
      </c>
      <c r="E5" s="28" t="s">
        <v>71</v>
      </c>
    </row>
    <row r="6" spans="1:10" x14ac:dyDescent="0.2">
      <c r="A6" s="30" t="s">
        <v>18</v>
      </c>
      <c r="B6" s="30"/>
      <c r="C6" s="34">
        <v>0.96301343144671547</v>
      </c>
    </row>
    <row r="7" spans="1:10" x14ac:dyDescent="0.2">
      <c r="A7" s="30" t="s">
        <v>19</v>
      </c>
      <c r="B7" s="30"/>
      <c r="C7" s="30">
        <v>20.7087729236836</v>
      </c>
    </row>
    <row r="8" spans="1:10" ht="13.5" thickBot="1" x14ac:dyDescent="0.25">
      <c r="A8" s="32" t="s">
        <v>20</v>
      </c>
      <c r="B8" s="32"/>
      <c r="C8" s="32">
        <v>383</v>
      </c>
    </row>
    <row r="10" spans="1:10" ht="13.5" thickBot="1" x14ac:dyDescent="0.25">
      <c r="A10" t="s">
        <v>21</v>
      </c>
    </row>
    <row r="11" spans="1:10" x14ac:dyDescent="0.2">
      <c r="A11" s="23"/>
      <c r="B11" s="23"/>
      <c r="C11" s="23" t="s">
        <v>22</v>
      </c>
      <c r="D11" s="23" t="s">
        <v>23</v>
      </c>
      <c r="E11" s="23" t="s">
        <v>24</v>
      </c>
      <c r="F11" s="23" t="s">
        <v>25</v>
      </c>
      <c r="G11" s="23" t="s">
        <v>26</v>
      </c>
    </row>
    <row r="12" spans="1:10" x14ac:dyDescent="0.2">
      <c r="A12" s="30" t="s">
        <v>27</v>
      </c>
      <c r="B12" s="30"/>
      <c r="C12" s="30">
        <v>5</v>
      </c>
      <c r="D12" s="30">
        <v>4267550.4872699948</v>
      </c>
      <c r="E12" s="30">
        <v>853510.09745399898</v>
      </c>
      <c r="F12" s="30">
        <v>1990.214707942823</v>
      </c>
      <c r="G12" s="30">
        <v>1.850308220276162E-268</v>
      </c>
    </row>
    <row r="13" spans="1:10" x14ac:dyDescent="0.2">
      <c r="A13" s="30" t="s">
        <v>28</v>
      </c>
      <c r="B13" s="30"/>
      <c r="C13" s="30">
        <v>377</v>
      </c>
      <c r="D13" s="30">
        <v>161677.68505376851</v>
      </c>
      <c r="E13" s="30">
        <v>428.853276004691</v>
      </c>
      <c r="F13" s="30"/>
      <c r="G13" s="30"/>
    </row>
    <row r="14" spans="1:10" ht="13.5" thickBot="1" x14ac:dyDescent="0.25">
      <c r="A14" s="32" t="s">
        <v>29</v>
      </c>
      <c r="B14" s="32"/>
      <c r="C14" s="32">
        <v>382</v>
      </c>
      <c r="D14" s="32">
        <v>4429228.1723237634</v>
      </c>
      <c r="E14" s="32"/>
      <c r="F14" s="32"/>
      <c r="G14" s="32"/>
    </row>
    <row r="15" spans="1:10" ht="13.5" thickBot="1" x14ac:dyDescent="0.25"/>
    <row r="16" spans="1:10" x14ac:dyDescent="0.2">
      <c r="A16" s="23"/>
      <c r="B16" s="23"/>
      <c r="C16" s="23" t="s">
        <v>30</v>
      </c>
      <c r="D16" s="23" t="s">
        <v>19</v>
      </c>
      <c r="E16" s="23" t="s">
        <v>31</v>
      </c>
      <c r="F16" s="23" t="s">
        <v>32</v>
      </c>
      <c r="G16" s="23" t="s">
        <v>33</v>
      </c>
      <c r="H16" s="23" t="s">
        <v>34</v>
      </c>
      <c r="I16" s="23" t="s">
        <v>58</v>
      </c>
      <c r="J16" s="23" t="s">
        <v>59</v>
      </c>
    </row>
    <row r="17" spans="1:10" x14ac:dyDescent="0.2">
      <c r="A17" s="30" t="s">
        <v>37</v>
      </c>
      <c r="B17" s="30"/>
      <c r="C17" s="30">
        <v>11.832335951422817</v>
      </c>
      <c r="D17" s="30">
        <v>2.5165912059936857</v>
      </c>
      <c r="E17" s="30">
        <v>4.7017314227444311</v>
      </c>
      <c r="F17" s="30">
        <v>3.6240285772599482E-6</v>
      </c>
      <c r="G17" s="30">
        <v>6.884022085683859</v>
      </c>
      <c r="H17" s="30">
        <v>16.780649817161773</v>
      </c>
      <c r="I17" s="30">
        <v>6.884022085683859</v>
      </c>
      <c r="J17" s="30">
        <v>16.780649817161773</v>
      </c>
    </row>
    <row r="18" spans="1:10" x14ac:dyDescent="0.2">
      <c r="A18" s="30" t="s">
        <v>4</v>
      </c>
      <c r="B18" s="30"/>
      <c r="C18" s="30">
        <v>1.8801948329372111</v>
      </c>
      <c r="D18" s="30">
        <v>0.40198434681185707</v>
      </c>
      <c r="E18" s="30">
        <v>4.6772836998481662</v>
      </c>
      <c r="F18" s="30">
        <v>4.0570259152740452E-6</v>
      </c>
      <c r="G18" s="30">
        <v>1.089782503592005</v>
      </c>
      <c r="H18" s="30">
        <v>2.6706071622824172</v>
      </c>
      <c r="I18" s="30">
        <v>1.089782503592005</v>
      </c>
      <c r="J18" s="30">
        <v>2.6706071622824172</v>
      </c>
    </row>
    <row r="19" spans="1:10" x14ac:dyDescent="0.2">
      <c r="A19" s="30" t="s">
        <v>3</v>
      </c>
      <c r="B19" s="30"/>
      <c r="C19" s="30">
        <v>1.6484304817597176E-2</v>
      </c>
      <c r="D19" s="30">
        <v>1.8877682365406072E-3</v>
      </c>
      <c r="E19" s="30">
        <v>8.732165579713941</v>
      </c>
      <c r="F19" s="30">
        <v>8.2332926543909447E-17</v>
      </c>
      <c r="G19" s="30">
        <v>1.2772430708712245E-2</v>
      </c>
      <c r="H19" s="30">
        <v>2.0196178926482108E-2</v>
      </c>
      <c r="I19" s="30">
        <v>1.2772430708712245E-2</v>
      </c>
      <c r="J19" s="30">
        <v>2.0196178926482108E-2</v>
      </c>
    </row>
    <row r="20" spans="1:10" x14ac:dyDescent="0.2">
      <c r="A20" s="30" t="s">
        <v>2</v>
      </c>
      <c r="B20" s="30"/>
      <c r="C20" s="30">
        <v>1.065235066560287</v>
      </c>
      <c r="D20" s="30">
        <v>3.0234187647677907E-2</v>
      </c>
      <c r="E20" s="30">
        <v>35.232799338734701</v>
      </c>
      <c r="F20" s="30">
        <v>2.5171140970465031E-121</v>
      </c>
      <c r="G20" s="30">
        <v>1.0057862972885669</v>
      </c>
      <c r="H20" s="30">
        <v>1.124683835832007</v>
      </c>
      <c r="I20" s="30">
        <v>1.0057862972885669</v>
      </c>
      <c r="J20" s="30">
        <v>1.124683835832007</v>
      </c>
    </row>
    <row r="21" spans="1:10" x14ac:dyDescent="0.2">
      <c r="A21" s="30" t="s">
        <v>1</v>
      </c>
      <c r="B21" s="30"/>
      <c r="C21" s="30">
        <v>0.96840310601196566</v>
      </c>
      <c r="D21" s="30">
        <v>0.10070075139334013</v>
      </c>
      <c r="E21" s="30">
        <v>9.6166423051736167</v>
      </c>
      <c r="F21" s="30">
        <v>1.0052382342114338E-19</v>
      </c>
      <c r="G21" s="30">
        <v>0.77039759632759031</v>
      </c>
      <c r="H21" s="30">
        <v>1.1664086156963411</v>
      </c>
      <c r="I21" s="30">
        <v>0.77039759632759031</v>
      </c>
      <c r="J21" s="30">
        <v>1.1664086156963411</v>
      </c>
    </row>
    <row r="22" spans="1:10" ht="13.5" thickBot="1" x14ac:dyDescent="0.25">
      <c r="A22" s="32" t="s">
        <v>0</v>
      </c>
      <c r="B22" s="32"/>
      <c r="C22" s="32">
        <v>3.1245458373604778</v>
      </c>
      <c r="D22" s="32">
        <v>1.2951255027322104</v>
      </c>
      <c r="E22" s="32">
        <v>2.4125429008763266</v>
      </c>
      <c r="F22" s="32">
        <v>1.6318316533314108E-2</v>
      </c>
      <c r="G22" s="32">
        <v>0.57797114228144952</v>
      </c>
      <c r="H22" s="32">
        <v>5.671120532439506</v>
      </c>
      <c r="I22" s="32">
        <v>0.57797114228144952</v>
      </c>
      <c r="J22" s="32">
        <v>5.671120532439506</v>
      </c>
    </row>
    <row r="26" spans="1:10" x14ac:dyDescent="0.2">
      <c r="A26" t="s">
        <v>38</v>
      </c>
    </row>
    <row r="27" spans="1:10" ht="13.5" thickBot="1" x14ac:dyDescent="0.25"/>
    <row r="28" spans="1:10" x14ac:dyDescent="0.2">
      <c r="A28" s="23" t="s">
        <v>39</v>
      </c>
      <c r="B28" s="23" t="s">
        <v>66</v>
      </c>
      <c r="C28" s="23" t="s">
        <v>40</v>
      </c>
      <c r="D28" s="23" t="s">
        <v>10</v>
      </c>
      <c r="E28" s="23" t="s">
        <v>11</v>
      </c>
      <c r="F28" s="23" t="s">
        <v>41</v>
      </c>
      <c r="G28" s="39" t="s">
        <v>42</v>
      </c>
      <c r="H28" s="39" t="s">
        <v>43</v>
      </c>
    </row>
    <row r="29" spans="1:10" x14ac:dyDescent="0.2">
      <c r="A29" s="30">
        <v>1</v>
      </c>
      <c r="B29" s="30">
        <v>303</v>
      </c>
      <c r="C29" s="30">
        <v>317.86934463320938</v>
      </c>
      <c r="D29" s="30">
        <v>-14.86934463320938</v>
      </c>
      <c r="E29" s="30">
        <v>-0.72276725358787264</v>
      </c>
      <c r="F29" s="33">
        <f>D29^2</f>
        <v>221.09740982115258</v>
      </c>
      <c r="G29" s="33">
        <f>D29/SQRT($D$13)</f>
        <v>-3.6979989737586913E-2</v>
      </c>
      <c r="H29" s="61">
        <f>G29*((383-6-2)/(383-6-1-(G29^2)))^0.5</f>
        <v>-3.6930848638463423E-2</v>
      </c>
    </row>
    <row r="30" spans="1:10" x14ac:dyDescent="0.2">
      <c r="A30" s="30">
        <v>2</v>
      </c>
      <c r="B30" s="30">
        <v>288</v>
      </c>
      <c r="C30" s="30">
        <v>299.4161264252989</v>
      </c>
      <c r="D30" s="30">
        <v>-11.416126425298899</v>
      </c>
      <c r="E30" s="30">
        <v>-0.55491365265668025</v>
      </c>
      <c r="F30" s="33">
        <f>D30^2</f>
        <v>130.32794255840781</v>
      </c>
      <c r="G30" s="33">
        <f>D30/SQRT($D$13)</f>
        <v>-2.8391852395947045E-2</v>
      </c>
      <c r="H30" s="61">
        <f>G30*((383-6-2)/(383-6-1-(G30^2)))^0.5</f>
        <v>-2.8354102530355186E-2</v>
      </c>
    </row>
    <row r="31" spans="1:10" x14ac:dyDescent="0.2">
      <c r="A31" s="30">
        <v>3</v>
      </c>
      <c r="B31" s="30">
        <v>296</v>
      </c>
      <c r="C31" s="30">
        <v>319.77448034054356</v>
      </c>
      <c r="D31" s="30">
        <v>-23.774480340543562</v>
      </c>
      <c r="E31" s="30">
        <v>-1.1556269818937337</v>
      </c>
      <c r="F31" s="33">
        <f t="shared" ref="F31:F94" si="0">D31^2</f>
        <v>565.22591546289232</v>
      </c>
      <c r="G31" s="33">
        <f t="shared" ref="G31:G94" si="1">D31/SQRT($D$13)</f>
        <v>-5.9127020100549092E-2</v>
      </c>
      <c r="H31" s="61">
        <f t="shared" ref="H31:H94" si="2">G31*((383-6-2)/(383-6-1-(G31^2)))^0.5</f>
        <v>-5.9048615910473445E-2</v>
      </c>
    </row>
    <row r="32" spans="1:10" x14ac:dyDescent="0.2">
      <c r="A32" s="30">
        <v>4</v>
      </c>
      <c r="B32" s="30">
        <v>221</v>
      </c>
      <c r="C32" s="30">
        <v>252.40586543657753</v>
      </c>
      <c r="D32" s="30">
        <v>-31.405865436577528</v>
      </c>
      <c r="E32" s="30">
        <v>-1.5265723989912046</v>
      </c>
      <c r="F32" s="33">
        <f t="shared" si="0"/>
        <v>986.32838382041507</v>
      </c>
      <c r="G32" s="33">
        <f t="shared" si="1"/>
        <v>-7.8106238720892437E-2</v>
      </c>
      <c r="H32" s="61">
        <f t="shared" si="2"/>
        <v>-7.8002937690587304E-2</v>
      </c>
    </row>
    <row r="33" spans="1:8" x14ac:dyDescent="0.2">
      <c r="A33" s="30">
        <v>5</v>
      </c>
      <c r="B33" s="30">
        <v>286</v>
      </c>
      <c r="C33" s="30">
        <v>309.66359762408825</v>
      </c>
      <c r="D33" s="30">
        <v>-23.663597624088254</v>
      </c>
      <c r="E33" s="30">
        <v>-1.1502372086105337</v>
      </c>
      <c r="F33" s="33">
        <f t="shared" si="0"/>
        <v>559.96585251475528</v>
      </c>
      <c r="G33" s="33">
        <f t="shared" si="1"/>
        <v>-5.8851255309447605E-2</v>
      </c>
      <c r="H33" s="61">
        <f t="shared" si="2"/>
        <v>-5.8773214248933579E-2</v>
      </c>
    </row>
    <row r="34" spans="1:8" x14ac:dyDescent="0.2">
      <c r="A34" s="30">
        <v>6</v>
      </c>
      <c r="B34" s="30">
        <v>322</v>
      </c>
      <c r="C34" s="30">
        <v>302.67831139184375</v>
      </c>
      <c r="D34" s="30">
        <v>19.321688608156251</v>
      </c>
      <c r="E34" s="30">
        <v>0.93918623547183011</v>
      </c>
      <c r="F34" s="33">
        <f t="shared" si="0"/>
        <v>373.32765067055504</v>
      </c>
      <c r="G34" s="33">
        <f t="shared" si="1"/>
        <v>4.8052948133750259E-2</v>
      </c>
      <c r="H34" s="61">
        <f t="shared" si="2"/>
        <v>4.7989152748713862E-2</v>
      </c>
    </row>
    <row r="35" spans="1:8" x14ac:dyDescent="0.2">
      <c r="A35" s="30">
        <v>7</v>
      </c>
      <c r="B35" s="30">
        <v>242</v>
      </c>
      <c r="C35" s="30">
        <v>249.20868491355174</v>
      </c>
      <c r="D35" s="30">
        <v>-7.2086849135517355</v>
      </c>
      <c r="E35" s="30">
        <v>-0.35039885922823993</v>
      </c>
      <c r="F35" s="33">
        <f t="shared" si="0"/>
        <v>51.965138182868394</v>
      </c>
      <c r="G35" s="33">
        <f t="shared" si="1"/>
        <v>-1.7927965266825829E-2</v>
      </c>
      <c r="H35" s="61">
        <f t="shared" si="2"/>
        <v>-1.7904116667442672E-2</v>
      </c>
    </row>
    <row r="36" spans="1:8" x14ac:dyDescent="0.2">
      <c r="A36" s="30">
        <v>8</v>
      </c>
      <c r="B36" s="30">
        <v>149</v>
      </c>
      <c r="C36" s="30">
        <v>148.01894556343149</v>
      </c>
      <c r="D36" s="30">
        <v>0.98105443656851321</v>
      </c>
      <c r="E36" s="30">
        <v>4.7686971970181347E-2</v>
      </c>
      <c r="F36" s="33">
        <f t="shared" si="0"/>
        <v>0.96246780751076288</v>
      </c>
      <c r="G36" s="33">
        <f t="shared" si="1"/>
        <v>2.4398777411676169E-3</v>
      </c>
      <c r="H36" s="61">
        <f t="shared" si="2"/>
        <v>2.436631082050751E-3</v>
      </c>
    </row>
    <row r="37" spans="1:8" x14ac:dyDescent="0.2">
      <c r="A37" s="30">
        <v>9</v>
      </c>
      <c r="B37" s="30">
        <v>110</v>
      </c>
      <c r="C37" s="30">
        <v>107.93491218618209</v>
      </c>
      <c r="D37" s="30">
        <v>2.065087813817911</v>
      </c>
      <c r="E37" s="30">
        <v>0.10037953147426643</v>
      </c>
      <c r="F37" s="33">
        <f t="shared" si="0"/>
        <v>4.2645876787792387</v>
      </c>
      <c r="G37" s="33">
        <f t="shared" si="1"/>
        <v>5.1358636204882424E-3</v>
      </c>
      <c r="H37" s="61">
        <f t="shared" si="2"/>
        <v>5.1290296475054687E-3</v>
      </c>
    </row>
    <row r="38" spans="1:8" x14ac:dyDescent="0.2">
      <c r="A38" s="30">
        <v>10</v>
      </c>
      <c r="B38" s="30">
        <v>111</v>
      </c>
      <c r="C38" s="30">
        <v>103.70071800778888</v>
      </c>
      <c r="D38" s="30">
        <v>7.299281992211121</v>
      </c>
      <c r="E38" s="30">
        <v>0.35480259075380316</v>
      </c>
      <c r="F38" s="33">
        <f t="shared" si="0"/>
        <v>53.279517601817552</v>
      </c>
      <c r="G38" s="33">
        <f t="shared" si="1"/>
        <v>1.8153279772725225E-2</v>
      </c>
      <c r="H38" s="61">
        <f t="shared" si="2"/>
        <v>1.8129131645669261E-2</v>
      </c>
    </row>
    <row r="39" spans="1:8" x14ac:dyDescent="0.2">
      <c r="A39" s="30">
        <v>11</v>
      </c>
      <c r="B39" s="30">
        <v>68</v>
      </c>
      <c r="C39" s="30">
        <v>62.796968373957043</v>
      </c>
      <c r="D39" s="30">
        <v>5.2030316260429572</v>
      </c>
      <c r="E39" s="30">
        <v>0.25290831381276774</v>
      </c>
      <c r="F39" s="33">
        <f t="shared" si="0"/>
        <v>27.07153810160322</v>
      </c>
      <c r="G39" s="33">
        <f t="shared" si="1"/>
        <v>1.2939915032010366E-2</v>
      </c>
      <c r="H39" s="61">
        <f t="shared" si="2"/>
        <v>1.292269911929237E-2</v>
      </c>
    </row>
    <row r="40" spans="1:8" x14ac:dyDescent="0.2">
      <c r="A40" s="30">
        <v>12</v>
      </c>
      <c r="B40" s="30">
        <v>111</v>
      </c>
      <c r="C40" s="30">
        <v>93.797987775764341</v>
      </c>
      <c r="D40" s="30">
        <v>17.202012224235659</v>
      </c>
      <c r="E40" s="30">
        <v>0.83615326957502134</v>
      </c>
      <c r="F40" s="33">
        <f t="shared" si="0"/>
        <v>295.90922456275302</v>
      </c>
      <c r="G40" s="33">
        <f t="shared" si="1"/>
        <v>4.2781322997742489E-2</v>
      </c>
      <c r="H40" s="61">
        <f t="shared" si="2"/>
        <v>4.2724499048720395E-2</v>
      </c>
    </row>
    <row r="41" spans="1:8" x14ac:dyDescent="0.2">
      <c r="A41" s="30">
        <v>13</v>
      </c>
      <c r="B41" s="30">
        <v>75</v>
      </c>
      <c r="C41" s="30">
        <v>53.10357847971347</v>
      </c>
      <c r="D41" s="30">
        <v>21.89642152028653</v>
      </c>
      <c r="E41" s="30">
        <v>1.0643385324645622</v>
      </c>
      <c r="F41" s="33">
        <f t="shared" si="0"/>
        <v>479.45327539406708</v>
      </c>
      <c r="G41" s="33">
        <f t="shared" si="1"/>
        <v>5.4456296701981967E-2</v>
      </c>
      <c r="H41" s="61">
        <f t="shared" si="2"/>
        <v>5.4384047663415001E-2</v>
      </c>
    </row>
    <row r="42" spans="1:8" x14ac:dyDescent="0.2">
      <c r="A42" s="30">
        <v>14</v>
      </c>
      <c r="B42" s="30">
        <v>152</v>
      </c>
      <c r="C42" s="30">
        <v>159.55090702623406</v>
      </c>
      <c r="D42" s="30">
        <v>-7.5509070262340572</v>
      </c>
      <c r="E42" s="30">
        <v>-0.36703354909533831</v>
      </c>
      <c r="F42" s="33">
        <f t="shared" si="0"/>
        <v>57.01619691883085</v>
      </c>
      <c r="G42" s="33">
        <f t="shared" si="1"/>
        <v>-1.8779070041591954E-2</v>
      </c>
      <c r="H42" s="61">
        <f t="shared" si="2"/>
        <v>-1.8754090042841461E-2</v>
      </c>
    </row>
    <row r="43" spans="1:8" x14ac:dyDescent="0.2">
      <c r="A43" s="30">
        <v>15</v>
      </c>
      <c r="B43" s="30">
        <v>130</v>
      </c>
      <c r="C43" s="30">
        <v>126.35375624914211</v>
      </c>
      <c r="D43" s="30">
        <v>3.6462437508578915</v>
      </c>
      <c r="E43" s="30">
        <v>0.17723616250265653</v>
      </c>
      <c r="F43" s="33">
        <f t="shared" si="0"/>
        <v>13.295093490670226</v>
      </c>
      <c r="G43" s="33">
        <f t="shared" si="1"/>
        <v>9.0681909535082171E-3</v>
      </c>
      <c r="H43" s="61">
        <f t="shared" si="2"/>
        <v>9.0561251507650983E-3</v>
      </c>
    </row>
    <row r="44" spans="1:8" x14ac:dyDescent="0.2">
      <c r="A44" s="30">
        <v>16</v>
      </c>
      <c r="B44" s="30">
        <v>182</v>
      </c>
      <c r="C44" s="30">
        <v>179.66990773362076</v>
      </c>
      <c r="D44" s="30">
        <v>2.3300922663792392</v>
      </c>
      <c r="E44" s="30">
        <v>0.11326083492717913</v>
      </c>
      <c r="F44" s="33">
        <f t="shared" si="0"/>
        <v>5.4293299698403397</v>
      </c>
      <c r="G44" s="33">
        <f t="shared" si="1"/>
        <v>5.7949284399454242E-3</v>
      </c>
      <c r="H44" s="61">
        <f t="shared" si="2"/>
        <v>5.7872175460073859E-3</v>
      </c>
    </row>
    <row r="45" spans="1:8" x14ac:dyDescent="0.2">
      <c r="A45" s="30">
        <v>17</v>
      </c>
      <c r="B45" s="30">
        <v>153</v>
      </c>
      <c r="C45" s="30">
        <v>126.47257723429166</v>
      </c>
      <c r="D45" s="30">
        <v>26.527422765708337</v>
      </c>
      <c r="E45" s="30">
        <v>1.2894416647196316</v>
      </c>
      <c r="F45" s="33">
        <f t="shared" si="0"/>
        <v>703.70415859062098</v>
      </c>
      <c r="G45" s="33">
        <f t="shared" si="1"/>
        <v>6.5973574884368627E-2</v>
      </c>
      <c r="H45" s="61">
        <f t="shared" si="2"/>
        <v>6.5886167002026638E-2</v>
      </c>
    </row>
    <row r="46" spans="1:8" x14ac:dyDescent="0.2">
      <c r="A46" s="30">
        <v>18</v>
      </c>
      <c r="B46" s="30">
        <v>65</v>
      </c>
      <c r="C46" s="30">
        <v>66.183855125517411</v>
      </c>
      <c r="D46" s="30">
        <v>-1.183855125517411</v>
      </c>
      <c r="E46" s="30">
        <v>-5.7544682622065413E-2</v>
      </c>
      <c r="F46" s="33">
        <f t="shared" si="0"/>
        <v>1.401512958213845</v>
      </c>
      <c r="G46" s="33">
        <f t="shared" si="1"/>
        <v>-2.9442420948833934E-3</v>
      </c>
      <c r="H46" s="61">
        <f t="shared" si="2"/>
        <v>-2.940324306556513E-3</v>
      </c>
    </row>
    <row r="47" spans="1:8" x14ac:dyDescent="0.2">
      <c r="A47" s="30">
        <v>19</v>
      </c>
      <c r="B47" s="30">
        <v>162</v>
      </c>
      <c r="C47" s="30">
        <v>141.8000431056989</v>
      </c>
      <c r="D47" s="30">
        <v>20.199956894301096</v>
      </c>
      <c r="E47" s="30">
        <v>0.98187699103293968</v>
      </c>
      <c r="F47" s="33">
        <f t="shared" si="0"/>
        <v>408.03825853162238</v>
      </c>
      <c r="G47" s="33">
        <f t="shared" si="1"/>
        <v>5.0237197205222239E-2</v>
      </c>
      <c r="H47" s="61">
        <f t="shared" si="2"/>
        <v>5.0170516321269572E-2</v>
      </c>
    </row>
    <row r="48" spans="1:8" x14ac:dyDescent="0.2">
      <c r="A48" s="30">
        <v>20</v>
      </c>
      <c r="B48" s="30">
        <v>64</v>
      </c>
      <c r="C48" s="30">
        <v>49.845858565763194</v>
      </c>
      <c r="D48" s="30">
        <v>14.154141434236806</v>
      </c>
      <c r="E48" s="30">
        <v>0.68800274549219231</v>
      </c>
      <c r="F48" s="33">
        <f t="shared" si="0"/>
        <v>200.33971974037914</v>
      </c>
      <c r="G48" s="33">
        <f t="shared" si="1"/>
        <v>3.5201282766250369E-2</v>
      </c>
      <c r="H48" s="61">
        <f t="shared" si="2"/>
        <v>3.515449931145162E-2</v>
      </c>
    </row>
    <row r="49" spans="1:8" x14ac:dyDescent="0.2">
      <c r="A49" s="30">
        <v>21</v>
      </c>
      <c r="B49" s="30">
        <v>47</v>
      </c>
      <c r="C49" s="30">
        <v>61.162804924302748</v>
      </c>
      <c r="D49" s="30">
        <v>-14.162804924302748</v>
      </c>
      <c r="E49" s="30">
        <v>-0.68842385933923178</v>
      </c>
      <c r="F49" s="33">
        <f t="shared" si="0"/>
        <v>200.58504332385417</v>
      </c>
      <c r="G49" s="33">
        <f t="shared" si="1"/>
        <v>-3.5222828825046716E-2</v>
      </c>
      <c r="H49" s="61">
        <f t="shared" si="2"/>
        <v>-3.5176016805931652E-2</v>
      </c>
    </row>
    <row r="50" spans="1:8" x14ac:dyDescent="0.2">
      <c r="A50" s="30">
        <v>22</v>
      </c>
      <c r="B50" s="30">
        <v>94</v>
      </c>
      <c r="C50" s="30">
        <v>97.409013536722128</v>
      </c>
      <c r="D50" s="30">
        <v>-3.4090135367221279</v>
      </c>
      <c r="E50" s="30">
        <v>-0.16570490577490388</v>
      </c>
      <c r="F50" s="33">
        <f t="shared" si="0"/>
        <v>11.621373293554711</v>
      </c>
      <c r="G50" s="33">
        <f t="shared" si="1"/>
        <v>-8.4782005335812434E-3</v>
      </c>
      <c r="H50" s="61">
        <f t="shared" si="2"/>
        <v>-8.4669196339238022E-3</v>
      </c>
    </row>
    <row r="51" spans="1:8" x14ac:dyDescent="0.2">
      <c r="A51" s="30">
        <v>23</v>
      </c>
      <c r="B51" s="30">
        <v>85</v>
      </c>
      <c r="C51" s="30">
        <v>80.387770335352613</v>
      </c>
      <c r="D51" s="30">
        <v>4.612229664647387</v>
      </c>
      <c r="E51" s="30">
        <v>0.22419068559272431</v>
      </c>
      <c r="F51" s="33">
        <f t="shared" si="0"/>
        <v>21.272662479453349</v>
      </c>
      <c r="G51" s="33">
        <f t="shared" si="1"/>
        <v>1.1470593349832178E-2</v>
      </c>
      <c r="H51" s="61">
        <f t="shared" si="2"/>
        <v>1.1455331750093972E-2</v>
      </c>
    </row>
    <row r="52" spans="1:8" x14ac:dyDescent="0.2">
      <c r="A52" s="30">
        <v>24</v>
      </c>
      <c r="B52" s="30">
        <v>54</v>
      </c>
      <c r="C52" s="30">
        <v>54.728111049964077</v>
      </c>
      <c r="D52" s="30">
        <v>-0.72811104996407749</v>
      </c>
      <c r="E52" s="30">
        <v>-3.539193131042067E-2</v>
      </c>
      <c r="F52" s="33">
        <f t="shared" si="0"/>
        <v>0.53014570107979131</v>
      </c>
      <c r="G52" s="33">
        <f t="shared" si="1"/>
        <v>-1.8108087356694513E-3</v>
      </c>
      <c r="H52" s="61">
        <f t="shared" si="2"/>
        <v>-1.8083991500248086E-3</v>
      </c>
    </row>
    <row r="53" spans="1:8" x14ac:dyDescent="0.2">
      <c r="A53" s="30">
        <v>25</v>
      </c>
      <c r="B53" s="30">
        <v>117</v>
      </c>
      <c r="C53" s="30">
        <v>103.13803224660487</v>
      </c>
      <c r="D53" s="30">
        <v>13.861967753395135</v>
      </c>
      <c r="E53" s="30">
        <v>0.67380080357197103</v>
      </c>
      <c r="F53" s="33">
        <f t="shared" si="0"/>
        <v>192.15414999616655</v>
      </c>
      <c r="G53" s="33">
        <f t="shared" si="1"/>
        <v>3.44746482046311E-2</v>
      </c>
      <c r="H53" s="61">
        <f t="shared" si="2"/>
        <v>3.4428828148821845E-2</v>
      </c>
    </row>
    <row r="54" spans="1:8" x14ac:dyDescent="0.2">
      <c r="A54" s="30">
        <v>26</v>
      </c>
      <c r="B54" s="30">
        <v>114</v>
      </c>
      <c r="C54" s="30">
        <v>97.614001017815937</v>
      </c>
      <c r="D54" s="30">
        <v>16.385998982184063</v>
      </c>
      <c r="E54" s="30">
        <v>0.7964885994501707</v>
      </c>
      <c r="F54" s="33">
        <f t="shared" si="0"/>
        <v>268.50096264413713</v>
      </c>
      <c r="G54" s="33">
        <f t="shared" si="1"/>
        <v>4.0751901926325045E-2</v>
      </c>
      <c r="H54" s="61">
        <f t="shared" si="2"/>
        <v>4.0697764364978323E-2</v>
      </c>
    </row>
    <row r="55" spans="1:8" x14ac:dyDescent="0.2">
      <c r="A55" s="30">
        <v>27</v>
      </c>
      <c r="B55" s="30">
        <v>127</v>
      </c>
      <c r="C55" s="30">
        <v>102.90320674085072</v>
      </c>
      <c r="D55" s="30">
        <v>24.09679325914928</v>
      </c>
      <c r="E55" s="30">
        <v>1.1712939281326591</v>
      </c>
      <c r="F55" s="33">
        <f t="shared" si="0"/>
        <v>580.65544537418214</v>
      </c>
      <c r="G55" s="33">
        <f t="shared" si="1"/>
        <v>5.9928610803861651E-2</v>
      </c>
      <c r="H55" s="61">
        <f t="shared" si="2"/>
        <v>5.9849151275966898E-2</v>
      </c>
    </row>
    <row r="56" spans="1:8" x14ac:dyDescent="0.2">
      <c r="A56" s="30">
        <v>28</v>
      </c>
      <c r="B56" s="30">
        <v>115</v>
      </c>
      <c r="C56" s="30">
        <v>108.19517481281721</v>
      </c>
      <c r="D56" s="30">
        <v>6.8048251871827858</v>
      </c>
      <c r="E56" s="30">
        <v>0.33076809590525463</v>
      </c>
      <c r="F56" s="33">
        <f t="shared" si="0"/>
        <v>46.305645828117235</v>
      </c>
      <c r="G56" s="33">
        <f t="shared" si="1"/>
        <v>1.6923568038504613E-2</v>
      </c>
      <c r="H56" s="61">
        <f t="shared" si="2"/>
        <v>1.690105474752706E-2</v>
      </c>
    </row>
    <row r="57" spans="1:8" x14ac:dyDescent="0.2">
      <c r="A57" s="30">
        <v>29</v>
      </c>
      <c r="B57" s="30">
        <v>50</v>
      </c>
      <c r="C57" s="30">
        <v>31.873574064161357</v>
      </c>
      <c r="D57" s="30">
        <v>18.126425935838643</v>
      </c>
      <c r="E57" s="30">
        <v>0.88108705623445738</v>
      </c>
      <c r="F57" s="33">
        <f t="shared" si="0"/>
        <v>328.56731720744381</v>
      </c>
      <c r="G57" s="33">
        <f t="shared" si="1"/>
        <v>4.5080335523957953E-2</v>
      </c>
      <c r="H57" s="61">
        <f t="shared" si="2"/>
        <v>4.5020470023022612E-2</v>
      </c>
    </row>
    <row r="58" spans="1:8" x14ac:dyDescent="0.2">
      <c r="A58" s="30">
        <v>30</v>
      </c>
      <c r="B58" s="30">
        <v>216</v>
      </c>
      <c r="C58" s="30">
        <v>184.81107381522435</v>
      </c>
      <c r="D58" s="30">
        <v>31.188926184775653</v>
      </c>
      <c r="E58" s="30">
        <v>1.5160274428355676</v>
      </c>
      <c r="F58" s="33">
        <f t="shared" si="0"/>
        <v>972.74911655938433</v>
      </c>
      <c r="G58" s="33">
        <f t="shared" si="1"/>
        <v>7.7566711828268284E-2</v>
      </c>
      <c r="H58" s="61">
        <f t="shared" si="2"/>
        <v>7.7464115708485021E-2</v>
      </c>
    </row>
    <row r="59" spans="1:8" x14ac:dyDescent="0.2">
      <c r="A59" s="30">
        <v>31</v>
      </c>
      <c r="B59" s="30">
        <v>81</v>
      </c>
      <c r="C59" s="30">
        <v>43.466165928691112</v>
      </c>
      <c r="D59" s="30">
        <v>37.533834071308888</v>
      </c>
      <c r="E59" s="30">
        <v>1.8244399358230172</v>
      </c>
      <c r="F59" s="33">
        <f t="shared" si="0"/>
        <v>1408.788700092548</v>
      </c>
      <c r="G59" s="33">
        <f t="shared" si="1"/>
        <v>9.3346467716493339E-2</v>
      </c>
      <c r="H59" s="61">
        <f t="shared" si="2"/>
        <v>9.3223334333844304E-2</v>
      </c>
    </row>
    <row r="60" spans="1:8" x14ac:dyDescent="0.2">
      <c r="A60" s="30">
        <v>32</v>
      </c>
      <c r="B60" s="30">
        <v>76</v>
      </c>
      <c r="C60" s="30">
        <v>74.694649397981109</v>
      </c>
      <c r="D60" s="30">
        <v>1.3053506020188905</v>
      </c>
      <c r="E60" s="30">
        <v>6.3450319624936524E-2</v>
      </c>
      <c r="F60" s="33">
        <f t="shared" si="0"/>
        <v>1.7039401941910799</v>
      </c>
      <c r="G60" s="33">
        <f t="shared" si="1"/>
        <v>3.2464007699976581E-3</v>
      </c>
      <c r="H60" s="61">
        <f t="shared" si="2"/>
        <v>3.2420809189502974E-3</v>
      </c>
    </row>
    <row r="61" spans="1:8" x14ac:dyDescent="0.2">
      <c r="A61" s="30">
        <v>33</v>
      </c>
      <c r="B61" s="30">
        <v>40</v>
      </c>
      <c r="C61" s="30">
        <v>50.98998544199199</v>
      </c>
      <c r="D61" s="30">
        <v>-10.98998544199199</v>
      </c>
      <c r="E61" s="30">
        <v>-0.53419984476913718</v>
      </c>
      <c r="F61" s="33">
        <f t="shared" si="0"/>
        <v>120.77978001519588</v>
      </c>
      <c r="G61" s="33">
        <f t="shared" si="1"/>
        <v>-2.733204178706123E-2</v>
      </c>
      <c r="H61" s="61">
        <f t="shared" si="2"/>
        <v>-2.7295698904227974E-2</v>
      </c>
    </row>
    <row r="62" spans="1:8" x14ac:dyDescent="0.2">
      <c r="A62" s="30">
        <v>34</v>
      </c>
      <c r="B62" s="30">
        <v>25</v>
      </c>
      <c r="C62" s="30">
        <v>23.653146240130045</v>
      </c>
      <c r="D62" s="30">
        <v>1.3468537598699548</v>
      </c>
      <c r="E62" s="30">
        <v>6.5467699957102721E-2</v>
      </c>
      <c r="F62" s="33">
        <f t="shared" si="0"/>
        <v>1.8140150504758339</v>
      </c>
      <c r="G62" s="33">
        <f t="shared" si="1"/>
        <v>3.3496189271706375E-3</v>
      </c>
      <c r="H62" s="61">
        <f t="shared" si="2"/>
        <v>3.345161731025116E-3</v>
      </c>
    </row>
    <row r="63" spans="1:8" x14ac:dyDescent="0.2">
      <c r="A63" s="30">
        <v>35</v>
      </c>
      <c r="B63" s="30">
        <v>20</v>
      </c>
      <c r="C63" s="30">
        <v>30.923823251528802</v>
      </c>
      <c r="D63" s="30">
        <v>-10.923823251528802</v>
      </c>
      <c r="E63" s="30">
        <v>-0.53098384124833398</v>
      </c>
      <c r="F63" s="33">
        <f t="shared" si="0"/>
        <v>119.32991443064128</v>
      </c>
      <c r="G63" s="33">
        <f t="shared" si="1"/>
        <v>-2.7167496732474188E-2</v>
      </c>
      <c r="H63" s="61">
        <f t="shared" si="2"/>
        <v>-2.7131372318447124E-2</v>
      </c>
    </row>
    <row r="64" spans="1:8" x14ac:dyDescent="0.2">
      <c r="A64" s="30">
        <v>36</v>
      </c>
      <c r="B64" s="30">
        <v>15</v>
      </c>
      <c r="C64" s="30">
        <v>23.419710397256203</v>
      </c>
      <c r="D64" s="30">
        <v>-8.4197103972562033</v>
      </c>
      <c r="E64" s="30">
        <v>-0.40926423523997896</v>
      </c>
      <c r="F64" s="33">
        <f t="shared" si="0"/>
        <v>70.891523173664211</v>
      </c>
      <c r="G64" s="33">
        <f t="shared" si="1"/>
        <v>-2.0939779913943964E-2</v>
      </c>
      <c r="H64" s="61">
        <f t="shared" si="2"/>
        <v>-2.0911928116287583E-2</v>
      </c>
    </row>
    <row r="65" spans="1:8" x14ac:dyDescent="0.2">
      <c r="A65" s="30">
        <v>37</v>
      </c>
      <c r="B65" s="30">
        <v>102</v>
      </c>
      <c r="C65" s="30">
        <v>98.897123215550266</v>
      </c>
      <c r="D65" s="30">
        <v>3.1028767844497338</v>
      </c>
      <c r="E65" s="30">
        <v>0.15082424861614438</v>
      </c>
      <c r="F65" s="33">
        <f t="shared" si="0"/>
        <v>9.6278443394771198</v>
      </c>
      <c r="G65" s="33">
        <f t="shared" si="1"/>
        <v>7.7168398793902712E-3</v>
      </c>
      <c r="H65" s="61">
        <f t="shared" si="2"/>
        <v>7.7065719024383052E-3</v>
      </c>
    </row>
    <row r="66" spans="1:8" x14ac:dyDescent="0.2">
      <c r="A66" s="30">
        <v>38</v>
      </c>
      <c r="B66" s="30">
        <v>258</v>
      </c>
      <c r="C66" s="30">
        <v>238.24900732818577</v>
      </c>
      <c r="D66" s="30">
        <v>19.750992671814231</v>
      </c>
      <c r="E66" s="30">
        <v>0.96005379397546409</v>
      </c>
      <c r="F66" s="33">
        <f t="shared" si="0"/>
        <v>390.10171152205947</v>
      </c>
      <c r="G66" s="33">
        <f t="shared" si="1"/>
        <v>4.9120625308500761E-2</v>
      </c>
      <c r="H66" s="61">
        <f t="shared" si="2"/>
        <v>4.9055419236773652E-2</v>
      </c>
    </row>
    <row r="67" spans="1:8" x14ac:dyDescent="0.2">
      <c r="A67" s="30">
        <v>39</v>
      </c>
      <c r="B67" s="30">
        <v>243</v>
      </c>
      <c r="C67" s="30">
        <v>211.92385368251024</v>
      </c>
      <c r="D67" s="30">
        <v>31.076146317489759</v>
      </c>
      <c r="E67" s="30">
        <v>1.510545453080876</v>
      </c>
      <c r="F67" s="33">
        <f t="shared" si="0"/>
        <v>965.72686994603225</v>
      </c>
      <c r="G67" s="33">
        <f t="shared" si="1"/>
        <v>7.7286228832028875E-2</v>
      </c>
      <c r="H67" s="61">
        <f t="shared" si="2"/>
        <v>7.7183999244127305E-2</v>
      </c>
    </row>
    <row r="68" spans="1:8" x14ac:dyDescent="0.2">
      <c r="A68" s="30">
        <v>40</v>
      </c>
      <c r="B68" s="30">
        <v>141</v>
      </c>
      <c r="C68" s="30">
        <v>143.87264740949891</v>
      </c>
      <c r="D68" s="30">
        <v>-2.8726474094989101</v>
      </c>
      <c r="E68" s="30">
        <v>-0.13963328780830792</v>
      </c>
      <c r="F68" s="33">
        <f t="shared" si="0"/>
        <v>8.2521031393007984</v>
      </c>
      <c r="G68" s="33">
        <f t="shared" si="1"/>
        <v>-7.14426051338664E-3</v>
      </c>
      <c r="H68" s="61">
        <f t="shared" si="2"/>
        <v>-7.1347543260825222E-3</v>
      </c>
    </row>
    <row r="69" spans="1:8" x14ac:dyDescent="0.2">
      <c r="A69" s="30">
        <v>41</v>
      </c>
      <c r="B69" s="30">
        <v>406</v>
      </c>
      <c r="C69" s="30">
        <v>404.75760240971772</v>
      </c>
      <c r="D69" s="30">
        <v>1.2423975902822804</v>
      </c>
      <c r="E69" s="30">
        <v>6.0390307464324292E-2</v>
      </c>
      <c r="F69" s="33">
        <f t="shared" si="0"/>
        <v>1.5435517723392169</v>
      </c>
      <c r="G69" s="33">
        <f t="shared" si="1"/>
        <v>3.0898369277170342E-3</v>
      </c>
      <c r="H69" s="61">
        <f t="shared" si="2"/>
        <v>3.0857254056195021E-3</v>
      </c>
    </row>
    <row r="70" spans="1:8" x14ac:dyDescent="0.2">
      <c r="A70" s="30">
        <v>42</v>
      </c>
      <c r="B70" s="30">
        <v>117</v>
      </c>
      <c r="C70" s="30">
        <v>127.52193185761698</v>
      </c>
      <c r="D70" s="30">
        <v>-10.521931857616977</v>
      </c>
      <c r="E70" s="30">
        <v>-0.51144875438448512</v>
      </c>
      <c r="F70" s="33">
        <f t="shared" si="0"/>
        <v>110.71105001633505</v>
      </c>
      <c r="G70" s="33">
        <f t="shared" si="1"/>
        <v>-2.6167994737659236E-2</v>
      </c>
      <c r="H70" s="61">
        <f t="shared" si="2"/>
        <v>-2.613319750126817E-2</v>
      </c>
    </row>
    <row r="71" spans="1:8" x14ac:dyDescent="0.2">
      <c r="A71" s="30">
        <v>43</v>
      </c>
      <c r="B71" s="30">
        <v>232</v>
      </c>
      <c r="C71" s="30">
        <v>221.12859819048015</v>
      </c>
      <c r="D71" s="30">
        <v>10.871401809519853</v>
      </c>
      <c r="E71" s="30">
        <v>0.52843574631849399</v>
      </c>
      <c r="F71" s="33">
        <f t="shared" si="0"/>
        <v>118.18737730403153</v>
      </c>
      <c r="G71" s="33">
        <f t="shared" si="1"/>
        <v>2.7037124854268412E-2</v>
      </c>
      <c r="H71" s="61">
        <f t="shared" si="2"/>
        <v>2.7001173540999207E-2</v>
      </c>
    </row>
    <row r="72" spans="1:8" x14ac:dyDescent="0.2">
      <c r="A72" s="30">
        <v>44</v>
      </c>
      <c r="B72" s="30">
        <v>215</v>
      </c>
      <c r="C72" s="30">
        <v>211.65896532290097</v>
      </c>
      <c r="D72" s="30">
        <v>3.3410346770990316</v>
      </c>
      <c r="E72" s="30">
        <v>0.16240059782564248</v>
      </c>
      <c r="F72" s="33">
        <f t="shared" si="0"/>
        <v>11.162512713578231</v>
      </c>
      <c r="G72" s="33">
        <f t="shared" si="1"/>
        <v>8.3091374313904124E-3</v>
      </c>
      <c r="H72" s="61">
        <f t="shared" si="2"/>
        <v>8.2980814519110005E-3</v>
      </c>
    </row>
    <row r="73" spans="1:8" x14ac:dyDescent="0.2">
      <c r="A73" s="30">
        <v>45</v>
      </c>
      <c r="B73" s="30">
        <v>292</v>
      </c>
      <c r="C73" s="30">
        <v>247.19271825372471</v>
      </c>
      <c r="D73" s="30">
        <v>44.807281746275294</v>
      </c>
      <c r="E73" s="30">
        <v>2.177986775299015</v>
      </c>
      <c r="F73" s="33">
        <f t="shared" si="0"/>
        <v>2007.6924974900951</v>
      </c>
      <c r="G73" s="33">
        <f t="shared" si="1"/>
        <v>0.11143549766448496</v>
      </c>
      <c r="H73" s="61">
        <f t="shared" si="2"/>
        <v>0.11128905124864673</v>
      </c>
    </row>
    <row r="74" spans="1:8" x14ac:dyDescent="0.2">
      <c r="A74" s="30">
        <v>46</v>
      </c>
      <c r="B74" s="30">
        <v>161</v>
      </c>
      <c r="C74" s="30">
        <v>155.21387946878667</v>
      </c>
      <c r="D74" s="30">
        <v>5.7861205312133279</v>
      </c>
      <c r="E74" s="30">
        <v>0.28125102675563035</v>
      </c>
      <c r="F74" s="33">
        <f t="shared" si="0"/>
        <v>33.479190801728407</v>
      </c>
      <c r="G74" s="33">
        <f t="shared" si="1"/>
        <v>1.4390054379856462E-2</v>
      </c>
      <c r="H74" s="61">
        <f t="shared" si="2"/>
        <v>1.4370909886316339E-2</v>
      </c>
    </row>
    <row r="75" spans="1:8" x14ac:dyDescent="0.2">
      <c r="A75" s="30">
        <v>47</v>
      </c>
      <c r="B75" s="30">
        <v>155</v>
      </c>
      <c r="C75" s="30">
        <v>150.9309063515737</v>
      </c>
      <c r="D75" s="30">
        <v>4.0690936484263034</v>
      </c>
      <c r="E75" s="30">
        <v>0.19778999770416597</v>
      </c>
      <c r="F75" s="33">
        <f t="shared" si="0"/>
        <v>16.557523119663283</v>
      </c>
      <c r="G75" s="33">
        <f t="shared" si="1"/>
        <v>1.0119816647736576E-2</v>
      </c>
      <c r="H75" s="61">
        <f t="shared" si="2"/>
        <v>1.0106351861548794E-2</v>
      </c>
    </row>
    <row r="76" spans="1:8" x14ac:dyDescent="0.2">
      <c r="A76" s="30">
        <v>48</v>
      </c>
      <c r="B76" s="30">
        <v>110</v>
      </c>
      <c r="C76" s="30">
        <v>114.18970775325963</v>
      </c>
      <c r="D76" s="30">
        <v>-4.1897077532596256</v>
      </c>
      <c r="E76" s="30">
        <v>-0.20365279310266929</v>
      </c>
      <c r="F76" s="33">
        <f t="shared" si="0"/>
        <v>17.553651057723819</v>
      </c>
      <c r="G76" s="33">
        <f t="shared" si="1"/>
        <v>-1.041978335568299E-2</v>
      </c>
      <c r="H76" s="61">
        <f t="shared" si="2"/>
        <v>-1.0405919538075389E-2</v>
      </c>
    </row>
    <row r="77" spans="1:8" x14ac:dyDescent="0.2">
      <c r="A77" s="30">
        <v>49</v>
      </c>
      <c r="B77" s="30">
        <v>178</v>
      </c>
      <c r="C77" s="30">
        <v>168.58850297014422</v>
      </c>
      <c r="D77" s="30">
        <v>9.4114970298557807</v>
      </c>
      <c r="E77" s="30">
        <v>0.45747287645932239</v>
      </c>
      <c r="F77" s="33">
        <f t="shared" si="0"/>
        <v>88.576276342984187</v>
      </c>
      <c r="G77" s="33">
        <f t="shared" si="1"/>
        <v>2.3406348575853584E-2</v>
      </c>
      <c r="H77" s="61">
        <f t="shared" si="2"/>
        <v>2.3375219419269327E-2</v>
      </c>
    </row>
    <row r="78" spans="1:8" x14ac:dyDescent="0.2">
      <c r="A78" s="30">
        <v>50</v>
      </c>
      <c r="B78" s="30">
        <v>130</v>
      </c>
      <c r="C78" s="30">
        <v>127.12878849485192</v>
      </c>
      <c r="D78" s="30">
        <v>2.8712115051480822</v>
      </c>
      <c r="E78" s="30">
        <v>0.13956349154830699</v>
      </c>
      <c r="F78" s="33">
        <f t="shared" si="0"/>
        <v>8.2438555072947164</v>
      </c>
      <c r="G78" s="33">
        <f t="shared" si="1"/>
        <v>7.1406894260611659E-3</v>
      </c>
      <c r="H78" s="61">
        <f t="shared" si="2"/>
        <v>7.1311879899792182E-3</v>
      </c>
    </row>
    <row r="79" spans="1:8" x14ac:dyDescent="0.2">
      <c r="A79" s="30">
        <v>51</v>
      </c>
      <c r="B79" s="30">
        <v>319</v>
      </c>
      <c r="C79" s="30">
        <v>264.3906669918112</v>
      </c>
      <c r="D79" s="30">
        <v>54.609333008188798</v>
      </c>
      <c r="E79" s="30">
        <v>2.6544436632695803</v>
      </c>
      <c r="F79" s="33">
        <f t="shared" si="0"/>
        <v>2982.1792515992588</v>
      </c>
      <c r="G79" s="33">
        <f t="shared" si="1"/>
        <v>0.13581315276727243</v>
      </c>
      <c r="H79" s="61">
        <f t="shared" si="2"/>
        <v>0.13563575687191287</v>
      </c>
    </row>
    <row r="80" spans="1:8" x14ac:dyDescent="0.2">
      <c r="A80" s="30">
        <v>52</v>
      </c>
      <c r="B80" s="30">
        <v>258</v>
      </c>
      <c r="C80" s="30">
        <v>272.11142580659811</v>
      </c>
      <c r="D80" s="30">
        <v>-14.111425806598106</v>
      </c>
      <c r="E80" s="30">
        <v>-0.68592642957946859</v>
      </c>
      <c r="F80" s="33">
        <f t="shared" si="0"/>
        <v>199.13233829512302</v>
      </c>
      <c r="G80" s="33">
        <f t="shared" si="1"/>
        <v>-3.5095049202453231E-2</v>
      </c>
      <c r="H80" s="61">
        <f t="shared" si="2"/>
        <v>-3.5048406586874054E-2</v>
      </c>
    </row>
    <row r="81" spans="1:8" x14ac:dyDescent="0.2">
      <c r="A81" s="30">
        <v>53</v>
      </c>
      <c r="B81" s="30">
        <v>275</v>
      </c>
      <c r="C81" s="30">
        <v>273.74702917962753</v>
      </c>
      <c r="D81" s="30">
        <v>1.2529708203724681</v>
      </c>
      <c r="E81" s="30">
        <v>6.0904249716814018E-2</v>
      </c>
      <c r="F81" s="33">
        <f t="shared" si="0"/>
        <v>1.5699358767048557</v>
      </c>
      <c r="G81" s="33">
        <f t="shared" si="1"/>
        <v>3.1161325009163416E-3</v>
      </c>
      <c r="H81" s="61">
        <f t="shared" si="2"/>
        <v>3.1119859890293266E-3</v>
      </c>
    </row>
    <row r="82" spans="1:8" x14ac:dyDescent="0.2">
      <c r="A82" s="30">
        <v>54</v>
      </c>
      <c r="B82" s="30">
        <v>133</v>
      </c>
      <c r="C82" s="30">
        <v>151.7265729581969</v>
      </c>
      <c r="D82" s="30">
        <v>-18.726572958196897</v>
      </c>
      <c r="E82" s="30">
        <v>-0.91025892801487429</v>
      </c>
      <c r="F82" s="33">
        <f t="shared" si="0"/>
        <v>350.6845347586713</v>
      </c>
      <c r="G82" s="33">
        <f t="shared" si="1"/>
        <v>-4.6572898328527325E-2</v>
      </c>
      <c r="H82" s="61">
        <f t="shared" si="2"/>
        <v>-4.6511059204399761E-2</v>
      </c>
    </row>
    <row r="83" spans="1:8" x14ac:dyDescent="0.2">
      <c r="A83" s="30">
        <v>55</v>
      </c>
      <c r="B83" s="30">
        <v>210</v>
      </c>
      <c r="C83" s="30">
        <v>190.92840758983451</v>
      </c>
      <c r="D83" s="30">
        <v>19.071592410165493</v>
      </c>
      <c r="E83" s="30">
        <v>0.9270295906018986</v>
      </c>
      <c r="F83" s="33">
        <f t="shared" si="0"/>
        <v>363.72563705948204</v>
      </c>
      <c r="G83" s="33">
        <f t="shared" si="1"/>
        <v>4.7430960072860753E-2</v>
      </c>
      <c r="H83" s="61">
        <f t="shared" si="2"/>
        <v>4.7367986701991285E-2</v>
      </c>
    </row>
    <row r="84" spans="1:8" x14ac:dyDescent="0.2">
      <c r="A84" s="30">
        <v>56</v>
      </c>
      <c r="B84" s="30">
        <v>182</v>
      </c>
      <c r="C84" s="30">
        <v>186.7139645193441</v>
      </c>
      <c r="D84" s="30">
        <v>-4.7139645193441027</v>
      </c>
      <c r="E84" s="30">
        <v>-0.22913580074992379</v>
      </c>
      <c r="F84" s="33">
        <f t="shared" si="0"/>
        <v>22.221461489635075</v>
      </c>
      <c r="G84" s="33">
        <f t="shared" si="1"/>
        <v>-1.1723607452029864E-2</v>
      </c>
      <c r="H84" s="61">
        <f t="shared" si="2"/>
        <v>-1.1708009308940842E-2</v>
      </c>
    </row>
    <row r="85" spans="1:8" x14ac:dyDescent="0.2">
      <c r="A85" s="30">
        <v>57</v>
      </c>
      <c r="B85" s="30">
        <v>159</v>
      </c>
      <c r="C85" s="30">
        <v>145.01153172943131</v>
      </c>
      <c r="D85" s="30">
        <v>13.988468270568688</v>
      </c>
      <c r="E85" s="30">
        <v>0.67994972496900241</v>
      </c>
      <c r="F85" s="33">
        <f t="shared" si="0"/>
        <v>195.67724455670697</v>
      </c>
      <c r="G85" s="33">
        <f t="shared" si="1"/>
        <v>3.4789254392211796E-2</v>
      </c>
      <c r="H85" s="61">
        <f t="shared" si="2"/>
        <v>3.474301720189419E-2</v>
      </c>
    </row>
    <row r="86" spans="1:8" x14ac:dyDescent="0.2">
      <c r="A86" s="30">
        <v>58</v>
      </c>
      <c r="B86" s="30">
        <v>80</v>
      </c>
      <c r="C86" s="30">
        <v>91.276153281959239</v>
      </c>
      <c r="D86" s="30">
        <v>-11.276153281959239</v>
      </c>
      <c r="E86" s="30">
        <v>-0.54810985552350211</v>
      </c>
      <c r="F86" s="33">
        <f t="shared" si="0"/>
        <v>127.15163283824012</v>
      </c>
      <c r="G86" s="33">
        <f t="shared" si="1"/>
        <v>-2.8043739850846853E-2</v>
      </c>
      <c r="H86" s="61">
        <f t="shared" si="2"/>
        <v>-2.800645210474622E-2</v>
      </c>
    </row>
    <row r="87" spans="1:8" x14ac:dyDescent="0.2">
      <c r="A87" s="30">
        <v>59</v>
      </c>
      <c r="B87" s="30">
        <v>214</v>
      </c>
      <c r="C87" s="30">
        <v>155.64404310704575</v>
      </c>
      <c r="D87" s="30">
        <v>58.355956892954254</v>
      </c>
      <c r="E87" s="30">
        <v>2.8365590908298985</v>
      </c>
      <c r="F87" s="33">
        <f t="shared" si="0"/>
        <v>3405.4177048923352</v>
      </c>
      <c r="G87" s="33">
        <f t="shared" si="1"/>
        <v>0.14513098863878657</v>
      </c>
      <c r="H87" s="61">
        <f t="shared" si="2"/>
        <v>0.14494192659261032</v>
      </c>
    </row>
    <row r="88" spans="1:8" x14ac:dyDescent="0.2">
      <c r="A88" s="30">
        <v>60</v>
      </c>
      <c r="B88" s="30">
        <v>198</v>
      </c>
      <c r="C88" s="30">
        <v>190.64772939218278</v>
      </c>
      <c r="D88" s="30">
        <v>7.3522706078172178</v>
      </c>
      <c r="E88" s="30">
        <v>0.35737825478727414</v>
      </c>
      <c r="F88" s="33">
        <f t="shared" si="0"/>
        <v>54.055883090572962</v>
      </c>
      <c r="G88" s="33">
        <f t="shared" si="1"/>
        <v>1.8285062208983106E-2</v>
      </c>
      <c r="H88" s="61">
        <f t="shared" si="2"/>
        <v>1.8260738896930723E-2</v>
      </c>
    </row>
    <row r="89" spans="1:8" x14ac:dyDescent="0.2">
      <c r="A89" s="30">
        <v>61</v>
      </c>
      <c r="B89" s="30">
        <v>257</v>
      </c>
      <c r="C89" s="30">
        <v>206.42968397840315</v>
      </c>
      <c r="D89" s="30">
        <v>50.570316021596852</v>
      </c>
      <c r="E89" s="30">
        <v>2.458115628201115</v>
      </c>
      <c r="F89" s="33">
        <f t="shared" si="0"/>
        <v>2557.3568625241751</v>
      </c>
      <c r="G89" s="33">
        <f t="shared" si="1"/>
        <v>0.12576813663518813</v>
      </c>
      <c r="H89" s="61">
        <f t="shared" si="2"/>
        <v>0.12560342240403966</v>
      </c>
    </row>
    <row r="90" spans="1:8" x14ac:dyDescent="0.2">
      <c r="A90" s="30">
        <v>62</v>
      </c>
      <c r="B90" s="30">
        <v>194</v>
      </c>
      <c r="C90" s="30">
        <v>185.09982549755023</v>
      </c>
      <c r="D90" s="30">
        <v>8.9001745024497723</v>
      </c>
      <c r="E90" s="30">
        <v>0.43261857467621256</v>
      </c>
      <c r="F90" s="33">
        <f t="shared" si="0"/>
        <v>79.213106174057046</v>
      </c>
      <c r="G90" s="33">
        <f t="shared" si="1"/>
        <v>2.2134691869892229E-2</v>
      </c>
      <c r="H90" s="61">
        <f t="shared" si="2"/>
        <v>2.2105252244444831E-2</v>
      </c>
    </row>
    <row r="91" spans="1:8" x14ac:dyDescent="0.2">
      <c r="A91" s="30">
        <v>63</v>
      </c>
      <c r="B91" s="30">
        <v>156</v>
      </c>
      <c r="C91" s="30">
        <v>146.00825890130602</v>
      </c>
      <c r="D91" s="30">
        <v>9.9917410986939785</v>
      </c>
      <c r="E91" s="30">
        <v>0.48567730795176256</v>
      </c>
      <c r="F91" s="33">
        <f t="shared" si="0"/>
        <v>99.834890183330359</v>
      </c>
      <c r="G91" s="33">
        <f t="shared" si="1"/>
        <v>2.4849412829203995E-2</v>
      </c>
      <c r="H91" s="61">
        <f t="shared" si="2"/>
        <v>2.4816366774541961E-2</v>
      </c>
    </row>
    <row r="92" spans="1:8" x14ac:dyDescent="0.2">
      <c r="A92" s="30">
        <v>64</v>
      </c>
      <c r="B92" s="30">
        <v>187</v>
      </c>
      <c r="C92" s="30">
        <v>183.1199937999333</v>
      </c>
      <c r="D92" s="30">
        <v>3.8800062000667026</v>
      </c>
      <c r="E92" s="30">
        <v>0.18859885854436903</v>
      </c>
      <c r="F92" s="33">
        <f t="shared" si="0"/>
        <v>15.054448112556052</v>
      </c>
      <c r="G92" s="33">
        <f t="shared" si="1"/>
        <v>9.6495570584721312E-3</v>
      </c>
      <c r="H92" s="61">
        <f t="shared" si="2"/>
        <v>9.6367178507321544E-3</v>
      </c>
    </row>
    <row r="93" spans="1:8" x14ac:dyDescent="0.2">
      <c r="A93" s="30">
        <v>65</v>
      </c>
      <c r="B93" s="30">
        <v>150</v>
      </c>
      <c r="C93" s="30">
        <v>128.08104406172913</v>
      </c>
      <c r="D93" s="30">
        <v>21.918955938270869</v>
      </c>
      <c r="E93" s="30">
        <v>1.0654338826497591</v>
      </c>
      <c r="F93" s="33">
        <f t="shared" si="0"/>
        <v>480.44062942385983</v>
      </c>
      <c r="G93" s="33">
        <f t="shared" si="1"/>
        <v>5.4512339692870893E-2</v>
      </c>
      <c r="H93" s="61">
        <f t="shared" si="2"/>
        <v>5.4440016742249957E-2</v>
      </c>
    </row>
    <row r="94" spans="1:8" x14ac:dyDescent="0.2">
      <c r="A94" s="30">
        <v>66</v>
      </c>
      <c r="B94" s="30">
        <v>102</v>
      </c>
      <c r="C94" s="30">
        <v>101.15803792724421</v>
      </c>
      <c r="D94" s="30">
        <v>0.84196207275579127</v>
      </c>
      <c r="E94" s="30">
        <v>4.0925987658644296E-2</v>
      </c>
      <c r="F94" s="33">
        <f t="shared" si="0"/>
        <v>0.7089001319592283</v>
      </c>
      <c r="G94" s="33">
        <f t="shared" si="1"/>
        <v>2.0939556905828654E-3</v>
      </c>
      <c r="H94" s="61">
        <f t="shared" si="2"/>
        <v>2.0911693333570689E-3</v>
      </c>
    </row>
    <row r="95" spans="1:8" x14ac:dyDescent="0.2">
      <c r="A95" s="30">
        <v>67</v>
      </c>
      <c r="B95" s="30">
        <v>233</v>
      </c>
      <c r="C95" s="30">
        <v>231.28427765519072</v>
      </c>
      <c r="D95" s="30">
        <v>1.7157223448092793</v>
      </c>
      <c r="E95" s="30">
        <v>8.3397618231779005E-2</v>
      </c>
      <c r="F95" s="33">
        <f t="shared" ref="F95:F158" si="3">D95^2</f>
        <v>2.9437031644778515</v>
      </c>
      <c r="G95" s="33">
        <f t="shared" ref="G95:G158" si="4">D95/SQRT($D$13)</f>
        <v>4.266993352342611E-3</v>
      </c>
      <c r="H95" s="61">
        <f t="shared" ref="H95:H158" si="5">G95*((383-6-2)/(383-6-1-(G95^2)))^0.5</f>
        <v>4.2613154844686179E-3</v>
      </c>
    </row>
    <row r="96" spans="1:8" x14ac:dyDescent="0.2">
      <c r="A96" s="30">
        <v>68</v>
      </c>
      <c r="B96" s="30">
        <v>162</v>
      </c>
      <c r="C96" s="30">
        <v>157.00465031170424</v>
      </c>
      <c r="D96" s="30">
        <v>4.9953496882957609</v>
      </c>
      <c r="E96" s="30">
        <v>0.24281333602671917</v>
      </c>
      <c r="F96" s="33">
        <f t="shared" si="3"/>
        <v>24.953518508356556</v>
      </c>
      <c r="G96" s="33">
        <f t="shared" si="4"/>
        <v>1.2423411035632428E-2</v>
      </c>
      <c r="H96" s="61">
        <f t="shared" si="5"/>
        <v>1.2406882089631827E-2</v>
      </c>
    </row>
    <row r="97" spans="1:8" x14ac:dyDescent="0.2">
      <c r="A97" s="30">
        <v>69</v>
      </c>
      <c r="B97" s="30">
        <v>95</v>
      </c>
      <c r="C97" s="30">
        <v>112.6897737751852</v>
      </c>
      <c r="D97" s="30">
        <v>-17.689773775185202</v>
      </c>
      <c r="E97" s="30">
        <v>-0.8598623223464662</v>
      </c>
      <c r="F97" s="33">
        <f t="shared" si="3"/>
        <v>312.92809621723012</v>
      </c>
      <c r="G97" s="33">
        <f t="shared" si="4"/>
        <v>-4.3994383666752651E-2</v>
      </c>
      <c r="H97" s="61">
        <f t="shared" si="5"/>
        <v>-4.3935954629770464E-2</v>
      </c>
    </row>
    <row r="98" spans="1:8" x14ac:dyDescent="0.2">
      <c r="A98" s="30">
        <v>70</v>
      </c>
      <c r="B98" s="30">
        <v>66</v>
      </c>
      <c r="C98" s="30">
        <v>134.71642427107531</v>
      </c>
      <c r="D98" s="30">
        <v>-68.716424271075311</v>
      </c>
      <c r="E98" s="30">
        <v>-3.3401593998877068</v>
      </c>
      <c r="F98" s="33">
        <f t="shared" si="3"/>
        <v>4721.9469646024281</v>
      </c>
      <c r="G98" s="33">
        <f t="shared" si="4"/>
        <v>-0.17089742198002703</v>
      </c>
      <c r="H98" s="61">
        <f t="shared" si="5"/>
        <v>-0.17067664227887352</v>
      </c>
    </row>
    <row r="99" spans="1:8" x14ac:dyDescent="0.2">
      <c r="A99" s="30">
        <v>71</v>
      </c>
      <c r="B99" s="30">
        <v>148</v>
      </c>
      <c r="C99" s="30">
        <v>169.59009265907039</v>
      </c>
      <c r="D99" s="30">
        <v>-21.590092659070393</v>
      </c>
      <c r="E99" s="30">
        <v>-1.0494485372981714</v>
      </c>
      <c r="F99" s="33">
        <f t="shared" si="3"/>
        <v>466.13210102724526</v>
      </c>
      <c r="G99" s="33">
        <f t="shared" si="4"/>
        <v>-5.3694458273757004E-2</v>
      </c>
      <c r="H99" s="61">
        <f t="shared" si="5"/>
        <v>-5.3623214117079508E-2</v>
      </c>
    </row>
    <row r="100" spans="1:8" x14ac:dyDescent="0.2">
      <c r="A100" s="30">
        <v>72</v>
      </c>
      <c r="B100" s="30">
        <v>133</v>
      </c>
      <c r="C100" s="30">
        <v>142.7139066917201</v>
      </c>
      <c r="D100" s="30">
        <v>-9.7139066917200978</v>
      </c>
      <c r="E100" s="30">
        <v>-0.4721723676713257</v>
      </c>
      <c r="F100" s="33">
        <f t="shared" si="3"/>
        <v>94.359983215444501</v>
      </c>
      <c r="G100" s="33">
        <f t="shared" si="4"/>
        <v>-2.4158439973837129E-2</v>
      </c>
      <c r="H100" s="61">
        <f t="shared" si="5"/>
        <v>-2.4126311724752141E-2</v>
      </c>
    </row>
    <row r="101" spans="1:8" x14ac:dyDescent="0.2">
      <c r="A101" s="30">
        <v>73</v>
      </c>
      <c r="B101" s="30">
        <v>132</v>
      </c>
      <c r="C101" s="30">
        <v>139.41611176781836</v>
      </c>
      <c r="D101" s="30">
        <v>-7.4161117678183643</v>
      </c>
      <c r="E101" s="30">
        <v>-0.36048143794820769</v>
      </c>
      <c r="F101" s="33">
        <f t="shared" si="3"/>
        <v>54.998713752774023</v>
      </c>
      <c r="G101" s="33">
        <f t="shared" si="4"/>
        <v>-1.8443834871794709E-2</v>
      </c>
      <c r="H101" s="61">
        <f t="shared" si="5"/>
        <v>-1.8419300498647536E-2</v>
      </c>
    </row>
    <row r="102" spans="1:8" x14ac:dyDescent="0.2">
      <c r="A102" s="30">
        <v>74</v>
      </c>
      <c r="B102" s="30">
        <v>125</v>
      </c>
      <c r="C102" s="30">
        <v>111.86847171711295</v>
      </c>
      <c r="D102" s="30">
        <v>13.131528282887047</v>
      </c>
      <c r="E102" s="30">
        <v>0.63829569268549602</v>
      </c>
      <c r="F102" s="33">
        <f t="shared" si="3"/>
        <v>172.43703504426242</v>
      </c>
      <c r="G102" s="33">
        <f t="shared" si="4"/>
        <v>3.2658048698087319E-2</v>
      </c>
      <c r="H102" s="61">
        <f t="shared" si="5"/>
        <v>3.2614637784997721E-2</v>
      </c>
    </row>
    <row r="103" spans="1:8" x14ac:dyDescent="0.2">
      <c r="A103" s="30">
        <v>75</v>
      </c>
      <c r="B103" s="30">
        <v>91</v>
      </c>
      <c r="C103" s="30">
        <v>83.451870021277657</v>
      </c>
      <c r="D103" s="30">
        <v>7.5481299787223435</v>
      </c>
      <c r="E103" s="30">
        <v>0.36689856271546506</v>
      </c>
      <c r="F103" s="33">
        <f t="shared" si="3"/>
        <v>56.974266175686964</v>
      </c>
      <c r="G103" s="33">
        <f t="shared" si="4"/>
        <v>1.8772163537571957E-2</v>
      </c>
      <c r="H103" s="61">
        <f t="shared" si="5"/>
        <v>1.8747192719416966E-2</v>
      </c>
    </row>
    <row r="104" spans="1:8" x14ac:dyDescent="0.2">
      <c r="A104" s="30">
        <v>76</v>
      </c>
      <c r="B104" s="30">
        <v>161</v>
      </c>
      <c r="C104" s="30">
        <v>171.35032622171602</v>
      </c>
      <c r="D104" s="30">
        <v>-10.350326221716017</v>
      </c>
      <c r="E104" s="30">
        <v>-0.50310736898923869</v>
      </c>
      <c r="F104" s="33">
        <f t="shared" si="3"/>
        <v>107.12925289594216</v>
      </c>
      <c r="G104" s="33">
        <f t="shared" si="4"/>
        <v>-2.5741212333251415E-2</v>
      </c>
      <c r="H104" s="61">
        <f t="shared" si="5"/>
        <v>-2.5706981859066062E-2</v>
      </c>
    </row>
    <row r="105" spans="1:8" x14ac:dyDescent="0.2">
      <c r="A105" s="30">
        <v>77</v>
      </c>
      <c r="B105" s="30">
        <v>129</v>
      </c>
      <c r="C105" s="30">
        <v>133.52336163900398</v>
      </c>
      <c r="D105" s="30">
        <v>-4.5233616390039799</v>
      </c>
      <c r="E105" s="30">
        <v>-0.21987099966099818</v>
      </c>
      <c r="F105" s="33">
        <f t="shared" si="3"/>
        <v>20.460800517212771</v>
      </c>
      <c r="G105" s="33">
        <f t="shared" si="4"/>
        <v>-1.1249578990601238E-2</v>
      </c>
      <c r="H105" s="61">
        <f t="shared" si="5"/>
        <v>-1.12346113749726E-2</v>
      </c>
    </row>
    <row r="106" spans="1:8" x14ac:dyDescent="0.2">
      <c r="A106" s="30">
        <v>78</v>
      </c>
      <c r="B106" s="30">
        <v>112</v>
      </c>
      <c r="C106" s="30">
        <v>96.268711983857528</v>
      </c>
      <c r="D106" s="30">
        <v>15.731288016142472</v>
      </c>
      <c r="E106" s="30">
        <v>0.76466449028513828</v>
      </c>
      <c r="F106" s="33">
        <f t="shared" si="3"/>
        <v>247.47342264682774</v>
      </c>
      <c r="G106" s="33">
        <f t="shared" si="4"/>
        <v>3.9123638852024509E-2</v>
      </c>
      <c r="H106" s="61">
        <f t="shared" si="5"/>
        <v>3.9071657627145012E-2</v>
      </c>
    </row>
    <row r="107" spans="1:8" x14ac:dyDescent="0.2">
      <c r="A107" s="30">
        <v>79</v>
      </c>
      <c r="B107" s="30">
        <v>214</v>
      </c>
      <c r="C107" s="30">
        <v>177.26657471147803</v>
      </c>
      <c r="D107" s="30">
        <v>36.733425288521971</v>
      </c>
      <c r="E107" s="30">
        <v>1.7855337653122831</v>
      </c>
      <c r="F107" s="33">
        <f t="shared" si="3"/>
        <v>1349.3445334274254</v>
      </c>
      <c r="G107" s="33">
        <f t="shared" si="4"/>
        <v>9.1355854861423197E-2</v>
      </c>
      <c r="H107" s="61">
        <f t="shared" si="5"/>
        <v>9.1235302689260292E-2</v>
      </c>
    </row>
    <row r="108" spans="1:8" x14ac:dyDescent="0.2">
      <c r="A108" s="30">
        <v>80</v>
      </c>
      <c r="B108" s="30">
        <v>169</v>
      </c>
      <c r="C108" s="30">
        <v>173.30438950143798</v>
      </c>
      <c r="D108" s="30">
        <v>-4.3043895014379814</v>
      </c>
      <c r="E108" s="30">
        <v>-0.20922722924711123</v>
      </c>
      <c r="F108" s="33">
        <f t="shared" si="3"/>
        <v>18.527768980089515</v>
      </c>
      <c r="G108" s="33">
        <f t="shared" si="4"/>
        <v>-1.0704996320701796E-2</v>
      </c>
      <c r="H108" s="61">
        <f t="shared" si="5"/>
        <v>-1.0690753104800943E-2</v>
      </c>
    </row>
    <row r="109" spans="1:8" x14ac:dyDescent="0.2">
      <c r="A109" s="30">
        <v>81</v>
      </c>
      <c r="B109" s="30">
        <v>160</v>
      </c>
      <c r="C109" s="30">
        <v>154.34723866661969</v>
      </c>
      <c r="D109" s="30">
        <v>5.6527613333803117</v>
      </c>
      <c r="E109" s="30">
        <v>0.2747687194625989</v>
      </c>
      <c r="F109" s="33">
        <f t="shared" si="3"/>
        <v>31.953710692159561</v>
      </c>
      <c r="G109" s="33">
        <f t="shared" si="4"/>
        <v>1.4058390685932561E-2</v>
      </c>
      <c r="H109" s="61">
        <f t="shared" si="5"/>
        <v>1.4039687260813066E-2</v>
      </c>
    </row>
    <row r="110" spans="1:8" x14ac:dyDescent="0.2">
      <c r="A110" s="30">
        <v>82</v>
      </c>
      <c r="B110" s="30">
        <v>81</v>
      </c>
      <c r="C110" s="30">
        <v>92.542845688235843</v>
      </c>
      <c r="D110" s="30">
        <v>-11.542845688235843</v>
      </c>
      <c r="E110" s="30">
        <v>-0.56107320682055783</v>
      </c>
      <c r="F110" s="33">
        <f t="shared" si="3"/>
        <v>133.23728658242479</v>
      </c>
      <c r="G110" s="33">
        <f t="shared" si="4"/>
        <v>-2.8707002603206137E-2</v>
      </c>
      <c r="H110" s="61">
        <f t="shared" si="5"/>
        <v>-2.8668834399269868E-2</v>
      </c>
    </row>
    <row r="111" spans="1:8" x14ac:dyDescent="0.2">
      <c r="A111" s="30">
        <v>83</v>
      </c>
      <c r="B111" s="30">
        <v>245</v>
      </c>
      <c r="C111" s="30">
        <v>238.62503612707997</v>
      </c>
      <c r="D111" s="30">
        <v>6.3749638729200342</v>
      </c>
      <c r="E111" s="30">
        <v>0.3098734506335683</v>
      </c>
      <c r="F111" s="33">
        <f t="shared" si="3"/>
        <v>40.640164381035603</v>
      </c>
      <c r="G111" s="33">
        <f t="shared" si="4"/>
        <v>1.585450498413709E-2</v>
      </c>
      <c r="H111" s="61">
        <f t="shared" si="5"/>
        <v>1.5833413121619903E-2</v>
      </c>
    </row>
    <row r="112" spans="1:8" x14ac:dyDescent="0.2">
      <c r="A112" s="30">
        <v>84</v>
      </c>
      <c r="B112" s="30">
        <v>211</v>
      </c>
      <c r="C112" s="30">
        <v>190.96875270797969</v>
      </c>
      <c r="D112" s="30">
        <v>20.031247292020311</v>
      </c>
      <c r="E112" s="30">
        <v>0.97367637567952003</v>
      </c>
      <c r="F112" s="33">
        <f t="shared" si="3"/>
        <v>401.25086807407104</v>
      </c>
      <c r="G112" s="33">
        <f t="shared" si="4"/>
        <v>4.9817617222723092E-2</v>
      </c>
      <c r="H112" s="61">
        <f t="shared" si="5"/>
        <v>4.9751490478633295E-2</v>
      </c>
    </row>
    <row r="113" spans="1:8" x14ac:dyDescent="0.2">
      <c r="A113" s="30">
        <v>85</v>
      </c>
      <c r="B113" s="30">
        <v>187</v>
      </c>
      <c r="C113" s="30">
        <v>193.15593957687469</v>
      </c>
      <c r="D113" s="30">
        <v>-6.1559395768746867</v>
      </c>
      <c r="E113" s="30">
        <v>-0.2992271449068078</v>
      </c>
      <c r="F113" s="33">
        <f t="shared" si="3"/>
        <v>37.895592074132097</v>
      </c>
      <c r="G113" s="33">
        <f t="shared" si="4"/>
        <v>-1.5309792596346333E-2</v>
      </c>
      <c r="H113" s="61">
        <f t="shared" si="5"/>
        <v>-1.5289425040689926E-2</v>
      </c>
    </row>
    <row r="114" spans="1:8" x14ac:dyDescent="0.2">
      <c r="A114" s="30">
        <v>86</v>
      </c>
      <c r="B114" s="30">
        <v>283</v>
      </c>
      <c r="C114" s="30">
        <v>255.937896473254</v>
      </c>
      <c r="D114" s="30">
        <v>27.062103526746</v>
      </c>
      <c r="E114" s="30">
        <v>1.3154313606164074</v>
      </c>
      <c r="F114" s="33">
        <f t="shared" si="3"/>
        <v>732.35744729231828</v>
      </c>
      <c r="G114" s="33">
        <f t="shared" si="4"/>
        <v>6.73033234068353E-2</v>
      </c>
      <c r="H114" s="61">
        <f t="shared" si="5"/>
        <v>6.7214169591526013E-2</v>
      </c>
    </row>
    <row r="115" spans="1:8" x14ac:dyDescent="0.2">
      <c r="A115" s="30">
        <v>87</v>
      </c>
      <c r="B115" s="30">
        <v>224</v>
      </c>
      <c r="C115" s="30">
        <v>206.24919679248086</v>
      </c>
      <c r="D115" s="30">
        <v>17.750803207519141</v>
      </c>
      <c r="E115" s="30">
        <v>0.86282883339884386</v>
      </c>
      <c r="F115" s="33">
        <f t="shared" si="3"/>
        <v>315.09101451207181</v>
      </c>
      <c r="G115" s="33">
        <f t="shared" si="4"/>
        <v>4.4146163576161655E-2</v>
      </c>
      <c r="H115" s="61">
        <f t="shared" si="5"/>
        <v>4.4087533744264946E-2</v>
      </c>
    </row>
    <row r="116" spans="1:8" x14ac:dyDescent="0.2">
      <c r="A116" s="30">
        <v>88</v>
      </c>
      <c r="B116" s="30">
        <v>170</v>
      </c>
      <c r="C116" s="30">
        <v>193.27585839008162</v>
      </c>
      <c r="D116" s="30">
        <v>-23.275858390081623</v>
      </c>
      <c r="E116" s="30">
        <v>-1.1313900281742597</v>
      </c>
      <c r="F116" s="33">
        <f t="shared" si="3"/>
        <v>541.76558379513313</v>
      </c>
      <c r="G116" s="33">
        <f t="shared" si="4"/>
        <v>-5.7886949669345551E-2</v>
      </c>
      <c r="H116" s="61">
        <f t="shared" si="5"/>
        <v>-5.7810178694476626E-2</v>
      </c>
    </row>
    <row r="117" spans="1:8" x14ac:dyDescent="0.2">
      <c r="A117" s="30">
        <v>89</v>
      </c>
      <c r="B117" s="30">
        <v>140</v>
      </c>
      <c r="C117" s="30">
        <v>152.74279621735221</v>
      </c>
      <c r="D117" s="30">
        <v>-12.742796217352208</v>
      </c>
      <c r="E117" s="30">
        <v>-0.61940025281784705</v>
      </c>
      <c r="F117" s="33">
        <f t="shared" si="3"/>
        <v>162.37885543696572</v>
      </c>
      <c r="G117" s="33">
        <f t="shared" si="4"/>
        <v>-3.1691273890672923E-2</v>
      </c>
      <c r="H117" s="61">
        <f t="shared" si="5"/>
        <v>-3.1649145450700238E-2</v>
      </c>
    </row>
    <row r="118" spans="1:8" x14ac:dyDescent="0.2">
      <c r="A118" s="30">
        <v>90</v>
      </c>
      <c r="B118" s="30">
        <v>363</v>
      </c>
      <c r="C118" s="30">
        <v>340.42040915046169</v>
      </c>
      <c r="D118" s="30">
        <v>22.579590849538306</v>
      </c>
      <c r="E118" s="30">
        <v>1.097545942207153</v>
      </c>
      <c r="F118" s="33">
        <f t="shared" si="3"/>
        <v>509.83792293255402</v>
      </c>
      <c r="G118" s="33">
        <f t="shared" si="4"/>
        <v>5.6155335590914617E-2</v>
      </c>
      <c r="H118" s="61">
        <f t="shared" si="5"/>
        <v>5.6080846394479959E-2</v>
      </c>
    </row>
    <row r="119" spans="1:8" x14ac:dyDescent="0.2">
      <c r="A119" s="30">
        <v>91</v>
      </c>
      <c r="B119" s="30">
        <v>278</v>
      </c>
      <c r="C119" s="30">
        <v>285.54282541885055</v>
      </c>
      <c r="D119" s="30">
        <v>-7.5428254188505548</v>
      </c>
      <c r="E119" s="30">
        <v>-0.3666407193293173</v>
      </c>
      <c r="F119" s="33">
        <f t="shared" si="3"/>
        <v>56.89421529925805</v>
      </c>
      <c r="G119" s="33">
        <f t="shared" si="4"/>
        <v>-1.8758971122273232E-2</v>
      </c>
      <c r="H119" s="61">
        <f t="shared" si="5"/>
        <v>-1.8734017840394936E-2</v>
      </c>
    </row>
    <row r="120" spans="1:8" x14ac:dyDescent="0.2">
      <c r="A120" s="30">
        <v>92</v>
      </c>
      <c r="B120" s="30">
        <v>192</v>
      </c>
      <c r="C120" s="30">
        <v>207.16603961393918</v>
      </c>
      <c r="D120" s="30">
        <v>-15.166039613939176</v>
      </c>
      <c r="E120" s="30">
        <v>-0.73718896629042485</v>
      </c>
      <c r="F120" s="33">
        <f t="shared" si="3"/>
        <v>230.00875757157237</v>
      </c>
      <c r="G120" s="33">
        <f t="shared" si="4"/>
        <v>-3.7717868750632114E-2</v>
      </c>
      <c r="H120" s="61">
        <f t="shared" si="5"/>
        <v>-3.7667749877073067E-2</v>
      </c>
    </row>
    <row r="121" spans="1:8" x14ac:dyDescent="0.2">
      <c r="A121" s="30">
        <v>93</v>
      </c>
      <c r="B121" s="30">
        <v>98</v>
      </c>
      <c r="C121" s="30">
        <v>97.682004697564054</v>
      </c>
      <c r="D121" s="30">
        <v>0.31799530243594631</v>
      </c>
      <c r="E121" s="30">
        <v>1.5457076089429924E-2</v>
      </c>
      <c r="F121" s="33">
        <f t="shared" si="3"/>
        <v>0.10112101237132896</v>
      </c>
      <c r="G121" s="33">
        <f t="shared" si="4"/>
        <v>7.9085281233030338E-4</v>
      </c>
      <c r="H121" s="61">
        <f t="shared" si="5"/>
        <v>7.8980044683595702E-4</v>
      </c>
    </row>
    <row r="122" spans="1:8" x14ac:dyDescent="0.2">
      <c r="A122" s="30">
        <v>94</v>
      </c>
      <c r="B122" s="30">
        <v>144</v>
      </c>
      <c r="C122" s="30">
        <v>146.16966608485907</v>
      </c>
      <c r="D122" s="30">
        <v>-2.1696660848590739</v>
      </c>
      <c r="E122" s="30">
        <v>-0.10546285905930171</v>
      </c>
      <c r="F122" s="33">
        <f t="shared" si="3"/>
        <v>4.7074509197877017</v>
      </c>
      <c r="G122" s="33">
        <f t="shared" si="4"/>
        <v>-5.3959492856788588E-3</v>
      </c>
      <c r="H122" s="61">
        <f t="shared" si="5"/>
        <v>-5.3887692525725747E-3</v>
      </c>
    </row>
    <row r="123" spans="1:8" x14ac:dyDescent="0.2">
      <c r="A123" s="30">
        <v>95</v>
      </c>
      <c r="B123" s="30">
        <v>135</v>
      </c>
      <c r="C123" s="30">
        <v>140.29311049449734</v>
      </c>
      <c r="D123" s="30">
        <v>-5.2931104944973413</v>
      </c>
      <c r="E123" s="30">
        <v>-0.25728685624117237</v>
      </c>
      <c r="F123" s="33">
        <f t="shared" si="3"/>
        <v>28.017018706957888</v>
      </c>
      <c r="G123" s="33">
        <f t="shared" si="4"/>
        <v>-1.3163940751582216E-2</v>
      </c>
      <c r="H123" s="61">
        <f t="shared" si="5"/>
        <v>-1.3146426886031126E-2</v>
      </c>
    </row>
    <row r="124" spans="1:8" x14ac:dyDescent="0.2">
      <c r="A124" s="30">
        <v>96</v>
      </c>
      <c r="B124" s="30">
        <v>129</v>
      </c>
      <c r="C124" s="30">
        <v>148.66360102832564</v>
      </c>
      <c r="D124" s="30">
        <v>-19.663601028325644</v>
      </c>
      <c r="E124" s="30">
        <v>-0.95580587184379828</v>
      </c>
      <c r="F124" s="33">
        <f t="shared" si="3"/>
        <v>386.65720540116934</v>
      </c>
      <c r="G124" s="33">
        <f t="shared" si="4"/>
        <v>-4.8903282704702275E-2</v>
      </c>
      <c r="H124" s="61">
        <f t="shared" si="5"/>
        <v>-4.8838363764747025E-2</v>
      </c>
    </row>
    <row r="125" spans="1:8" x14ac:dyDescent="0.2">
      <c r="A125" s="30">
        <v>97</v>
      </c>
      <c r="B125" s="30">
        <v>243</v>
      </c>
      <c r="C125" s="30">
        <v>269.13059704276873</v>
      </c>
      <c r="D125" s="30">
        <v>-26.130597042768727</v>
      </c>
      <c r="E125" s="30">
        <v>-1.2701528093600274</v>
      </c>
      <c r="F125" s="33">
        <f t="shared" si="3"/>
        <v>682.8081018115538</v>
      </c>
      <c r="G125" s="33">
        <f t="shared" si="4"/>
        <v>-6.4986671189289635E-2</v>
      </c>
      <c r="H125" s="61">
        <f t="shared" si="5"/>
        <v>-6.4900559693575319E-2</v>
      </c>
    </row>
    <row r="126" spans="1:8" x14ac:dyDescent="0.2">
      <c r="A126" s="30">
        <v>98</v>
      </c>
      <c r="B126" s="30">
        <v>154</v>
      </c>
      <c r="C126" s="30">
        <v>139.12758345030511</v>
      </c>
      <c r="D126" s="30">
        <v>14.87241654969489</v>
      </c>
      <c r="E126" s="30">
        <v>0.72291657292213063</v>
      </c>
      <c r="F126" s="33">
        <f t="shared" si="3"/>
        <v>221.18877402763846</v>
      </c>
      <c r="G126" s="33">
        <f t="shared" si="4"/>
        <v>3.6987629579349354E-2</v>
      </c>
      <c r="H126" s="61">
        <f t="shared" si="5"/>
        <v>3.6938478355730643E-2</v>
      </c>
    </row>
    <row r="127" spans="1:8" x14ac:dyDescent="0.2">
      <c r="A127" s="30">
        <v>99</v>
      </c>
      <c r="B127" s="30">
        <v>287</v>
      </c>
      <c r="C127" s="30">
        <v>314.24790527157887</v>
      </c>
      <c r="D127" s="30">
        <v>-27.247905271578873</v>
      </c>
      <c r="E127" s="30">
        <v>-1.3244627887080505</v>
      </c>
      <c r="F127" s="33">
        <f t="shared" si="3"/>
        <v>742.44834168893567</v>
      </c>
      <c r="G127" s="33">
        <f t="shared" si="4"/>
        <v>-6.7765411466977496E-2</v>
      </c>
      <c r="H127" s="61">
        <f t="shared" si="5"/>
        <v>-6.7675651160441885E-2</v>
      </c>
    </row>
    <row r="128" spans="1:8" x14ac:dyDescent="0.2">
      <c r="A128" s="30">
        <v>100</v>
      </c>
      <c r="B128" s="30">
        <v>251</v>
      </c>
      <c r="C128" s="30">
        <v>227.72347134037619</v>
      </c>
      <c r="D128" s="30">
        <v>23.276528659623807</v>
      </c>
      <c r="E128" s="30">
        <v>1.1314226085527577</v>
      </c>
      <c r="F128" s="33">
        <f t="shared" si="3"/>
        <v>541.79678644228841</v>
      </c>
      <c r="G128" s="33">
        <f t="shared" si="4"/>
        <v>5.7888616626525086E-2</v>
      </c>
      <c r="H128" s="61">
        <f t="shared" si="5"/>
        <v>5.7811843455736985E-2</v>
      </c>
    </row>
    <row r="129" spans="1:8" x14ac:dyDescent="0.2">
      <c r="A129" s="30">
        <v>101</v>
      </c>
      <c r="B129" s="30">
        <v>319</v>
      </c>
      <c r="C129" s="30">
        <v>350.75282656960246</v>
      </c>
      <c r="D129" s="30">
        <v>-31.752826569602462</v>
      </c>
      <c r="E129" s="30">
        <v>-1.5434374425693922</v>
      </c>
      <c r="F129" s="33">
        <f t="shared" si="3"/>
        <v>1008.241995159252</v>
      </c>
      <c r="G129" s="33">
        <f t="shared" si="4"/>
        <v>-7.8969129416824491E-2</v>
      </c>
      <c r="H129" s="61">
        <f t="shared" si="5"/>
        <v>-7.8864701367122161E-2</v>
      </c>
    </row>
    <row r="130" spans="1:8" x14ac:dyDescent="0.2">
      <c r="A130" s="30">
        <v>102</v>
      </c>
      <c r="B130" s="30">
        <v>288</v>
      </c>
      <c r="C130" s="30">
        <v>284.12609050197176</v>
      </c>
      <c r="D130" s="30">
        <v>3.8739094980282403</v>
      </c>
      <c r="E130" s="30">
        <v>0.18830251081035784</v>
      </c>
      <c r="F130" s="33">
        <f t="shared" si="3"/>
        <v>15.007174798913413</v>
      </c>
      <c r="G130" s="33">
        <f t="shared" si="4"/>
        <v>9.6343945893534906E-3</v>
      </c>
      <c r="H130" s="61">
        <f t="shared" si="5"/>
        <v>9.6215755522793944E-3</v>
      </c>
    </row>
    <row r="131" spans="1:8" x14ac:dyDescent="0.2">
      <c r="A131" s="30">
        <v>103</v>
      </c>
      <c r="B131" s="30">
        <v>227</v>
      </c>
      <c r="C131" s="30">
        <v>246.71874506552379</v>
      </c>
      <c r="D131" s="30">
        <v>-19.718745065523791</v>
      </c>
      <c r="E131" s="30">
        <v>-0.95848630634179466</v>
      </c>
      <c r="F131" s="33">
        <f t="shared" si="3"/>
        <v>388.82890695911885</v>
      </c>
      <c r="G131" s="33">
        <f t="shared" si="4"/>
        <v>-4.9040425664259625E-2</v>
      </c>
      <c r="H131" s="61">
        <f t="shared" si="5"/>
        <v>-4.8975325542303369E-2</v>
      </c>
    </row>
    <row r="132" spans="1:8" x14ac:dyDescent="0.2">
      <c r="A132" s="30">
        <v>104</v>
      </c>
      <c r="B132" s="30">
        <v>389</v>
      </c>
      <c r="C132" s="30">
        <v>382.66821910133802</v>
      </c>
      <c r="D132" s="30">
        <v>6.3317808986619752</v>
      </c>
      <c r="E132" s="30">
        <v>0.30777441799452748</v>
      </c>
      <c r="F132" s="33">
        <f t="shared" si="3"/>
        <v>40.091449348660653</v>
      </c>
      <c r="G132" s="33">
        <f t="shared" si="4"/>
        <v>1.5747109131509198E-2</v>
      </c>
      <c r="H132" s="61">
        <f t="shared" si="5"/>
        <v>1.5726160070883104E-2</v>
      </c>
    </row>
    <row r="133" spans="1:8" x14ac:dyDescent="0.2">
      <c r="A133" s="30">
        <v>105</v>
      </c>
      <c r="B133" s="30">
        <v>107</v>
      </c>
      <c r="C133" s="30">
        <v>99.226907601538471</v>
      </c>
      <c r="D133" s="30">
        <v>7.7730923984615288</v>
      </c>
      <c r="E133" s="30">
        <v>0.37783350801979476</v>
      </c>
      <c r="F133" s="33">
        <f t="shared" si="3"/>
        <v>60.420965435020399</v>
      </c>
      <c r="G133" s="33">
        <f t="shared" si="4"/>
        <v>1.9331644010888702E-2</v>
      </c>
      <c r="H133" s="61">
        <f t="shared" si="5"/>
        <v>1.9305929516539956E-2</v>
      </c>
    </row>
    <row r="134" spans="1:8" x14ac:dyDescent="0.2">
      <c r="A134" s="30">
        <v>106</v>
      </c>
      <c r="B134" s="30">
        <v>140</v>
      </c>
      <c r="C134" s="30">
        <v>142.23306559393376</v>
      </c>
      <c r="D134" s="30">
        <v>-2.2330655939337589</v>
      </c>
      <c r="E134" s="30">
        <v>-0.10854457450696088</v>
      </c>
      <c r="F134" s="33">
        <f t="shared" si="3"/>
        <v>4.9865819468107313</v>
      </c>
      <c r="G134" s="33">
        <f t="shared" si="4"/>
        <v>-5.5536235647263453E-3</v>
      </c>
      <c r="H134" s="61">
        <f t="shared" si="5"/>
        <v>-5.5462337376105545E-3</v>
      </c>
    </row>
    <row r="135" spans="1:8" x14ac:dyDescent="0.2">
      <c r="A135" s="30">
        <v>107</v>
      </c>
      <c r="B135" s="30">
        <v>108</v>
      </c>
      <c r="C135" s="30">
        <v>126.43527197027412</v>
      </c>
      <c r="D135" s="30">
        <v>-18.435271970274115</v>
      </c>
      <c r="E135" s="30">
        <v>-0.89609940584345638</v>
      </c>
      <c r="F135" s="33">
        <f t="shared" si="3"/>
        <v>339.85925261797445</v>
      </c>
      <c r="G135" s="33">
        <f t="shared" si="4"/>
        <v>-4.5848434150067542E-2</v>
      </c>
      <c r="H135" s="61">
        <f t="shared" si="5"/>
        <v>-4.5787552886899327E-2</v>
      </c>
    </row>
    <row r="136" spans="1:8" x14ac:dyDescent="0.2">
      <c r="A136" s="30">
        <v>108</v>
      </c>
      <c r="B136" s="30">
        <v>69</v>
      </c>
      <c r="C136" s="30">
        <v>66.81307371122773</v>
      </c>
      <c r="D136" s="30">
        <v>2.1869262887722698</v>
      </c>
      <c r="E136" s="30">
        <v>0.10630184090325233</v>
      </c>
      <c r="F136" s="33">
        <f t="shared" si="3"/>
        <v>4.7826465925232533</v>
      </c>
      <c r="G136" s="33">
        <f t="shared" si="4"/>
        <v>5.4388753311316691E-3</v>
      </c>
      <c r="H136" s="61">
        <f t="shared" si="5"/>
        <v>5.4316381825329565E-3</v>
      </c>
    </row>
    <row r="137" spans="1:8" x14ac:dyDescent="0.2">
      <c r="A137" s="30">
        <v>109</v>
      </c>
      <c r="B137" s="30">
        <v>167</v>
      </c>
      <c r="C137" s="30">
        <v>196.52776058848511</v>
      </c>
      <c r="D137" s="30">
        <v>-29.527760588485108</v>
      </c>
      <c r="E137" s="30">
        <v>-1.4352817122467383</v>
      </c>
      <c r="F137" s="33">
        <f t="shared" si="3"/>
        <v>871.88864537089444</v>
      </c>
      <c r="G137" s="33">
        <f t="shared" si="4"/>
        <v>-7.3435400851316515E-2</v>
      </c>
      <c r="H137" s="61">
        <f t="shared" si="5"/>
        <v>-7.3338208303466698E-2</v>
      </c>
    </row>
    <row r="138" spans="1:8" x14ac:dyDescent="0.2">
      <c r="A138" s="30">
        <v>110</v>
      </c>
      <c r="B138" s="30">
        <v>152</v>
      </c>
      <c r="C138" s="30">
        <v>150.15086305716483</v>
      </c>
      <c r="D138" s="30">
        <v>1.8491369428351732</v>
      </c>
      <c r="E138" s="30">
        <v>8.9882618410491819E-2</v>
      </c>
      <c r="F138" s="33">
        <f t="shared" si="3"/>
        <v>3.4193074333578104</v>
      </c>
      <c r="G138" s="33">
        <f t="shared" si="4"/>
        <v>4.5987948262840323E-3</v>
      </c>
      <c r="H138" s="61">
        <f t="shared" si="5"/>
        <v>4.5926754652755412E-3</v>
      </c>
    </row>
    <row r="139" spans="1:8" x14ac:dyDescent="0.2">
      <c r="A139" s="30">
        <v>111</v>
      </c>
      <c r="B139" s="30">
        <v>171</v>
      </c>
      <c r="C139" s="30">
        <v>187.31632294497368</v>
      </c>
      <c r="D139" s="30">
        <v>-16.316322944973678</v>
      </c>
      <c r="E139" s="30">
        <v>-0.79310179530394342</v>
      </c>
      <c r="F139" s="33">
        <f t="shared" si="3"/>
        <v>266.22239444467448</v>
      </c>
      <c r="G139" s="33">
        <f t="shared" si="4"/>
        <v>-4.0578617951506066E-2</v>
      </c>
      <c r="H139" s="61">
        <f t="shared" si="5"/>
        <v>-4.0524709832741146E-2</v>
      </c>
    </row>
    <row r="140" spans="1:8" x14ac:dyDescent="0.2">
      <c r="A140" s="30">
        <v>112</v>
      </c>
      <c r="B140" s="30">
        <v>110</v>
      </c>
      <c r="C140" s="30">
        <v>137.11586015422057</v>
      </c>
      <c r="D140" s="30">
        <v>-27.11586015422057</v>
      </c>
      <c r="E140" s="30">
        <v>-1.3180443560752095</v>
      </c>
      <c r="F140" s="33">
        <f t="shared" si="3"/>
        <v>735.26987190324678</v>
      </c>
      <c r="G140" s="33">
        <f t="shared" si="4"/>
        <v>-6.7437015884975665E-2</v>
      </c>
      <c r="H140" s="61">
        <f t="shared" si="5"/>
        <v>-6.7347686586293989E-2</v>
      </c>
    </row>
    <row r="141" spans="1:8" x14ac:dyDescent="0.2">
      <c r="A141" s="30">
        <v>113</v>
      </c>
      <c r="B141" s="30">
        <v>84</v>
      </c>
      <c r="C141" s="30">
        <v>91.519079023328104</v>
      </c>
      <c r="D141" s="30">
        <v>-7.5190790233281035</v>
      </c>
      <c r="E141" s="30">
        <v>-0.36548645749076653</v>
      </c>
      <c r="F141" s="33">
        <f t="shared" si="3"/>
        <v>56.536549359052707</v>
      </c>
      <c r="G141" s="33">
        <f t="shared" si="4"/>
        <v>-1.8699913948982377E-2</v>
      </c>
      <c r="H141" s="61">
        <f t="shared" si="5"/>
        <v>-1.8675039170328225E-2</v>
      </c>
    </row>
    <row r="142" spans="1:8" x14ac:dyDescent="0.2">
      <c r="A142" s="30">
        <v>114</v>
      </c>
      <c r="B142" s="30">
        <v>229</v>
      </c>
      <c r="C142" s="30">
        <v>232.98560676849903</v>
      </c>
      <c r="D142" s="30">
        <v>-3.9856067684990251</v>
      </c>
      <c r="E142" s="30">
        <v>-0.19373187783377896</v>
      </c>
      <c r="F142" s="33">
        <f t="shared" si="3"/>
        <v>15.885061313105242</v>
      </c>
      <c r="G142" s="33">
        <f t="shared" si="4"/>
        <v>-9.9121851724368118E-3</v>
      </c>
      <c r="H142" s="61">
        <f t="shared" si="5"/>
        <v>-9.8989965927702879E-3</v>
      </c>
    </row>
    <row r="143" spans="1:8" x14ac:dyDescent="0.2">
      <c r="A143" s="30">
        <v>115</v>
      </c>
      <c r="B143" s="30">
        <v>141</v>
      </c>
      <c r="C143" s="30">
        <v>155.44611577654277</v>
      </c>
      <c r="D143" s="30">
        <v>-14.446115776542769</v>
      </c>
      <c r="E143" s="30">
        <v>-0.70219499798967566</v>
      </c>
      <c r="F143" s="33">
        <f t="shared" si="3"/>
        <v>208.69026102927788</v>
      </c>
      <c r="G143" s="33">
        <f t="shared" si="4"/>
        <v>-3.5927421573874657E-2</v>
      </c>
      <c r="H143" s="61">
        <f t="shared" si="5"/>
        <v>-3.5879675525321231E-2</v>
      </c>
    </row>
    <row r="144" spans="1:8" x14ac:dyDescent="0.2">
      <c r="A144" s="30">
        <v>116</v>
      </c>
      <c r="B144" s="30">
        <v>239</v>
      </c>
      <c r="C144" s="30">
        <v>244.33823375275676</v>
      </c>
      <c r="D144" s="30">
        <v>-5.3382337527567643</v>
      </c>
      <c r="E144" s="30">
        <v>-0.2594802019635023</v>
      </c>
      <c r="F144" s="33">
        <f t="shared" si="3"/>
        <v>28.496739599071567</v>
      </c>
      <c r="G144" s="33">
        <f t="shared" si="4"/>
        <v>-1.3276162081339625E-2</v>
      </c>
      <c r="H144" s="61">
        <f t="shared" si="5"/>
        <v>-1.3258498964081603E-2</v>
      </c>
    </row>
    <row r="145" spans="1:8" x14ac:dyDescent="0.2">
      <c r="A145" s="30">
        <v>117</v>
      </c>
      <c r="B145" s="30">
        <v>183</v>
      </c>
      <c r="C145" s="30">
        <v>195.86766799235713</v>
      </c>
      <c r="D145" s="30">
        <v>-12.867667992357127</v>
      </c>
      <c r="E145" s="30">
        <v>-0.62547000451822632</v>
      </c>
      <c r="F145" s="33">
        <f t="shared" si="3"/>
        <v>165.57687956153211</v>
      </c>
      <c r="G145" s="33">
        <f t="shared" si="4"/>
        <v>-3.2001829404187811E-2</v>
      </c>
      <c r="H145" s="61">
        <f t="shared" si="5"/>
        <v>-3.1959288971365706E-2</v>
      </c>
    </row>
    <row r="146" spans="1:8" x14ac:dyDescent="0.2">
      <c r="A146" s="30">
        <v>118</v>
      </c>
      <c r="B146" s="30">
        <v>148</v>
      </c>
      <c r="C146" s="30">
        <v>148.36670433805534</v>
      </c>
      <c r="D146" s="30">
        <v>-0.3667043380553423</v>
      </c>
      <c r="E146" s="30">
        <v>-1.7824718831458832E-2</v>
      </c>
      <c r="F146" s="33">
        <f t="shared" si="3"/>
        <v>0.13447207154860677</v>
      </c>
      <c r="G146" s="33">
        <f t="shared" si="4"/>
        <v>-9.1199195341323076E-4</v>
      </c>
      <c r="H146" s="61">
        <f t="shared" si="5"/>
        <v>-9.1077839173608075E-4</v>
      </c>
    </row>
    <row r="147" spans="1:8" x14ac:dyDescent="0.2">
      <c r="A147" s="30">
        <v>119</v>
      </c>
      <c r="B147" s="30">
        <v>146</v>
      </c>
      <c r="C147" s="30">
        <v>140.10570481434746</v>
      </c>
      <c r="D147" s="30">
        <v>5.8942951856525383</v>
      </c>
      <c r="E147" s="30">
        <v>0.28650916689734351</v>
      </c>
      <c r="F147" s="33">
        <f t="shared" si="3"/>
        <v>34.742715735606694</v>
      </c>
      <c r="G147" s="33">
        <f t="shared" si="4"/>
        <v>1.4659084233539099E-2</v>
      </c>
      <c r="H147" s="61">
        <f t="shared" si="5"/>
        <v>1.4639581975472859E-2</v>
      </c>
    </row>
    <row r="148" spans="1:8" x14ac:dyDescent="0.2">
      <c r="A148" s="30">
        <v>120</v>
      </c>
      <c r="B148" s="30">
        <v>466</v>
      </c>
      <c r="C148" s="30">
        <v>500.38668554196403</v>
      </c>
      <c r="D148" s="30">
        <v>-34.386685541964027</v>
      </c>
      <c r="E148" s="30">
        <v>-1.6714637317401921</v>
      </c>
      <c r="F148" s="33">
        <f t="shared" si="3"/>
        <v>1182.4441425619179</v>
      </c>
      <c r="G148" s="33">
        <f t="shared" si="4"/>
        <v>-8.5519524217053097E-2</v>
      </c>
      <c r="H148" s="61">
        <f t="shared" si="5"/>
        <v>-8.5406556358207569E-2</v>
      </c>
    </row>
    <row r="149" spans="1:8" x14ac:dyDescent="0.2">
      <c r="A149" s="30">
        <v>121</v>
      </c>
      <c r="B149" s="30">
        <v>335</v>
      </c>
      <c r="C149" s="30">
        <v>367.01893780413957</v>
      </c>
      <c r="D149" s="30">
        <v>-32.018937804139568</v>
      </c>
      <c r="E149" s="30">
        <v>-1.5563725443428553</v>
      </c>
      <c r="F149" s="33">
        <f t="shared" si="3"/>
        <v>1025.2123781053581</v>
      </c>
      <c r="G149" s="33">
        <f t="shared" si="4"/>
        <v>-7.9630946797817875E-2</v>
      </c>
      <c r="H149" s="61">
        <f t="shared" si="5"/>
        <v>-7.9525654667293208E-2</v>
      </c>
    </row>
    <row r="150" spans="1:8" x14ac:dyDescent="0.2">
      <c r="A150" s="30">
        <v>122</v>
      </c>
      <c r="B150" s="30">
        <v>374</v>
      </c>
      <c r="C150" s="30">
        <v>399.52127726412607</v>
      </c>
      <c r="D150" s="30">
        <v>-25.52127726412607</v>
      </c>
      <c r="E150" s="30">
        <v>-1.240535069383597</v>
      </c>
      <c r="F150" s="33">
        <f t="shared" si="3"/>
        <v>651.33559319239828</v>
      </c>
      <c r="G150" s="33">
        <f t="shared" si="4"/>
        <v>-6.3471295783248574E-2</v>
      </c>
      <c r="H150" s="61">
        <f t="shared" si="5"/>
        <v>-6.3387175848337446E-2</v>
      </c>
    </row>
    <row r="151" spans="1:8" x14ac:dyDescent="0.2">
      <c r="A151" s="30">
        <v>123</v>
      </c>
      <c r="B151" s="30">
        <v>355</v>
      </c>
      <c r="C151" s="30">
        <v>385.59702539335524</v>
      </c>
      <c r="D151" s="30">
        <v>-30.597025393355239</v>
      </c>
      <c r="E151" s="30">
        <v>-1.4872564028224149</v>
      </c>
      <c r="F151" s="33">
        <f t="shared" si="3"/>
        <v>936.17796292162529</v>
      </c>
      <c r="G151" s="33">
        <f t="shared" si="4"/>
        <v>-7.6094657361018225E-2</v>
      </c>
      <c r="H151" s="61">
        <f t="shared" si="5"/>
        <v>-7.599398544270021E-2</v>
      </c>
    </row>
    <row r="152" spans="1:8" x14ac:dyDescent="0.2">
      <c r="A152" s="30">
        <v>124</v>
      </c>
      <c r="B152" s="30">
        <v>256</v>
      </c>
      <c r="C152" s="30">
        <v>267.57079357378558</v>
      </c>
      <c r="D152" s="30">
        <v>-11.570793573785579</v>
      </c>
      <c r="E152" s="30">
        <v>-0.5624316941635209</v>
      </c>
      <c r="F152" s="33">
        <f t="shared" si="3"/>
        <v>133.88326392715766</v>
      </c>
      <c r="G152" s="33">
        <f t="shared" si="4"/>
        <v>-2.8776508862312419E-2</v>
      </c>
      <c r="H152" s="61">
        <f t="shared" si="5"/>
        <v>-2.8738248397061492E-2</v>
      </c>
    </row>
    <row r="153" spans="1:8" x14ac:dyDescent="0.2">
      <c r="A153" s="30">
        <v>125</v>
      </c>
      <c r="B153" s="30">
        <v>179</v>
      </c>
      <c r="C153" s="30">
        <v>191.70976370225677</v>
      </c>
      <c r="D153" s="30">
        <v>-12.709763702256765</v>
      </c>
      <c r="E153" s="30">
        <v>-0.61779461243465827</v>
      </c>
      <c r="F153" s="33">
        <f t="shared" si="3"/>
        <v>161.5380933672036</v>
      </c>
      <c r="G153" s="33">
        <f t="shared" si="4"/>
        <v>-3.160912218194812E-2</v>
      </c>
      <c r="H153" s="61">
        <f t="shared" si="5"/>
        <v>-3.1567102731135617E-2</v>
      </c>
    </row>
    <row r="154" spans="1:8" x14ac:dyDescent="0.2">
      <c r="A154" s="30">
        <v>126</v>
      </c>
      <c r="B154" s="30">
        <v>291</v>
      </c>
      <c r="C154" s="30">
        <v>263.71084157642508</v>
      </c>
      <c r="D154" s="30">
        <v>27.289158423574918</v>
      </c>
      <c r="E154" s="30">
        <v>1.3264680167867267</v>
      </c>
      <c r="F154" s="33">
        <f t="shared" si="3"/>
        <v>744.69816746696995</v>
      </c>
      <c r="G154" s="33">
        <f t="shared" si="4"/>
        <v>6.7868007860772128E-2</v>
      </c>
      <c r="H154" s="61">
        <f t="shared" si="5"/>
        <v>6.7778112911939969E-2</v>
      </c>
    </row>
    <row r="155" spans="1:8" x14ac:dyDescent="0.2">
      <c r="A155" s="30">
        <v>127</v>
      </c>
      <c r="B155" s="30">
        <v>235</v>
      </c>
      <c r="C155" s="30">
        <v>286.53298043731508</v>
      </c>
      <c r="D155" s="30">
        <v>-51.532980437315075</v>
      </c>
      <c r="E155" s="30">
        <v>-2.5049087003262618</v>
      </c>
      <c r="F155" s="33">
        <f t="shared" si="3"/>
        <v>2655.6480727526982</v>
      </c>
      <c r="G155" s="33">
        <f t="shared" si="4"/>
        <v>-0.12816227848152695</v>
      </c>
      <c r="H155" s="61">
        <f t="shared" si="5"/>
        <v>-0.1279945322046567</v>
      </c>
    </row>
    <row r="156" spans="1:8" x14ac:dyDescent="0.2">
      <c r="A156" s="30">
        <v>128</v>
      </c>
      <c r="B156" s="30">
        <v>435</v>
      </c>
      <c r="C156" s="30">
        <v>419.1194011371179</v>
      </c>
      <c r="D156" s="30">
        <v>15.880598862882096</v>
      </c>
      <c r="E156" s="30">
        <v>0.7719221733431969</v>
      </c>
      <c r="F156" s="33">
        <f t="shared" si="3"/>
        <v>252.1934202437721</v>
      </c>
      <c r="G156" s="33">
        <f t="shared" si="4"/>
        <v>3.9494974221292223E-2</v>
      </c>
      <c r="H156" s="61">
        <f t="shared" si="5"/>
        <v>3.9442501156679528E-2</v>
      </c>
    </row>
    <row r="157" spans="1:8" x14ac:dyDescent="0.2">
      <c r="A157" s="30">
        <v>129</v>
      </c>
      <c r="B157" s="30">
        <v>302</v>
      </c>
      <c r="C157" s="30">
        <v>272.90320834246154</v>
      </c>
      <c r="D157" s="30">
        <v>29.096791657538461</v>
      </c>
      <c r="E157" s="30">
        <v>1.4143332280811132</v>
      </c>
      <c r="F157" s="33">
        <f t="shared" si="3"/>
        <v>846.62328476219977</v>
      </c>
      <c r="G157" s="33">
        <f t="shared" si="4"/>
        <v>7.2363583159497633E-2</v>
      </c>
      <c r="H157" s="61">
        <f t="shared" si="5"/>
        <v>7.2267794156086071E-2</v>
      </c>
    </row>
    <row r="158" spans="1:8" x14ac:dyDescent="0.2">
      <c r="A158" s="30">
        <v>130</v>
      </c>
      <c r="B158" s="30">
        <v>195</v>
      </c>
      <c r="C158" s="30">
        <v>227.33569410465375</v>
      </c>
      <c r="D158" s="30">
        <v>-32.335694104653754</v>
      </c>
      <c r="E158" s="30">
        <v>-1.5717693951810541</v>
      </c>
      <c r="F158" s="33">
        <f t="shared" si="3"/>
        <v>1045.5971132297395</v>
      </c>
      <c r="G158" s="33">
        <f t="shared" si="4"/>
        <v>-8.0418718218232016E-2</v>
      </c>
      <c r="H158" s="61">
        <f t="shared" si="5"/>
        <v>-8.0312397921490628E-2</v>
      </c>
    </row>
    <row r="159" spans="1:8" x14ac:dyDescent="0.2">
      <c r="A159" s="30">
        <v>131</v>
      </c>
      <c r="B159" s="30">
        <v>418</v>
      </c>
      <c r="C159" s="30">
        <v>379.21434317899974</v>
      </c>
      <c r="D159" s="30">
        <v>38.785656821000259</v>
      </c>
      <c r="E159" s="30">
        <v>1.8852883802630305</v>
      </c>
      <c r="F159" s="33">
        <f t="shared" ref="F159:F222" si="6">D159^2</f>
        <v>1504.327175036404</v>
      </c>
      <c r="G159" s="33">
        <f t="shared" ref="G159:G222" si="7">D159/SQRT($D$13)</f>
        <v>9.645974497105872E-2</v>
      </c>
      <c r="H159" s="61">
        <f t="shared" ref="H159:H222" si="8">G159*((383-6-2)/(383-6-1-(G159^2)))^0.5</f>
        <v>9.6332580562118825E-2</v>
      </c>
    </row>
    <row r="160" spans="1:8" x14ac:dyDescent="0.2">
      <c r="A160" s="30">
        <v>132</v>
      </c>
      <c r="B160" s="30">
        <v>291</v>
      </c>
      <c r="C160" s="30">
        <v>284.83953517415586</v>
      </c>
      <c r="D160" s="30">
        <v>6.1604648258441443</v>
      </c>
      <c r="E160" s="30">
        <v>0.29944710764559263</v>
      </c>
      <c r="F160" s="33">
        <f t="shared" si="6"/>
        <v>37.951326870462921</v>
      </c>
      <c r="G160" s="33">
        <f t="shared" si="7"/>
        <v>1.5321046869118841E-2</v>
      </c>
      <c r="H160" s="61">
        <f t="shared" si="8"/>
        <v>1.5300664348227477E-2</v>
      </c>
    </row>
    <row r="161" spans="1:8" x14ac:dyDescent="0.2">
      <c r="A161" s="30">
        <v>133</v>
      </c>
      <c r="B161" s="30">
        <v>259</v>
      </c>
      <c r="C161" s="30">
        <v>249.49867887586578</v>
      </c>
      <c r="D161" s="30">
        <v>9.5013211241342219</v>
      </c>
      <c r="E161" s="30">
        <v>0.46183903485628697</v>
      </c>
      <c r="F161" s="33">
        <f t="shared" si="6"/>
        <v>90.275103103919193</v>
      </c>
      <c r="G161" s="33">
        <f t="shared" si="7"/>
        <v>2.3629740673255514E-2</v>
      </c>
      <c r="H161" s="61">
        <f t="shared" si="8"/>
        <v>2.3598314747198437E-2</v>
      </c>
    </row>
    <row r="162" spans="1:8" x14ac:dyDescent="0.2">
      <c r="A162" s="30">
        <v>134</v>
      </c>
      <c r="B162" s="30">
        <v>258</v>
      </c>
      <c r="C162" s="30">
        <v>265.91021664211524</v>
      </c>
      <c r="D162" s="30">
        <v>-7.9102166421152447</v>
      </c>
      <c r="E162" s="30">
        <v>-0.38449882619155601</v>
      </c>
      <c r="F162" s="33">
        <f t="shared" si="6"/>
        <v>62.571527325196975</v>
      </c>
      <c r="G162" s="33">
        <f t="shared" si="7"/>
        <v>-1.9672671355951611E-2</v>
      </c>
      <c r="H162" s="61">
        <f t="shared" si="8"/>
        <v>-1.9646503582629007E-2</v>
      </c>
    </row>
    <row r="163" spans="1:8" x14ac:dyDescent="0.2">
      <c r="A163" s="30">
        <v>135</v>
      </c>
      <c r="B163" s="30">
        <v>296</v>
      </c>
      <c r="C163" s="30">
        <v>280.23323260658395</v>
      </c>
      <c r="D163" s="30">
        <v>15.766767393416046</v>
      </c>
      <c r="E163" s="30">
        <v>0.76638906744059399</v>
      </c>
      <c r="F163" s="33">
        <f t="shared" si="6"/>
        <v>248.59095403808743</v>
      </c>
      <c r="G163" s="33">
        <f t="shared" si="7"/>
        <v>3.9211875895407207E-2</v>
      </c>
      <c r="H163" s="61">
        <f t="shared" si="8"/>
        <v>3.9159777795220431E-2</v>
      </c>
    </row>
    <row r="164" spans="1:8" x14ac:dyDescent="0.2">
      <c r="A164" s="30">
        <v>136</v>
      </c>
      <c r="B164" s="30">
        <v>212</v>
      </c>
      <c r="C164" s="30">
        <v>214.99834329249882</v>
      </c>
      <c r="D164" s="30">
        <v>-2.9983432924988165</v>
      </c>
      <c r="E164" s="30">
        <v>-0.14574309764755544</v>
      </c>
      <c r="F164" s="33">
        <f t="shared" si="6"/>
        <v>8.9900624996726428</v>
      </c>
      <c r="G164" s="33">
        <f t="shared" si="7"/>
        <v>-7.4568655795851898E-3</v>
      </c>
      <c r="H164" s="61">
        <f t="shared" si="8"/>
        <v>-7.4469434836811222E-3</v>
      </c>
    </row>
    <row r="165" spans="1:8" x14ac:dyDescent="0.2">
      <c r="A165" s="30">
        <v>137</v>
      </c>
      <c r="B165" s="30">
        <v>294</v>
      </c>
      <c r="C165" s="30">
        <v>335.28121690407983</v>
      </c>
      <c r="D165" s="30">
        <v>-41.281216904079827</v>
      </c>
      <c r="E165" s="30">
        <v>-2.0065922542335426</v>
      </c>
      <c r="F165" s="33">
        <f t="shared" si="6"/>
        <v>1704.1388690816859</v>
      </c>
      <c r="G165" s="33">
        <f t="shared" si="7"/>
        <v>-0.10266619108810558</v>
      </c>
      <c r="H165" s="61">
        <f t="shared" si="8"/>
        <v>-0.10253101313052697</v>
      </c>
    </row>
    <row r="166" spans="1:8" x14ac:dyDescent="0.2">
      <c r="A166" s="30">
        <v>138</v>
      </c>
      <c r="B166" s="30">
        <v>271</v>
      </c>
      <c r="C166" s="30">
        <v>279.01874697170661</v>
      </c>
      <c r="D166" s="30">
        <v>-8.0187469717066051</v>
      </c>
      <c r="E166" s="30">
        <v>-0.38977425494680462</v>
      </c>
      <c r="F166" s="33">
        <f t="shared" si="6"/>
        <v>64.300302996253848</v>
      </c>
      <c r="G166" s="33">
        <f t="shared" si="7"/>
        <v>-1.9942585772054506E-2</v>
      </c>
      <c r="H166" s="61">
        <f t="shared" si="8"/>
        <v>-1.9916059252933306E-2</v>
      </c>
    </row>
    <row r="167" spans="1:8" x14ac:dyDescent="0.2">
      <c r="A167" s="30">
        <v>139</v>
      </c>
      <c r="B167" s="30">
        <v>212</v>
      </c>
      <c r="C167" s="30">
        <v>206.37184310823068</v>
      </c>
      <c r="D167" s="30">
        <v>5.6281568917693221</v>
      </c>
      <c r="E167" s="30">
        <v>0.27357274982655183</v>
      </c>
      <c r="F167" s="33">
        <f t="shared" si="6"/>
        <v>31.676149998370516</v>
      </c>
      <c r="G167" s="33">
        <f t="shared" si="7"/>
        <v>1.3997199556079983E-2</v>
      </c>
      <c r="H167" s="61">
        <f t="shared" si="8"/>
        <v>1.3978577508346432E-2</v>
      </c>
    </row>
    <row r="168" spans="1:8" x14ac:dyDescent="0.2">
      <c r="A168" s="30">
        <v>140</v>
      </c>
      <c r="B168" s="30">
        <v>298</v>
      </c>
      <c r="C168" s="30">
        <v>301.53659146997421</v>
      </c>
      <c r="D168" s="30">
        <v>-3.536591469974212</v>
      </c>
      <c r="E168" s="30">
        <v>-0.17190619807860666</v>
      </c>
      <c r="F168" s="33">
        <f t="shared" si="6"/>
        <v>12.507479225494357</v>
      </c>
      <c r="G168" s="33">
        <f t="shared" si="7"/>
        <v>-8.7954862498506592E-3</v>
      </c>
      <c r="H168" s="61">
        <f t="shared" si="8"/>
        <v>-8.7837832410959243E-3</v>
      </c>
    </row>
    <row r="169" spans="1:8" x14ac:dyDescent="0.2">
      <c r="A169" s="30">
        <v>141</v>
      </c>
      <c r="B169" s="30">
        <v>184</v>
      </c>
      <c r="C169" s="30">
        <v>152.37074822448079</v>
      </c>
      <c r="D169" s="30">
        <v>31.629251775519208</v>
      </c>
      <c r="E169" s="30">
        <v>1.5374307343562568</v>
      </c>
      <c r="F169" s="33">
        <f t="shared" si="6"/>
        <v>1000.4095678791849</v>
      </c>
      <c r="G169" s="33">
        <f t="shared" si="7"/>
        <v>7.8661799488724163E-2</v>
      </c>
      <c r="H169" s="61">
        <f t="shared" si="8"/>
        <v>7.8557772788423713E-2</v>
      </c>
    </row>
    <row r="170" spans="1:8" x14ac:dyDescent="0.2">
      <c r="A170" s="30">
        <v>142</v>
      </c>
      <c r="B170" s="30">
        <v>170</v>
      </c>
      <c r="C170" s="30">
        <v>178.7505917089191</v>
      </c>
      <c r="D170" s="30">
        <v>-8.750591708919103</v>
      </c>
      <c r="E170" s="30">
        <v>-0.42534767286237596</v>
      </c>
      <c r="F170" s="33">
        <f t="shared" si="6"/>
        <v>76.572855256203752</v>
      </c>
      <c r="G170" s="33">
        <f t="shared" si="7"/>
        <v>-2.1762680170242101E-2</v>
      </c>
      <c r="H170" s="61">
        <f t="shared" si="8"/>
        <v>-2.1733734856543258E-2</v>
      </c>
    </row>
    <row r="171" spans="1:8" x14ac:dyDescent="0.2">
      <c r="A171" s="30">
        <v>143</v>
      </c>
      <c r="B171" s="30">
        <v>539</v>
      </c>
      <c r="C171" s="30">
        <v>477.58617255231474</v>
      </c>
      <c r="D171" s="30">
        <v>61.413827447685264</v>
      </c>
      <c r="E171" s="30">
        <v>2.9851956822324563</v>
      </c>
      <c r="F171" s="33">
        <f t="shared" si="6"/>
        <v>3771.6582017740598</v>
      </c>
      <c r="G171" s="33">
        <f t="shared" si="7"/>
        <v>0.15273589823784636</v>
      </c>
      <c r="H171" s="61">
        <f t="shared" si="8"/>
        <v>0.15253738879583664</v>
      </c>
    </row>
    <row r="172" spans="1:8" x14ac:dyDescent="0.2">
      <c r="A172" s="30">
        <v>144</v>
      </c>
      <c r="B172" s="30">
        <v>301</v>
      </c>
      <c r="C172" s="30">
        <v>298.58783612604765</v>
      </c>
      <c r="D172" s="30">
        <v>2.4121638739523519</v>
      </c>
      <c r="E172" s="30">
        <v>0.11725016141509152</v>
      </c>
      <c r="F172" s="33">
        <f t="shared" si="6"/>
        <v>5.8185345548008174</v>
      </c>
      <c r="G172" s="33">
        <f t="shared" si="7"/>
        <v>5.9990401395977775E-3</v>
      </c>
      <c r="H172" s="61">
        <f t="shared" si="8"/>
        <v>5.9910576680991048E-3</v>
      </c>
    </row>
    <row r="173" spans="1:8" x14ac:dyDescent="0.2">
      <c r="A173" s="30">
        <v>145</v>
      </c>
      <c r="B173" s="30">
        <v>138</v>
      </c>
      <c r="C173" s="30">
        <v>158.22919180636444</v>
      </c>
      <c r="D173" s="30">
        <v>-20.22919180636444</v>
      </c>
      <c r="E173" s="30">
        <v>-0.98329803800051852</v>
      </c>
      <c r="F173" s="33">
        <f t="shared" si="6"/>
        <v>409.22020113868223</v>
      </c>
      <c r="G173" s="33">
        <f t="shared" si="7"/>
        <v>-5.030990429317736E-2</v>
      </c>
      <c r="H173" s="61">
        <f t="shared" si="8"/>
        <v>-5.0243127392020595E-2</v>
      </c>
    </row>
    <row r="174" spans="1:8" x14ac:dyDescent="0.2">
      <c r="A174" s="30">
        <v>146</v>
      </c>
      <c r="B174" s="30">
        <v>280</v>
      </c>
      <c r="C174" s="30">
        <v>297.02507662521447</v>
      </c>
      <c r="D174" s="30">
        <v>-17.025076625214467</v>
      </c>
      <c r="E174" s="30">
        <v>-0.82755280599568803</v>
      </c>
      <c r="F174" s="33">
        <f t="shared" si="6"/>
        <v>289.85323409442401</v>
      </c>
      <c r="G174" s="33">
        <f t="shared" si="7"/>
        <v>-4.2341285000277284E-2</v>
      </c>
      <c r="H174" s="61">
        <f t="shared" si="8"/>
        <v>-4.2285043421963049E-2</v>
      </c>
    </row>
    <row r="175" spans="1:8" x14ac:dyDescent="0.2">
      <c r="A175" s="30">
        <v>147</v>
      </c>
      <c r="B175" s="30">
        <v>178</v>
      </c>
      <c r="C175" s="30">
        <v>208.23250267525015</v>
      </c>
      <c r="D175" s="30">
        <v>-30.232502675250146</v>
      </c>
      <c r="E175" s="30">
        <v>-1.4695377279020168</v>
      </c>
      <c r="F175" s="33">
        <f t="shared" si="6"/>
        <v>914.00421800900722</v>
      </c>
      <c r="G175" s="33">
        <f t="shared" si="7"/>
        <v>-7.5188091086097322E-2</v>
      </c>
      <c r="H175" s="61">
        <f t="shared" si="8"/>
        <v>-7.5088604844636517E-2</v>
      </c>
    </row>
    <row r="176" spans="1:8" x14ac:dyDescent="0.2">
      <c r="A176" s="30">
        <v>148</v>
      </c>
      <c r="B176" s="30">
        <v>249</v>
      </c>
      <c r="C176" s="30">
        <v>243.15186052380011</v>
      </c>
      <c r="D176" s="30">
        <v>5.8481394761998899</v>
      </c>
      <c r="E176" s="30">
        <v>0.2842656359158916</v>
      </c>
      <c r="F176" s="33">
        <f t="shared" si="6"/>
        <v>34.200735333087522</v>
      </c>
      <c r="G176" s="33">
        <f t="shared" si="7"/>
        <v>1.4544295202549937E-2</v>
      </c>
      <c r="H176" s="61">
        <f t="shared" si="8"/>
        <v>1.4524945593592921E-2</v>
      </c>
    </row>
    <row r="177" spans="1:8" x14ac:dyDescent="0.2">
      <c r="A177" s="30">
        <v>149</v>
      </c>
      <c r="B177" s="30">
        <v>194</v>
      </c>
      <c r="C177" s="30">
        <v>207.46141891717514</v>
      </c>
      <c r="D177" s="30">
        <v>-13.461418917175138</v>
      </c>
      <c r="E177" s="30">
        <v>-0.65433097558533837</v>
      </c>
      <c r="F177" s="33">
        <f t="shared" si="6"/>
        <v>181.20979926368065</v>
      </c>
      <c r="G177" s="33">
        <f t="shared" si="7"/>
        <v>-3.3478485144442426E-2</v>
      </c>
      <c r="H177" s="61">
        <f t="shared" si="8"/>
        <v>-3.3433986073583312E-2</v>
      </c>
    </row>
    <row r="178" spans="1:8" x14ac:dyDescent="0.2">
      <c r="A178" s="30">
        <v>150</v>
      </c>
      <c r="B178" s="30">
        <v>270</v>
      </c>
      <c r="C178" s="30">
        <v>274.91572306555042</v>
      </c>
      <c r="D178" s="30">
        <v>-4.9157230655504236</v>
      </c>
      <c r="E178" s="30">
        <v>-0.23894285505706106</v>
      </c>
      <c r="F178" s="33">
        <f t="shared" si="6"/>
        <v>24.164333257184452</v>
      </c>
      <c r="G178" s="33">
        <f t="shared" si="7"/>
        <v>-1.2225380001676514E-2</v>
      </c>
      <c r="H178" s="61">
        <f t="shared" si="8"/>
        <v>-1.2209114450303269E-2</v>
      </c>
    </row>
    <row r="179" spans="1:8" x14ac:dyDescent="0.2">
      <c r="A179" s="30">
        <v>151</v>
      </c>
      <c r="B179" s="30">
        <v>363</v>
      </c>
      <c r="C179" s="30">
        <v>326.2234866667074</v>
      </c>
      <c r="D179" s="30">
        <v>36.776513333292598</v>
      </c>
      <c r="E179" s="30">
        <v>1.7876281836306118</v>
      </c>
      <c r="F179" s="33">
        <f t="shared" si="6"/>
        <v>1352.5119329538484</v>
      </c>
      <c r="G179" s="33">
        <f t="shared" si="7"/>
        <v>9.1463014624865085E-2</v>
      </c>
      <c r="H179" s="61">
        <f t="shared" si="8"/>
        <v>9.1342323425537053E-2</v>
      </c>
    </row>
    <row r="180" spans="1:8" x14ac:dyDescent="0.2">
      <c r="A180" s="30">
        <v>152</v>
      </c>
      <c r="B180" s="30">
        <v>355</v>
      </c>
      <c r="C180" s="30">
        <v>344.25174997125163</v>
      </c>
      <c r="D180" s="30">
        <v>10.748250028748373</v>
      </c>
      <c r="E180" s="30">
        <v>0.52244959988377748</v>
      </c>
      <c r="F180" s="33">
        <f t="shared" si="6"/>
        <v>115.52487868048941</v>
      </c>
      <c r="G180" s="33">
        <f t="shared" si="7"/>
        <v>2.6730846958272676E-2</v>
      </c>
      <c r="H180" s="61">
        <f t="shared" si="8"/>
        <v>2.6695302318671725E-2</v>
      </c>
    </row>
    <row r="181" spans="1:8" x14ac:dyDescent="0.2">
      <c r="A181" s="30">
        <v>153</v>
      </c>
      <c r="B181" s="30">
        <v>568</v>
      </c>
      <c r="C181" s="30">
        <v>533.44213450519169</v>
      </c>
      <c r="D181" s="30">
        <v>34.557865494808311</v>
      </c>
      <c r="E181" s="30">
        <v>1.6797844255863916</v>
      </c>
      <c r="F181" s="33">
        <f t="shared" si="6"/>
        <v>1194.2460675572629</v>
      </c>
      <c r="G181" s="33">
        <f t="shared" si="7"/>
        <v>8.5945247949713394E-2</v>
      </c>
      <c r="H181" s="61">
        <f t="shared" si="8"/>
        <v>8.5831726058751182E-2</v>
      </c>
    </row>
    <row r="182" spans="1:8" x14ac:dyDescent="0.2">
      <c r="A182" s="30">
        <v>154</v>
      </c>
      <c r="B182" s="30">
        <v>529</v>
      </c>
      <c r="C182" s="30">
        <v>489.33149554069314</v>
      </c>
      <c r="D182" s="30">
        <v>39.66850445930686</v>
      </c>
      <c r="E182" s="30">
        <v>1.9282017284041635</v>
      </c>
      <c r="F182" s="33">
        <f t="shared" si="6"/>
        <v>1573.5902460380482</v>
      </c>
      <c r="G182" s="33">
        <f t="shared" si="7"/>
        <v>9.865538286968642E-2</v>
      </c>
      <c r="H182" s="61">
        <f t="shared" si="8"/>
        <v>9.8525380046255107E-2</v>
      </c>
    </row>
    <row r="183" spans="1:8" x14ac:dyDescent="0.2">
      <c r="A183" s="30">
        <v>155</v>
      </c>
      <c r="B183" s="30">
        <v>330</v>
      </c>
      <c r="C183" s="30">
        <v>351.89926071063798</v>
      </c>
      <c r="D183" s="30">
        <v>-21.899260710637975</v>
      </c>
      <c r="E183" s="30">
        <v>-1.064476539475856</v>
      </c>
      <c r="F183" s="33">
        <f t="shared" si="6"/>
        <v>479.57761967249206</v>
      </c>
      <c r="G183" s="33">
        <f t="shared" si="7"/>
        <v>-5.4463357754950294E-2</v>
      </c>
      <c r="H183" s="61">
        <f t="shared" si="8"/>
        <v>-5.4391099403869367E-2</v>
      </c>
    </row>
    <row r="184" spans="1:8" x14ac:dyDescent="0.2">
      <c r="A184" s="30">
        <v>156</v>
      </c>
      <c r="B184" s="30">
        <v>696</v>
      </c>
      <c r="C184" s="30">
        <v>673.85149655752116</v>
      </c>
      <c r="D184" s="30">
        <v>22.148503442478841</v>
      </c>
      <c r="E184" s="30">
        <v>1.0765916991693791</v>
      </c>
      <c r="F184" s="33">
        <f t="shared" si="6"/>
        <v>490.55620474149708</v>
      </c>
      <c r="G184" s="33">
        <f t="shared" si="7"/>
        <v>5.5083223249563822E-2</v>
      </c>
      <c r="H184" s="61">
        <f t="shared" si="8"/>
        <v>5.5010147469630837E-2</v>
      </c>
    </row>
    <row r="185" spans="1:8" x14ac:dyDescent="0.2">
      <c r="A185" s="30">
        <v>157</v>
      </c>
      <c r="B185" s="30">
        <v>195</v>
      </c>
      <c r="C185" s="30">
        <v>194.79392361165785</v>
      </c>
      <c r="D185" s="30">
        <v>0.20607638834215436</v>
      </c>
      <c r="E185" s="30">
        <v>1.0016935440363027E-2</v>
      </c>
      <c r="F185" s="33">
        <f t="shared" si="6"/>
        <v>4.2467477832146411E-2</v>
      </c>
      <c r="G185" s="33">
        <f t="shared" si="7"/>
        <v>5.1251100260543236E-4</v>
      </c>
      <c r="H185" s="61">
        <f t="shared" si="8"/>
        <v>5.1182901844671052E-4</v>
      </c>
    </row>
    <row r="186" spans="1:8" x14ac:dyDescent="0.2">
      <c r="A186" s="30">
        <v>158</v>
      </c>
      <c r="B186" s="30">
        <v>177</v>
      </c>
      <c r="C186" s="30">
        <v>169.80754900633545</v>
      </c>
      <c r="D186" s="30">
        <v>7.1924509936645507</v>
      </c>
      <c r="E186" s="30">
        <v>0.34960976287051476</v>
      </c>
      <c r="F186" s="33">
        <f t="shared" si="6"/>
        <v>51.731351296266183</v>
      </c>
      <c r="G186" s="33">
        <f t="shared" si="7"/>
        <v>1.7887591584889093E-2</v>
      </c>
      <c r="H186" s="61">
        <f t="shared" si="8"/>
        <v>1.786379665807428E-2</v>
      </c>
    </row>
    <row r="187" spans="1:8" x14ac:dyDescent="0.2">
      <c r="A187" s="30">
        <v>159</v>
      </c>
      <c r="B187" s="30">
        <v>618</v>
      </c>
      <c r="C187" s="30">
        <v>560.69678719936917</v>
      </c>
      <c r="D187" s="30">
        <v>57.303212800630831</v>
      </c>
      <c r="E187" s="30">
        <v>2.7853874369938527</v>
      </c>
      <c r="F187" s="33">
        <f t="shared" si="6"/>
        <v>3283.6581972743811</v>
      </c>
      <c r="G187" s="33">
        <f t="shared" si="7"/>
        <v>0.14251281906300867</v>
      </c>
      <c r="H187" s="61">
        <f t="shared" si="8"/>
        <v>0.14232702516148571</v>
      </c>
    </row>
    <row r="188" spans="1:8" x14ac:dyDescent="0.2">
      <c r="A188" s="30">
        <v>160</v>
      </c>
      <c r="B188" s="30">
        <v>234</v>
      </c>
      <c r="C188" s="30">
        <v>266.09785273936245</v>
      </c>
      <c r="D188" s="30">
        <v>-32.097852739362452</v>
      </c>
      <c r="E188" s="30">
        <v>-1.5602084316939846</v>
      </c>
      <c r="F188" s="33">
        <f t="shared" si="6"/>
        <v>1030.2721504777976</v>
      </c>
      <c r="G188" s="33">
        <f t="shared" si="7"/>
        <v>-7.9827207868273325E-2</v>
      </c>
      <c r="H188" s="61">
        <f t="shared" si="8"/>
        <v>-7.972165954904778E-2</v>
      </c>
    </row>
    <row r="189" spans="1:8" x14ac:dyDescent="0.2">
      <c r="A189" s="30">
        <v>161</v>
      </c>
      <c r="B189" s="30">
        <v>266</v>
      </c>
      <c r="C189" s="30">
        <v>244.73892254906374</v>
      </c>
      <c r="D189" s="30">
        <v>21.261077450936256</v>
      </c>
      <c r="E189" s="30">
        <v>1.0334558070038822</v>
      </c>
      <c r="F189" s="33">
        <f t="shared" si="6"/>
        <v>452.03341437471011</v>
      </c>
      <c r="G189" s="33">
        <f t="shared" si="7"/>
        <v>5.2876199008104065E-2</v>
      </c>
      <c r="H189" s="61">
        <f t="shared" si="8"/>
        <v>5.2806034430153755E-2</v>
      </c>
    </row>
    <row r="190" spans="1:8" x14ac:dyDescent="0.2">
      <c r="A190" s="30">
        <v>162</v>
      </c>
      <c r="B190" s="30">
        <v>197</v>
      </c>
      <c r="C190" s="30">
        <v>197.32520961070097</v>
      </c>
      <c r="D190" s="30">
        <v>-0.32520961070096632</v>
      </c>
      <c r="E190" s="30">
        <v>-1.5807748287826561E-2</v>
      </c>
      <c r="F190" s="33">
        <f t="shared" si="6"/>
        <v>0.10576129089227407</v>
      </c>
      <c r="G190" s="33">
        <f t="shared" si="7"/>
        <v>-8.0879476284561984E-4</v>
      </c>
      <c r="H190" s="61">
        <f t="shared" si="8"/>
        <v>-8.0771852253544256E-4</v>
      </c>
    </row>
    <row r="191" spans="1:8" x14ac:dyDescent="0.2">
      <c r="A191" s="30">
        <v>163</v>
      </c>
      <c r="B191" s="30">
        <v>145</v>
      </c>
      <c r="C191" s="30">
        <v>109.83065681149462</v>
      </c>
      <c r="D191" s="30">
        <v>35.16934318850538</v>
      </c>
      <c r="E191" s="30">
        <v>1.7095070572292554</v>
      </c>
      <c r="F191" s="33">
        <f t="shared" si="6"/>
        <v>1236.8827003108697</v>
      </c>
      <c r="G191" s="33">
        <f t="shared" si="7"/>
        <v>8.7465990080283024E-2</v>
      </c>
      <c r="H191" s="61">
        <f t="shared" si="8"/>
        <v>8.7350490130390923E-2</v>
      </c>
    </row>
    <row r="192" spans="1:8" x14ac:dyDescent="0.2">
      <c r="A192" s="30">
        <v>164</v>
      </c>
      <c r="B192" s="30">
        <v>611</v>
      </c>
      <c r="C192" s="30">
        <v>632.30367788886281</v>
      </c>
      <c r="D192" s="30">
        <v>-21.303677888862808</v>
      </c>
      <c r="E192" s="30">
        <v>-1.035526523789412</v>
      </c>
      <c r="F192" s="33">
        <f t="shared" si="6"/>
        <v>453.84669159242208</v>
      </c>
      <c r="G192" s="33">
        <f t="shared" si="7"/>
        <v>-5.2982146095632197E-2</v>
      </c>
      <c r="H192" s="61">
        <f t="shared" si="8"/>
        <v>-5.2911841719317856E-2</v>
      </c>
    </row>
    <row r="193" spans="1:8" x14ac:dyDescent="0.2">
      <c r="A193" s="30">
        <v>165</v>
      </c>
      <c r="B193" s="30">
        <v>147</v>
      </c>
      <c r="C193" s="30">
        <v>133.20246185224264</v>
      </c>
      <c r="D193" s="30">
        <v>13.797538147757365</v>
      </c>
      <c r="E193" s="30">
        <v>0.67066901731875872</v>
      </c>
      <c r="F193" s="33">
        <f t="shared" si="6"/>
        <v>190.37205893881975</v>
      </c>
      <c r="G193" s="33">
        <f t="shared" si="7"/>
        <v>3.4314412080305876E-2</v>
      </c>
      <c r="H193" s="61">
        <f t="shared" si="8"/>
        <v>3.4268804491104983E-2</v>
      </c>
    </row>
    <row r="194" spans="1:8" x14ac:dyDescent="0.2">
      <c r="A194" s="30">
        <v>166</v>
      </c>
      <c r="B194" s="30">
        <v>147</v>
      </c>
      <c r="C194" s="30">
        <v>171.70240091399756</v>
      </c>
      <c r="D194" s="30">
        <v>-24.702400913997565</v>
      </c>
      <c r="E194" s="30">
        <v>-1.2007312296576296</v>
      </c>
      <c r="F194" s="33">
        <f t="shared" si="6"/>
        <v>610.20861091586767</v>
      </c>
      <c r="G194" s="33">
        <f t="shared" si="7"/>
        <v>-6.143475417559275E-2</v>
      </c>
      <c r="H194" s="61">
        <f t="shared" si="8"/>
        <v>-6.1353312561062599E-2</v>
      </c>
    </row>
    <row r="195" spans="1:8" x14ac:dyDescent="0.2">
      <c r="A195" s="30">
        <v>167</v>
      </c>
      <c r="B195" s="30">
        <v>126</v>
      </c>
      <c r="C195" s="30">
        <v>100.10774993749889</v>
      </c>
      <c r="D195" s="30">
        <v>25.892250062501105</v>
      </c>
      <c r="E195" s="30">
        <v>1.2585672690031078</v>
      </c>
      <c r="F195" s="33">
        <f t="shared" si="6"/>
        <v>670.40861329908853</v>
      </c>
      <c r="G195" s="33">
        <f t="shared" si="7"/>
        <v>6.4393903377277531E-2</v>
      </c>
      <c r="H195" s="61">
        <f t="shared" si="8"/>
        <v>6.4308570778250029E-2</v>
      </c>
    </row>
    <row r="196" spans="1:8" x14ac:dyDescent="0.2">
      <c r="A196" s="30">
        <v>168</v>
      </c>
      <c r="B196" s="30">
        <v>361</v>
      </c>
      <c r="C196" s="30">
        <v>348.78839776385291</v>
      </c>
      <c r="D196" s="30">
        <v>12.211602236147087</v>
      </c>
      <c r="E196" s="30">
        <v>0.59358004188127622</v>
      </c>
      <c r="F196" s="33">
        <f t="shared" si="6"/>
        <v>149.12322917387255</v>
      </c>
      <c r="G196" s="33">
        <f t="shared" si="7"/>
        <v>3.0370196973149528E-2</v>
      </c>
      <c r="H196" s="61">
        <f t="shared" si="8"/>
        <v>3.0329821385214891E-2</v>
      </c>
    </row>
    <row r="197" spans="1:8" x14ac:dyDescent="0.2">
      <c r="A197" s="30">
        <v>169</v>
      </c>
      <c r="B197" s="30">
        <v>182</v>
      </c>
      <c r="C197" s="30">
        <v>200.40373912734836</v>
      </c>
      <c r="D197" s="30">
        <v>-18.403739127348359</v>
      </c>
      <c r="E197" s="30">
        <v>-0.89456666133847229</v>
      </c>
      <c r="F197" s="33">
        <f t="shared" si="6"/>
        <v>338.69761386749298</v>
      </c>
      <c r="G197" s="33">
        <f t="shared" si="7"/>
        <v>-4.5770012118931953E-2</v>
      </c>
      <c r="H197" s="61">
        <f t="shared" si="8"/>
        <v>-4.5709234554159942E-2</v>
      </c>
    </row>
    <row r="198" spans="1:8" x14ac:dyDescent="0.2">
      <c r="A198" s="30">
        <v>170</v>
      </c>
      <c r="B198" s="30">
        <v>344</v>
      </c>
      <c r="C198" s="30">
        <v>379.39309112915168</v>
      </c>
      <c r="D198" s="30">
        <v>-35.393091129151685</v>
      </c>
      <c r="E198" s="30">
        <v>-1.7203829692849684</v>
      </c>
      <c r="F198" s="33">
        <f t="shared" si="6"/>
        <v>1252.6708996764357</v>
      </c>
      <c r="G198" s="33">
        <f t="shared" si="7"/>
        <v>-8.8022450149842973E-2</v>
      </c>
      <c r="H198" s="61">
        <f t="shared" si="8"/>
        <v>-8.7906226802821091E-2</v>
      </c>
    </row>
    <row r="199" spans="1:8" x14ac:dyDescent="0.2">
      <c r="A199" s="30">
        <v>171</v>
      </c>
      <c r="B199" s="30">
        <v>207</v>
      </c>
      <c r="C199" s="30">
        <v>183.40679718475189</v>
      </c>
      <c r="D199" s="30">
        <v>23.593202815248105</v>
      </c>
      <c r="E199" s="30">
        <v>1.1468154665023707</v>
      </c>
      <c r="F199" s="33">
        <f t="shared" si="6"/>
        <v>556.63921908143107</v>
      </c>
      <c r="G199" s="33">
        <f t="shared" si="7"/>
        <v>5.8676183752986798E-2</v>
      </c>
      <c r="H199" s="61">
        <f t="shared" si="8"/>
        <v>5.8598373246792845E-2</v>
      </c>
    </row>
    <row r="200" spans="1:8" x14ac:dyDescent="0.2">
      <c r="A200" s="30">
        <v>172</v>
      </c>
      <c r="B200" s="30">
        <v>130</v>
      </c>
      <c r="C200" s="30">
        <v>115.28207956185554</v>
      </c>
      <c r="D200" s="30">
        <v>14.717920438144461</v>
      </c>
      <c r="E200" s="30">
        <v>0.71540684515740349</v>
      </c>
      <c r="F200" s="33">
        <f t="shared" si="6"/>
        <v>216.61718202355044</v>
      </c>
      <c r="G200" s="33">
        <f t="shared" si="7"/>
        <v>3.6603398481035047E-2</v>
      </c>
      <c r="H200" s="61">
        <f t="shared" si="8"/>
        <v>3.6554756470613306E-2</v>
      </c>
    </row>
    <row r="201" spans="1:8" x14ac:dyDescent="0.2">
      <c r="A201" s="30">
        <v>173</v>
      </c>
      <c r="B201" s="30">
        <v>516</v>
      </c>
      <c r="C201" s="30">
        <v>501.04362722851226</v>
      </c>
      <c r="D201" s="30">
        <v>14.956372771487736</v>
      </c>
      <c r="E201" s="30">
        <v>0.72699750650351413</v>
      </c>
      <c r="F201" s="33">
        <f t="shared" si="6"/>
        <v>223.69308647969973</v>
      </c>
      <c r="G201" s="33">
        <f t="shared" si="7"/>
        <v>3.7196428305647747E-2</v>
      </c>
      <c r="H201" s="61">
        <f t="shared" si="8"/>
        <v>3.7147000383793372E-2</v>
      </c>
    </row>
    <row r="202" spans="1:8" x14ac:dyDescent="0.2">
      <c r="A202" s="30">
        <v>174</v>
      </c>
      <c r="B202" s="30">
        <v>256</v>
      </c>
      <c r="C202" s="30">
        <v>228.96742079689085</v>
      </c>
      <c r="D202" s="30">
        <v>27.032579203109151</v>
      </c>
      <c r="E202" s="30">
        <v>1.313996245967078</v>
      </c>
      <c r="F202" s="33">
        <f t="shared" si="6"/>
        <v>730.76033837236935</v>
      </c>
      <c r="G202" s="33">
        <f t="shared" si="7"/>
        <v>6.7229896553666443E-2</v>
      </c>
      <c r="H202" s="61">
        <f t="shared" si="8"/>
        <v>6.7140839121769005E-2</v>
      </c>
    </row>
    <row r="203" spans="1:8" x14ac:dyDescent="0.2">
      <c r="A203" s="30">
        <v>175</v>
      </c>
      <c r="B203" s="30">
        <v>241</v>
      </c>
      <c r="C203" s="30">
        <v>235.19467788234022</v>
      </c>
      <c r="D203" s="30">
        <v>5.8053221176597845</v>
      </c>
      <c r="E203" s="30">
        <v>0.2821843750801718</v>
      </c>
      <c r="F203" s="33">
        <f t="shared" si="6"/>
        <v>33.701764889789885</v>
      </c>
      <c r="G203" s="33">
        <f t="shared" si="7"/>
        <v>1.4437808634482416E-2</v>
      </c>
      <c r="H203" s="61">
        <f t="shared" si="8"/>
        <v>1.4418600635192956E-2</v>
      </c>
    </row>
    <row r="204" spans="1:8" x14ac:dyDescent="0.2">
      <c r="A204" s="30">
        <v>176</v>
      </c>
      <c r="B204" s="30">
        <v>434</v>
      </c>
      <c r="C204" s="30">
        <v>415.25271559477164</v>
      </c>
      <c r="D204" s="30">
        <v>18.747284405228356</v>
      </c>
      <c r="E204" s="30">
        <v>0.91126566745484439</v>
      </c>
      <c r="F204" s="33">
        <f t="shared" si="6"/>
        <v>351.46067257051834</v>
      </c>
      <c r="G204" s="33">
        <f t="shared" si="7"/>
        <v>4.6624407599283171E-2</v>
      </c>
      <c r="H204" s="61">
        <f t="shared" si="8"/>
        <v>4.6562500378797105E-2</v>
      </c>
    </row>
    <row r="205" spans="1:8" x14ac:dyDescent="0.2">
      <c r="A205" s="30">
        <v>177</v>
      </c>
      <c r="B205" s="30">
        <v>259</v>
      </c>
      <c r="C205" s="30">
        <v>287.84703363480122</v>
      </c>
      <c r="D205" s="30">
        <v>-28.847033634801221</v>
      </c>
      <c r="E205" s="30">
        <v>-1.4021930211918221</v>
      </c>
      <c r="F205" s="33">
        <f t="shared" si="6"/>
        <v>832.15134952735298</v>
      </c>
      <c r="G205" s="33">
        <f t="shared" si="7"/>
        <v>-7.1742436138863303E-2</v>
      </c>
      <c r="H205" s="61">
        <f t="shared" si="8"/>
        <v>-7.1647460830805601E-2</v>
      </c>
    </row>
    <row r="206" spans="1:8" x14ac:dyDescent="0.2">
      <c r="A206" s="30">
        <v>178</v>
      </c>
      <c r="B206" s="30">
        <v>226</v>
      </c>
      <c r="C206" s="30">
        <v>217.57875106708028</v>
      </c>
      <c r="D206" s="30">
        <v>8.421248932919724</v>
      </c>
      <c r="E206" s="30">
        <v>0.4093390201900558</v>
      </c>
      <c r="F206" s="33">
        <f t="shared" si="6"/>
        <v>70.917433590201597</v>
      </c>
      <c r="G206" s="33">
        <f t="shared" si="7"/>
        <v>2.0943606244858429E-2</v>
      </c>
      <c r="H206" s="61">
        <f t="shared" si="8"/>
        <v>2.0915749362293894E-2</v>
      </c>
    </row>
    <row r="207" spans="1:8" x14ac:dyDescent="0.2">
      <c r="A207" s="30">
        <v>179</v>
      </c>
      <c r="B207" s="30">
        <v>180</v>
      </c>
      <c r="C207" s="30">
        <v>181.38108410618554</v>
      </c>
      <c r="D207" s="30">
        <v>-1.3810841061855399</v>
      </c>
      <c r="E207" s="30">
        <v>-6.7131564371181965E-2</v>
      </c>
      <c r="F207" s="33">
        <f t="shared" si="6"/>
        <v>1.9073933083583117</v>
      </c>
      <c r="G207" s="33">
        <f t="shared" si="7"/>
        <v>-3.43474963647152E-3</v>
      </c>
      <c r="H207" s="61">
        <f t="shared" si="8"/>
        <v>-3.4301791631284688E-3</v>
      </c>
    </row>
    <row r="208" spans="1:8" x14ac:dyDescent="0.2">
      <c r="A208" s="30">
        <v>180</v>
      </c>
      <c r="B208" s="30">
        <v>404</v>
      </c>
      <c r="C208" s="30">
        <v>405.07797361184737</v>
      </c>
      <c r="D208" s="30">
        <v>-1.0779736118473693</v>
      </c>
      <c r="E208" s="30">
        <v>-5.2398007181501276E-2</v>
      </c>
      <c r="F208" s="33">
        <f t="shared" si="6"/>
        <v>1.1620271078392628</v>
      </c>
      <c r="G208" s="33">
        <f t="shared" si="7"/>
        <v>-2.6809152714420033E-3</v>
      </c>
      <c r="H208" s="61">
        <f t="shared" si="8"/>
        <v>-2.677347876593203E-3</v>
      </c>
    </row>
    <row r="209" spans="1:8" x14ac:dyDescent="0.2">
      <c r="A209" s="30">
        <v>181</v>
      </c>
      <c r="B209" s="30">
        <v>224</v>
      </c>
      <c r="C209" s="30">
        <v>223.23253153271946</v>
      </c>
      <c r="D209" s="30">
        <v>0.76746846728053697</v>
      </c>
      <c r="E209" s="30">
        <v>3.7305011753697034E-2</v>
      </c>
      <c r="F209" s="33">
        <f t="shared" si="6"/>
        <v>0.58900784826993668</v>
      </c>
      <c r="G209" s="33">
        <f t="shared" si="7"/>
        <v>1.9086904462870132E-3</v>
      </c>
      <c r="H209" s="61">
        <f t="shared" si="8"/>
        <v>1.9061506134831602E-3</v>
      </c>
    </row>
    <row r="210" spans="1:8" x14ac:dyDescent="0.2">
      <c r="A210" s="30">
        <v>182</v>
      </c>
      <c r="B210" s="30">
        <v>226</v>
      </c>
      <c r="C210" s="30">
        <v>235.81454652569244</v>
      </c>
      <c r="D210" s="30">
        <v>-9.8145465256924354</v>
      </c>
      <c r="E210" s="30">
        <v>-0.4770642561974191</v>
      </c>
      <c r="F210" s="33">
        <f t="shared" si="6"/>
        <v>96.325323504981455</v>
      </c>
      <c r="G210" s="33">
        <f t="shared" si="7"/>
        <v>-2.4408730764675181E-2</v>
      </c>
      <c r="H210" s="61">
        <f t="shared" si="8"/>
        <v>-2.4376270048529221E-2</v>
      </c>
    </row>
    <row r="211" spans="1:8" x14ac:dyDescent="0.2">
      <c r="A211" s="30">
        <v>183</v>
      </c>
      <c r="B211" s="30">
        <v>225</v>
      </c>
      <c r="C211" s="30">
        <v>225.80837396654977</v>
      </c>
      <c r="D211" s="30">
        <v>-0.80837396654976601</v>
      </c>
      <c r="E211" s="30">
        <v>-3.9293341171890095E-2</v>
      </c>
      <c r="F211" s="33">
        <f t="shared" si="6"/>
        <v>0.65346846979540218</v>
      </c>
      <c r="G211" s="33">
        <f t="shared" si="7"/>
        <v>-2.0104222293952285E-3</v>
      </c>
      <c r="H211" s="61">
        <f t="shared" si="8"/>
        <v>-2.007747026453865E-3</v>
      </c>
    </row>
    <row r="212" spans="1:8" x14ac:dyDescent="0.2">
      <c r="A212" s="30">
        <v>184</v>
      </c>
      <c r="B212" s="30">
        <v>529</v>
      </c>
      <c r="C212" s="30">
        <v>508.03563108736131</v>
      </c>
      <c r="D212" s="30">
        <v>20.96436891263869</v>
      </c>
      <c r="E212" s="30">
        <v>1.0190334352967632</v>
      </c>
      <c r="F212" s="33">
        <f t="shared" si="6"/>
        <v>439.50476390521152</v>
      </c>
      <c r="G212" s="33">
        <f t="shared" si="7"/>
        <v>5.2138286277451984E-2</v>
      </c>
      <c r="H212" s="61">
        <f t="shared" si="8"/>
        <v>5.2069095514240299E-2</v>
      </c>
    </row>
    <row r="213" spans="1:8" x14ac:dyDescent="0.2">
      <c r="A213" s="30">
        <v>185</v>
      </c>
      <c r="B213" s="30">
        <v>406</v>
      </c>
      <c r="C213" s="30">
        <v>382.56823941061356</v>
      </c>
      <c r="D213" s="30">
        <v>23.431760589386442</v>
      </c>
      <c r="E213" s="30">
        <v>1.1389681028775784</v>
      </c>
      <c r="F213" s="33">
        <f t="shared" si="6"/>
        <v>549.04740431832363</v>
      </c>
      <c r="G213" s="33">
        <f t="shared" si="7"/>
        <v>5.8274677701251089E-2</v>
      </c>
      <c r="H213" s="61">
        <f t="shared" si="8"/>
        <v>5.8197395998359519E-2</v>
      </c>
    </row>
    <row r="214" spans="1:8" x14ac:dyDescent="0.2">
      <c r="A214" s="30">
        <v>186</v>
      </c>
      <c r="B214" s="30">
        <v>280</v>
      </c>
      <c r="C214" s="30">
        <v>294.32941609907743</v>
      </c>
      <c r="D214" s="30">
        <v>-14.329416099077434</v>
      </c>
      <c r="E214" s="30">
        <v>-0.69652247458956362</v>
      </c>
      <c r="F214" s="33">
        <f t="shared" si="6"/>
        <v>205.33216574049956</v>
      </c>
      <c r="G214" s="33">
        <f t="shared" si="7"/>
        <v>-3.5637190028268449E-2</v>
      </c>
      <c r="H214" s="61">
        <f t="shared" si="8"/>
        <v>-3.5589828702366752E-2</v>
      </c>
    </row>
    <row r="215" spans="1:8" x14ac:dyDescent="0.2">
      <c r="A215" s="30">
        <v>187</v>
      </c>
      <c r="B215" s="30">
        <v>231</v>
      </c>
      <c r="C215" s="30">
        <v>273.72449655059216</v>
      </c>
      <c r="D215" s="30">
        <v>-42.724496550592164</v>
      </c>
      <c r="E215" s="30">
        <v>-2.0767470116893083</v>
      </c>
      <c r="F215" s="33">
        <f t="shared" si="6"/>
        <v>1825.3826055015618</v>
      </c>
      <c r="G215" s="33">
        <f t="shared" si="7"/>
        <v>-0.10625562073904606</v>
      </c>
      <c r="H215" s="61">
        <f t="shared" si="8"/>
        <v>-0.10611582249485439</v>
      </c>
    </row>
    <row r="216" spans="1:8" x14ac:dyDescent="0.2">
      <c r="A216" s="30">
        <v>188</v>
      </c>
      <c r="B216" s="30">
        <v>549</v>
      </c>
      <c r="C216" s="30">
        <v>487.2799446796331</v>
      </c>
      <c r="D216" s="30">
        <v>61.720055320366896</v>
      </c>
      <c r="E216" s="30">
        <v>3.0000807685607289</v>
      </c>
      <c r="F216" s="33">
        <f t="shared" si="6"/>
        <v>3809.36522874915</v>
      </c>
      <c r="G216" s="33">
        <f t="shared" si="7"/>
        <v>0.15349748550806389</v>
      </c>
      <c r="H216" s="61">
        <f t="shared" si="8"/>
        <v>0.15329803378452025</v>
      </c>
    </row>
    <row r="217" spans="1:8" x14ac:dyDescent="0.2">
      <c r="A217" s="30">
        <v>189</v>
      </c>
      <c r="B217" s="30">
        <v>247</v>
      </c>
      <c r="C217" s="30">
        <v>214.0557038414438</v>
      </c>
      <c r="D217" s="30">
        <v>32.944296158556199</v>
      </c>
      <c r="E217" s="30">
        <v>1.6013522480826257</v>
      </c>
      <c r="F217" s="33">
        <f t="shared" si="6"/>
        <v>1085.3266493826607</v>
      </c>
      <c r="G217" s="33">
        <f t="shared" si="7"/>
        <v>8.1932308646240612E-2</v>
      </c>
      <c r="H217" s="61">
        <f t="shared" si="8"/>
        <v>8.1824013994191744E-2</v>
      </c>
    </row>
    <row r="218" spans="1:8" x14ac:dyDescent="0.2">
      <c r="A218" s="30">
        <v>190</v>
      </c>
      <c r="B218" s="30">
        <v>188</v>
      </c>
      <c r="C218" s="30">
        <v>167.07636504229126</v>
      </c>
      <c r="D218" s="30">
        <v>20.923634957708742</v>
      </c>
      <c r="E218" s="30">
        <v>1.0170534442844668</v>
      </c>
      <c r="F218" s="33">
        <f t="shared" si="6"/>
        <v>437.79849984345134</v>
      </c>
      <c r="G218" s="33">
        <f t="shared" si="7"/>
        <v>5.2036981124303772E-2</v>
      </c>
      <c r="H218" s="61">
        <f t="shared" si="8"/>
        <v>5.1967924070041492E-2</v>
      </c>
    </row>
    <row r="219" spans="1:8" x14ac:dyDescent="0.2">
      <c r="A219" s="30">
        <v>191</v>
      </c>
      <c r="B219" s="30">
        <v>381</v>
      </c>
      <c r="C219" s="30">
        <v>384.52425808602936</v>
      </c>
      <c r="D219" s="30">
        <v>-3.5242580860293629</v>
      </c>
      <c r="E219" s="30">
        <v>-0.17130669848658334</v>
      </c>
      <c r="F219" s="33">
        <f t="shared" si="6"/>
        <v>12.420395056943349</v>
      </c>
      <c r="G219" s="33">
        <f t="shared" si="7"/>
        <v>-8.7648131823442662E-3</v>
      </c>
      <c r="H219" s="61">
        <f t="shared" si="8"/>
        <v>-8.7531509799785943E-3</v>
      </c>
    </row>
    <row r="220" spans="1:8" x14ac:dyDescent="0.2">
      <c r="A220" s="30">
        <v>192</v>
      </c>
      <c r="B220" s="30">
        <v>203</v>
      </c>
      <c r="C220" s="30">
        <v>197.90112294648969</v>
      </c>
      <c r="D220" s="30">
        <v>5.0988770535103072</v>
      </c>
      <c r="E220" s="30">
        <v>0.24784558131210913</v>
      </c>
      <c r="F220" s="33">
        <f t="shared" si="6"/>
        <v>25.998547206813953</v>
      </c>
      <c r="G220" s="33">
        <f t="shared" si="7"/>
        <v>1.2680883103005381E-2</v>
      </c>
      <c r="H220" s="61">
        <f t="shared" si="8"/>
        <v>1.2664011707609252E-2</v>
      </c>
    </row>
    <row r="221" spans="1:8" x14ac:dyDescent="0.2">
      <c r="A221" s="30">
        <v>193</v>
      </c>
      <c r="B221" s="30">
        <v>185</v>
      </c>
      <c r="C221" s="30">
        <v>186.72093609797048</v>
      </c>
      <c r="D221" s="30">
        <v>-1.7209360979704798</v>
      </c>
      <c r="E221" s="30">
        <v>-8.3651047696638517E-2</v>
      </c>
      <c r="F221" s="33">
        <f t="shared" si="6"/>
        <v>2.9616210532978609</v>
      </c>
      <c r="G221" s="33">
        <f t="shared" si="7"/>
        <v>-4.2799599317818217E-3</v>
      </c>
      <c r="H221" s="61">
        <f t="shared" si="8"/>
        <v>-4.2742648105795669E-3</v>
      </c>
    </row>
    <row r="222" spans="1:8" x14ac:dyDescent="0.2">
      <c r="A222" s="30">
        <v>194</v>
      </c>
      <c r="B222" s="30">
        <v>232</v>
      </c>
      <c r="C222" s="30">
        <v>248.53940027107569</v>
      </c>
      <c r="D222" s="30">
        <v>-16.539400271075692</v>
      </c>
      <c r="E222" s="30">
        <v>-0.80394511021133885</v>
      </c>
      <c r="F222" s="33">
        <f t="shared" si="6"/>
        <v>273.5517613268587</v>
      </c>
      <c r="G222" s="33">
        <f t="shared" si="7"/>
        <v>-4.1133410205867867E-2</v>
      </c>
      <c r="H222" s="61">
        <f t="shared" si="8"/>
        <v>-4.1078767529840216E-2</v>
      </c>
    </row>
    <row r="223" spans="1:8" x14ac:dyDescent="0.2">
      <c r="A223" s="30">
        <v>195</v>
      </c>
      <c r="B223" s="30">
        <v>414</v>
      </c>
      <c r="C223" s="30">
        <v>403.85554208667486</v>
      </c>
      <c r="D223" s="30">
        <v>10.144457913325141</v>
      </c>
      <c r="E223" s="30">
        <v>0.49310054787325391</v>
      </c>
      <c r="F223" s="33">
        <f t="shared" ref="F223:F286" si="9">D223^2</f>
        <v>102.91002635522507</v>
      </c>
      <c r="G223" s="33">
        <f t="shared" ref="G223:G286" si="10">D223/SQRT($D$13)</f>
        <v>2.5229218824500129E-2</v>
      </c>
      <c r="H223" s="61">
        <f t="shared" ref="H223:H286" si="11">G223*((383-6-2)/(383-6-1-(G223^2)))^0.5</f>
        <v>2.5195668321141517E-2</v>
      </c>
    </row>
    <row r="224" spans="1:8" x14ac:dyDescent="0.2">
      <c r="A224" s="30">
        <v>196</v>
      </c>
      <c r="B224" s="30">
        <v>292</v>
      </c>
      <c r="C224" s="30">
        <v>295.10460367304375</v>
      </c>
      <c r="D224" s="30">
        <v>-3.104603673043755</v>
      </c>
      <c r="E224" s="30">
        <v>-0.15090818900202832</v>
      </c>
      <c r="F224" s="33">
        <f t="shared" si="9"/>
        <v>9.6385639666767737</v>
      </c>
      <c r="G224" s="33">
        <f t="shared" si="10"/>
        <v>-7.7211346431515617E-3</v>
      </c>
      <c r="H224" s="61">
        <f t="shared" si="11"/>
        <v>-7.7108609522947213E-3</v>
      </c>
    </row>
    <row r="225" spans="1:8" x14ac:dyDescent="0.2">
      <c r="A225" s="30">
        <v>197</v>
      </c>
      <c r="B225" s="30">
        <v>334</v>
      </c>
      <c r="C225" s="30">
        <v>358.14880624232416</v>
      </c>
      <c r="D225" s="30">
        <v>-24.148806242324156</v>
      </c>
      <c r="E225" s="30">
        <v>-1.1738221687463211</v>
      </c>
      <c r="F225" s="33">
        <f t="shared" si="9"/>
        <v>583.16484292931409</v>
      </c>
      <c r="G225" s="33">
        <f t="shared" si="10"/>
        <v>-6.0057966846880008E-2</v>
      </c>
      <c r="H225" s="61">
        <f t="shared" si="11"/>
        <v>-5.9978337043354674E-2</v>
      </c>
    </row>
    <row r="226" spans="1:8" x14ac:dyDescent="0.2">
      <c r="A226" s="30">
        <v>198</v>
      </c>
      <c r="B226" s="30">
        <v>296</v>
      </c>
      <c r="C226" s="30">
        <v>317.27644900364282</v>
      </c>
      <c r="D226" s="30">
        <v>-21.276449003642824</v>
      </c>
      <c r="E226" s="30">
        <v>-1.0342029855250052</v>
      </c>
      <c r="F226" s="33">
        <f t="shared" si="9"/>
        <v>452.68728220461372</v>
      </c>
      <c r="G226" s="33">
        <f t="shared" si="10"/>
        <v>-5.2914427986943527E-2</v>
      </c>
      <c r="H226" s="61">
        <f t="shared" si="11"/>
        <v>-5.2844212964883258E-2</v>
      </c>
    </row>
    <row r="227" spans="1:8" x14ac:dyDescent="0.2">
      <c r="A227" s="30">
        <v>199</v>
      </c>
      <c r="B227" s="30">
        <v>264</v>
      </c>
      <c r="C227" s="30">
        <v>252.4499402827864</v>
      </c>
      <c r="D227" s="30">
        <v>11.5500597172136</v>
      </c>
      <c r="E227" s="30">
        <v>0.56142386544339395</v>
      </c>
      <c r="F227" s="33">
        <f t="shared" si="9"/>
        <v>133.4038794712003</v>
      </c>
      <c r="G227" s="33">
        <f t="shared" si="10"/>
        <v>2.8724943859135349E-2</v>
      </c>
      <c r="H227" s="61">
        <f t="shared" si="11"/>
        <v>2.8686751840203969E-2</v>
      </c>
    </row>
    <row r="228" spans="1:8" x14ac:dyDescent="0.2">
      <c r="A228" s="30">
        <v>200</v>
      </c>
      <c r="B228" s="30">
        <v>199</v>
      </c>
      <c r="C228" s="30">
        <v>191.82608502712927</v>
      </c>
      <c r="D228" s="30">
        <v>7.1739149728707332</v>
      </c>
      <c r="E228" s="30">
        <v>0.3487087662783937</v>
      </c>
      <c r="F228" s="33">
        <f t="shared" si="9"/>
        <v>51.46505603797889</v>
      </c>
      <c r="G228" s="33">
        <f t="shared" si="10"/>
        <v>1.7841492588891641E-2</v>
      </c>
      <c r="H228" s="61">
        <f t="shared" si="11"/>
        <v>1.7817758946132752E-2</v>
      </c>
    </row>
    <row r="229" spans="1:8" x14ac:dyDescent="0.2">
      <c r="A229" s="30">
        <v>201</v>
      </c>
      <c r="B229" s="30">
        <v>390</v>
      </c>
      <c r="C229" s="30">
        <v>418.98025132914682</v>
      </c>
      <c r="D229" s="30">
        <v>-28.980251329146824</v>
      </c>
      <c r="E229" s="30">
        <v>-1.4086684503009461</v>
      </c>
      <c r="F229" s="33">
        <f t="shared" si="9"/>
        <v>839.85496710051632</v>
      </c>
      <c r="G229" s="33">
        <f t="shared" si="10"/>
        <v>-7.2073747914283628E-2</v>
      </c>
      <c r="H229" s="61">
        <f t="shared" si="11"/>
        <v>-7.1978338564094482E-2</v>
      </c>
    </row>
    <row r="230" spans="1:8" x14ac:dyDescent="0.2">
      <c r="A230" s="30">
        <v>202</v>
      </c>
      <c r="B230" s="30">
        <v>178</v>
      </c>
      <c r="C230" s="30">
        <v>186.78966652362845</v>
      </c>
      <c r="D230" s="30">
        <v>-8.7896665236284548</v>
      </c>
      <c r="E230" s="30">
        <v>-0.42724701659329312</v>
      </c>
      <c r="F230" s="33">
        <f t="shared" si="9"/>
        <v>77.258237596594725</v>
      </c>
      <c r="G230" s="33">
        <f t="shared" si="10"/>
        <v>-2.1859859049513129E-2</v>
      </c>
      <c r="H230" s="61">
        <f t="shared" si="11"/>
        <v>-2.1830784606731969E-2</v>
      </c>
    </row>
    <row r="231" spans="1:8" x14ac:dyDescent="0.2">
      <c r="A231" s="30">
        <v>203</v>
      </c>
      <c r="B231" s="30">
        <v>354</v>
      </c>
      <c r="C231" s="30">
        <v>391.36519091661387</v>
      </c>
      <c r="D231" s="30">
        <v>-37.365190916613869</v>
      </c>
      <c r="E231" s="30">
        <v>-1.8162425503455777</v>
      </c>
      <c r="F231" s="33">
        <f t="shared" si="9"/>
        <v>1396.1574922350037</v>
      </c>
      <c r="G231" s="33">
        <f t="shared" si="10"/>
        <v>-9.2927052988825545E-2</v>
      </c>
      <c r="H231" s="61">
        <f t="shared" si="11"/>
        <v>-9.2804463214650315E-2</v>
      </c>
    </row>
    <row r="232" spans="1:8" x14ac:dyDescent="0.2">
      <c r="A232" s="30">
        <v>204</v>
      </c>
      <c r="B232" s="30">
        <v>393</v>
      </c>
      <c r="C232" s="30">
        <v>375.44916858910352</v>
      </c>
      <c r="D232" s="30">
        <v>17.550831410896478</v>
      </c>
      <c r="E232" s="30">
        <v>0.8531086291931258</v>
      </c>
      <c r="F232" s="33">
        <f t="shared" si="9"/>
        <v>308.03168321371044</v>
      </c>
      <c r="G232" s="33">
        <f t="shared" si="10"/>
        <v>4.3648834664274251E-2</v>
      </c>
      <c r="H232" s="61">
        <f t="shared" si="11"/>
        <v>4.3590862796148336E-2</v>
      </c>
    </row>
    <row r="233" spans="1:8" x14ac:dyDescent="0.2">
      <c r="A233" s="30">
        <v>205</v>
      </c>
      <c r="B233" s="30">
        <v>189</v>
      </c>
      <c r="C233" s="30">
        <v>181.57099931967531</v>
      </c>
      <c r="D233" s="30">
        <v>7.4290006803246911</v>
      </c>
      <c r="E233" s="30">
        <v>0.36110794060341728</v>
      </c>
      <c r="F233" s="33">
        <f t="shared" si="9"/>
        <v>55.190051108264726</v>
      </c>
      <c r="G233" s="33">
        <f t="shared" si="10"/>
        <v>1.8475889536204604E-2</v>
      </c>
      <c r="H233" s="61">
        <f t="shared" si="11"/>
        <v>1.8451312552312974E-2</v>
      </c>
    </row>
    <row r="234" spans="1:8" x14ac:dyDescent="0.2">
      <c r="A234" s="30">
        <v>206</v>
      </c>
      <c r="B234" s="30">
        <v>144</v>
      </c>
      <c r="C234" s="30">
        <v>144.64982346537519</v>
      </c>
      <c r="D234" s="30">
        <v>-0.6498234653751922</v>
      </c>
      <c r="E234" s="30">
        <v>-3.158653814084128E-2</v>
      </c>
      <c r="F234" s="33">
        <f t="shared" si="9"/>
        <v>0.4222705361522236</v>
      </c>
      <c r="G234" s="33">
        <f t="shared" si="10"/>
        <v>-1.6161078832719925E-3</v>
      </c>
      <c r="H234" s="61">
        <f t="shared" si="11"/>
        <v>-1.6139573784328496E-3</v>
      </c>
    </row>
    <row r="235" spans="1:8" x14ac:dyDescent="0.2">
      <c r="A235" s="30">
        <v>207</v>
      </c>
      <c r="B235" s="30">
        <v>254</v>
      </c>
      <c r="C235" s="30">
        <v>261.68340462322226</v>
      </c>
      <c r="D235" s="30">
        <v>-7.683404623222259</v>
      </c>
      <c r="E235" s="30">
        <v>-0.3734739758017227</v>
      </c>
      <c r="F235" s="33">
        <f t="shared" si="9"/>
        <v>59.034706604153186</v>
      </c>
      <c r="G235" s="33">
        <f t="shared" si="10"/>
        <v>-1.9108590938292098E-2</v>
      </c>
      <c r="H235" s="61">
        <f t="shared" si="11"/>
        <v>-1.9083172926265841E-2</v>
      </c>
    </row>
    <row r="236" spans="1:8" x14ac:dyDescent="0.2">
      <c r="A236" s="30">
        <v>208</v>
      </c>
      <c r="B236" s="30">
        <v>394</v>
      </c>
      <c r="C236" s="30">
        <v>393.48054243754842</v>
      </c>
      <c r="D236" s="30">
        <v>0.51945756245157781</v>
      </c>
      <c r="E236" s="30">
        <v>2.5249728554280051E-2</v>
      </c>
      <c r="F236" s="33">
        <f t="shared" si="9"/>
        <v>0.26983615918813486</v>
      </c>
      <c r="G236" s="33">
        <f t="shared" si="10"/>
        <v>1.2918884996228042E-3</v>
      </c>
      <c r="H236" s="61">
        <f t="shared" si="11"/>
        <v>1.2901694218848709E-3</v>
      </c>
    </row>
    <row r="237" spans="1:8" x14ac:dyDescent="0.2">
      <c r="A237" s="30">
        <v>209</v>
      </c>
      <c r="B237" s="30">
        <v>135</v>
      </c>
      <c r="C237" s="30">
        <v>144.94050777605958</v>
      </c>
      <c r="D237" s="30">
        <v>-9.9405077760595759</v>
      </c>
      <c r="E237" s="30">
        <v>-0.4831869649806308</v>
      </c>
      <c r="F237" s="33">
        <f t="shared" si="9"/>
        <v>98.813694845900898</v>
      </c>
      <c r="G237" s="33">
        <f t="shared" si="10"/>
        <v>-2.472199579826026E-2</v>
      </c>
      <c r="H237" s="61">
        <f t="shared" si="11"/>
        <v>-2.4689118982089309E-2</v>
      </c>
    </row>
    <row r="238" spans="1:8" x14ac:dyDescent="0.2">
      <c r="A238" s="30">
        <v>210</v>
      </c>
      <c r="B238" s="30">
        <v>234</v>
      </c>
      <c r="C238" s="30">
        <v>239.95187862380016</v>
      </c>
      <c r="D238" s="30">
        <v>-5.9518786238001553</v>
      </c>
      <c r="E238" s="30">
        <v>-0.28930817549313237</v>
      </c>
      <c r="F238" s="33">
        <f t="shared" si="9"/>
        <v>35.42485915244923</v>
      </c>
      <c r="G238" s="33">
        <f t="shared" si="10"/>
        <v>-1.4802293971713969E-2</v>
      </c>
      <c r="H238" s="61">
        <f t="shared" si="11"/>
        <v>-1.4782601272183791E-2</v>
      </c>
    </row>
    <row r="239" spans="1:8" x14ac:dyDescent="0.2">
      <c r="A239" s="30">
        <v>211</v>
      </c>
      <c r="B239" s="30">
        <v>212</v>
      </c>
      <c r="C239" s="30">
        <v>245.26992286743686</v>
      </c>
      <c r="D239" s="30">
        <v>-33.269922867436861</v>
      </c>
      <c r="E239" s="30">
        <v>-1.6171802706268672</v>
      </c>
      <c r="F239" s="33">
        <f t="shared" si="9"/>
        <v>1106.8877676051982</v>
      </c>
      <c r="G239" s="33">
        <f t="shared" si="10"/>
        <v>-8.2742140730285324E-2</v>
      </c>
      <c r="H239" s="61">
        <f t="shared" si="11"/>
        <v>-8.2632790330769659E-2</v>
      </c>
    </row>
    <row r="240" spans="1:8" x14ac:dyDescent="0.2">
      <c r="A240" s="30">
        <v>212</v>
      </c>
      <c r="B240" s="30">
        <v>171</v>
      </c>
      <c r="C240" s="30">
        <v>176.39258281677749</v>
      </c>
      <c r="D240" s="30">
        <v>-5.392582816777491</v>
      </c>
      <c r="E240" s="30">
        <v>-0.26212199450421725</v>
      </c>
      <c r="F240" s="33">
        <f t="shared" si="9"/>
        <v>29.079949435803858</v>
      </c>
      <c r="G240" s="33">
        <f t="shared" si="10"/>
        <v>-1.3411327946366732E-2</v>
      </c>
      <c r="H240" s="61">
        <f t="shared" si="11"/>
        <v>-1.3393485063483731E-2</v>
      </c>
    </row>
    <row r="241" spans="1:8" x14ac:dyDescent="0.2">
      <c r="A241" s="30">
        <v>213</v>
      </c>
      <c r="B241" s="30">
        <v>153</v>
      </c>
      <c r="C241" s="30">
        <v>139.58969622805108</v>
      </c>
      <c r="D241" s="30">
        <v>13.410303771948918</v>
      </c>
      <c r="E241" s="30">
        <v>0.65184637696695757</v>
      </c>
      <c r="F241" s="33">
        <f t="shared" si="9"/>
        <v>179.83624725594737</v>
      </c>
      <c r="G241" s="33">
        <f t="shared" si="10"/>
        <v>3.3351362020153603E-2</v>
      </c>
      <c r="H241" s="61">
        <f t="shared" si="11"/>
        <v>3.3307031543049911E-2</v>
      </c>
    </row>
    <row r="242" spans="1:8" x14ac:dyDescent="0.2">
      <c r="A242" s="30">
        <v>214</v>
      </c>
      <c r="B242" s="30">
        <v>237</v>
      </c>
      <c r="C242" s="30">
        <v>212.07436988505793</v>
      </c>
      <c r="D242" s="30">
        <v>24.925630114942066</v>
      </c>
      <c r="E242" s="30">
        <v>1.2115819268784693</v>
      </c>
      <c r="F242" s="33">
        <f t="shared" si="9"/>
        <v>621.28703662690691</v>
      </c>
      <c r="G242" s="33">
        <f t="shared" si="10"/>
        <v>6.1989924141969112E-2</v>
      </c>
      <c r="H242" s="61">
        <f t="shared" si="11"/>
        <v>6.1907752201700583E-2</v>
      </c>
    </row>
    <row r="243" spans="1:8" x14ac:dyDescent="0.2">
      <c r="A243" s="30">
        <v>215</v>
      </c>
      <c r="B243" s="30">
        <v>375</v>
      </c>
      <c r="C243" s="30">
        <v>330.22685755248398</v>
      </c>
      <c r="D243" s="30">
        <v>44.773142447516022</v>
      </c>
      <c r="E243" s="30">
        <v>2.1763273365132232</v>
      </c>
      <c r="F243" s="33">
        <f t="shared" si="9"/>
        <v>2004.6342846255611</v>
      </c>
      <c r="G243" s="33">
        <f t="shared" si="10"/>
        <v>0.11135059339002577</v>
      </c>
      <c r="H243" s="61">
        <f t="shared" si="11"/>
        <v>0.11120425575649605</v>
      </c>
    </row>
    <row r="244" spans="1:8" x14ac:dyDescent="0.2">
      <c r="A244" s="30">
        <v>216</v>
      </c>
      <c r="B244" s="30">
        <v>230</v>
      </c>
      <c r="C244" s="30">
        <v>223.42429455851905</v>
      </c>
      <c r="D244" s="30">
        <v>6.5757054414809488</v>
      </c>
      <c r="E244" s="30">
        <v>0.31963107181787054</v>
      </c>
      <c r="F244" s="33">
        <f t="shared" si="9"/>
        <v>43.239902053122158</v>
      </c>
      <c r="G244" s="33">
        <f t="shared" si="10"/>
        <v>1.635374831519219E-2</v>
      </c>
      <c r="H244" s="61">
        <f t="shared" si="11"/>
        <v>1.63319926391421E-2</v>
      </c>
    </row>
    <row r="245" spans="1:8" x14ac:dyDescent="0.2">
      <c r="A245" s="30">
        <v>217</v>
      </c>
      <c r="B245" s="30">
        <v>213</v>
      </c>
      <c r="C245" s="30">
        <v>182.75628346421109</v>
      </c>
      <c r="D245" s="30">
        <v>30.243716535788906</v>
      </c>
      <c r="E245" s="30">
        <v>1.4700828098396306</v>
      </c>
      <c r="F245" s="33">
        <f t="shared" si="9"/>
        <v>914.68238989715132</v>
      </c>
      <c r="G245" s="33">
        <f t="shared" si="10"/>
        <v>7.5215979904190627E-2</v>
      </c>
      <c r="H245" s="61">
        <f t="shared" si="11"/>
        <v>7.511645718022468E-2</v>
      </c>
    </row>
    <row r="246" spans="1:8" x14ac:dyDescent="0.2">
      <c r="A246" s="30">
        <v>218</v>
      </c>
      <c r="B246" s="30">
        <v>177</v>
      </c>
      <c r="C246" s="30">
        <v>169.37961531859432</v>
      </c>
      <c r="D246" s="30">
        <v>7.6203846814056817</v>
      </c>
      <c r="E246" s="30">
        <v>0.37041071031211226</v>
      </c>
      <c r="F246" s="33">
        <f t="shared" si="9"/>
        <v>58.07026269260237</v>
      </c>
      <c r="G246" s="33">
        <f t="shared" si="10"/>
        <v>1.8951860641219325E-2</v>
      </c>
      <c r="H246" s="61">
        <f t="shared" si="11"/>
        <v>1.8926650959766044E-2</v>
      </c>
    </row>
    <row r="247" spans="1:8" x14ac:dyDescent="0.2">
      <c r="A247" s="30">
        <v>219</v>
      </c>
      <c r="B247" s="30">
        <v>170</v>
      </c>
      <c r="C247" s="30">
        <v>162.53393684132553</v>
      </c>
      <c r="D247" s="30">
        <v>7.4660631586744728</v>
      </c>
      <c r="E247" s="30">
        <v>0.36290946893898385</v>
      </c>
      <c r="F247" s="33">
        <f t="shared" si="9"/>
        <v>55.742099089316248</v>
      </c>
      <c r="G247" s="33">
        <f t="shared" si="10"/>
        <v>1.8568063744472226E-2</v>
      </c>
      <c r="H247" s="61">
        <f t="shared" si="11"/>
        <v>1.8543364232871791E-2</v>
      </c>
    </row>
    <row r="248" spans="1:8" x14ac:dyDescent="0.2">
      <c r="A248" s="30">
        <v>220</v>
      </c>
      <c r="B248" s="30">
        <v>150</v>
      </c>
      <c r="C248" s="30">
        <v>185.78450111679155</v>
      </c>
      <c r="D248" s="30">
        <v>-35.784501116791546</v>
      </c>
      <c r="E248" s="30">
        <v>-1.7394085772570571</v>
      </c>
      <c r="F248" s="33">
        <f t="shared" si="9"/>
        <v>1280.5305201776555</v>
      </c>
      <c r="G248" s="33">
        <f t="shared" si="10"/>
        <v>-8.8995884936860004E-2</v>
      </c>
      <c r="H248" s="61">
        <f t="shared" si="11"/>
        <v>-8.8878396649407512E-2</v>
      </c>
    </row>
    <row r="249" spans="1:8" x14ac:dyDescent="0.2">
      <c r="A249" s="30">
        <v>221</v>
      </c>
      <c r="B249" s="30">
        <v>103</v>
      </c>
      <c r="C249" s="30">
        <v>107.14803577542239</v>
      </c>
      <c r="D249" s="30">
        <v>-4.148035775422386</v>
      </c>
      <c r="E249" s="30">
        <v>-0.20162720678962306</v>
      </c>
      <c r="F249" s="33">
        <f t="shared" si="9"/>
        <v>17.206200794183996</v>
      </c>
      <c r="G249" s="33">
        <f t="shared" si="10"/>
        <v>-1.0316145344003288E-2</v>
      </c>
      <c r="H249" s="61">
        <f t="shared" si="11"/>
        <v>-1.030241939027108E-2</v>
      </c>
    </row>
    <row r="250" spans="1:8" x14ac:dyDescent="0.2">
      <c r="A250" s="30">
        <v>222</v>
      </c>
      <c r="B250" s="30">
        <v>80</v>
      </c>
      <c r="C250" s="30">
        <v>81.779955091248482</v>
      </c>
      <c r="D250" s="30">
        <v>-1.7799550912484818</v>
      </c>
      <c r="E250" s="30">
        <v>-8.6519835577564486E-2</v>
      </c>
      <c r="F250" s="33">
        <f t="shared" si="9"/>
        <v>3.1682401268613911</v>
      </c>
      <c r="G250" s="33">
        <f t="shared" si="10"/>
        <v>-4.4267398887725788E-3</v>
      </c>
      <c r="H250" s="61">
        <f t="shared" si="11"/>
        <v>-4.4208494625900228E-3</v>
      </c>
    </row>
    <row r="251" spans="1:8" x14ac:dyDescent="0.2">
      <c r="A251" s="30">
        <v>223</v>
      </c>
      <c r="B251" s="30">
        <v>271</v>
      </c>
      <c r="C251" s="30">
        <v>260.64918543049401</v>
      </c>
      <c r="D251" s="30">
        <v>10.350814569505985</v>
      </c>
      <c r="E251" s="30">
        <v>0.50313110653784343</v>
      </c>
      <c r="F251" s="33">
        <f t="shared" si="9"/>
        <v>107.13936225229737</v>
      </c>
      <c r="G251" s="33">
        <f t="shared" si="10"/>
        <v>2.5742426851894092E-2</v>
      </c>
      <c r="H251" s="61">
        <f t="shared" si="11"/>
        <v>2.5708194764788417E-2</v>
      </c>
    </row>
    <row r="252" spans="1:8" x14ac:dyDescent="0.2">
      <c r="A252" s="30">
        <v>224</v>
      </c>
      <c r="B252" s="30">
        <v>234</v>
      </c>
      <c r="C252" s="30">
        <v>222.30209161521194</v>
      </c>
      <c r="D252" s="30">
        <v>11.697908384788064</v>
      </c>
      <c r="E252" s="30">
        <v>0.56861047507854623</v>
      </c>
      <c r="F252" s="33">
        <f t="shared" si="9"/>
        <v>136.84106057889491</v>
      </c>
      <c r="G252" s="33">
        <f t="shared" si="10"/>
        <v>2.9092642795738685E-2</v>
      </c>
      <c r="H252" s="61">
        <f t="shared" si="11"/>
        <v>2.9053962714205645E-2</v>
      </c>
    </row>
    <row r="253" spans="1:8" x14ac:dyDescent="0.2">
      <c r="A253" s="30">
        <v>225</v>
      </c>
      <c r="B253" s="30">
        <v>234</v>
      </c>
      <c r="C253" s="30">
        <v>205.67496902375046</v>
      </c>
      <c r="D253" s="30">
        <v>28.325030976249536</v>
      </c>
      <c r="E253" s="30">
        <v>1.3768195809230201</v>
      </c>
      <c r="F253" s="33">
        <f t="shared" si="9"/>
        <v>802.30737980549577</v>
      </c>
      <c r="G253" s="33">
        <f t="shared" si="10"/>
        <v>7.0444217997283523E-2</v>
      </c>
      <c r="H253" s="61">
        <f t="shared" si="11"/>
        <v>7.0350944049843961E-2</v>
      </c>
    </row>
    <row r="254" spans="1:8" x14ac:dyDescent="0.2">
      <c r="A254" s="30">
        <v>226</v>
      </c>
      <c r="B254" s="30">
        <v>164</v>
      </c>
      <c r="C254" s="30">
        <v>173.00451172337125</v>
      </c>
      <c r="D254" s="30">
        <v>-9.0045117233712517</v>
      </c>
      <c r="E254" s="30">
        <v>-0.43769018532702658</v>
      </c>
      <c r="F254" s="33">
        <f t="shared" si="9"/>
        <v>81.081231376330308</v>
      </c>
      <c r="G254" s="33">
        <f t="shared" si="10"/>
        <v>-2.2394178044575899E-2</v>
      </c>
      <c r="H254" s="61">
        <f t="shared" si="11"/>
        <v>-2.2364393640461146E-2</v>
      </c>
    </row>
    <row r="255" spans="1:8" x14ac:dyDescent="0.2">
      <c r="A255" s="30">
        <v>227</v>
      </c>
      <c r="B255" s="30">
        <v>250</v>
      </c>
      <c r="C255" s="30">
        <v>218.8672475219567</v>
      </c>
      <c r="D255" s="30">
        <v>31.132752478043301</v>
      </c>
      <c r="E255" s="30">
        <v>1.5132969582889846</v>
      </c>
      <c r="F255" s="33">
        <f t="shared" si="9"/>
        <v>969.24827685911134</v>
      </c>
      <c r="G255" s="33">
        <f t="shared" si="10"/>
        <v>7.7427008085451998E-2</v>
      </c>
      <c r="H255" s="61">
        <f t="shared" si="11"/>
        <v>7.7324594522810194E-2</v>
      </c>
    </row>
    <row r="256" spans="1:8" x14ac:dyDescent="0.2">
      <c r="A256" s="30">
        <v>228</v>
      </c>
      <c r="B256" s="30">
        <v>219</v>
      </c>
      <c r="C256" s="30">
        <v>224.96484260223014</v>
      </c>
      <c r="D256" s="30">
        <v>-5.9648426022301351</v>
      </c>
      <c r="E256" s="30">
        <v>-0.28993832694341765</v>
      </c>
      <c r="F256" s="33">
        <f t="shared" si="9"/>
        <v>35.579347269379568</v>
      </c>
      <c r="G256" s="33">
        <f t="shared" si="10"/>
        <v>-1.4834535324720762E-2</v>
      </c>
      <c r="H256" s="61">
        <f t="shared" si="11"/>
        <v>-1.4814799750712287E-2</v>
      </c>
    </row>
    <row r="257" spans="1:8" x14ac:dyDescent="0.2">
      <c r="A257" s="30">
        <v>229</v>
      </c>
      <c r="B257" s="30">
        <v>261</v>
      </c>
      <c r="C257" s="30">
        <v>271.40460852223111</v>
      </c>
      <c r="D257" s="30">
        <v>-10.404608522231115</v>
      </c>
      <c r="E257" s="30">
        <v>-0.5057459162977801</v>
      </c>
      <c r="F257" s="33">
        <f t="shared" si="9"/>
        <v>108.25587850088435</v>
      </c>
      <c r="G257" s="33">
        <f t="shared" si="10"/>
        <v>-2.5876212157755967E-2</v>
      </c>
      <c r="H257" s="61">
        <f t="shared" si="11"/>
        <v>-2.5841802401261573E-2</v>
      </c>
    </row>
    <row r="258" spans="1:8" x14ac:dyDescent="0.2">
      <c r="A258" s="30">
        <v>230</v>
      </c>
      <c r="B258" s="30">
        <v>148</v>
      </c>
      <c r="C258" s="30">
        <v>154.98286830844816</v>
      </c>
      <c r="D258" s="30">
        <v>-6.9828683084481611</v>
      </c>
      <c r="E258" s="30">
        <v>-0.33942239378801298</v>
      </c>
      <c r="F258" s="33">
        <f t="shared" si="9"/>
        <v>48.760449813129682</v>
      </c>
      <c r="G258" s="33">
        <f t="shared" si="10"/>
        <v>-1.7366360438550051E-2</v>
      </c>
      <c r="H258" s="61">
        <f t="shared" si="11"/>
        <v>-1.7343258454456313E-2</v>
      </c>
    </row>
    <row r="259" spans="1:8" x14ac:dyDescent="0.2">
      <c r="A259" s="30">
        <v>231</v>
      </c>
      <c r="B259" s="30">
        <v>132</v>
      </c>
      <c r="C259" s="30">
        <v>134.64836884850598</v>
      </c>
      <c r="D259" s="30">
        <v>-2.6483688485059815</v>
      </c>
      <c r="E259" s="30">
        <v>-0.12873158342481678</v>
      </c>
      <c r="F259" s="33">
        <f t="shared" si="9"/>
        <v>7.0138575577368982</v>
      </c>
      <c r="G259" s="33">
        <f t="shared" si="10"/>
        <v>-6.586480793535656E-3</v>
      </c>
      <c r="H259" s="61">
        <f t="shared" si="11"/>
        <v>-6.5777167236113383E-3</v>
      </c>
    </row>
    <row r="260" spans="1:8" x14ac:dyDescent="0.2">
      <c r="A260" s="30">
        <v>232</v>
      </c>
      <c r="B260" s="30">
        <v>347</v>
      </c>
      <c r="C260" s="30">
        <v>318.08999491709079</v>
      </c>
      <c r="D260" s="30">
        <v>28.910005082909208</v>
      </c>
      <c r="E260" s="30">
        <v>1.4052539295052799</v>
      </c>
      <c r="F260" s="33">
        <f t="shared" si="9"/>
        <v>835.78839389383631</v>
      </c>
      <c r="G260" s="33">
        <f t="shared" si="10"/>
        <v>7.1899045832312297E-2</v>
      </c>
      <c r="H260" s="61">
        <f t="shared" si="11"/>
        <v>7.180386534651241E-2</v>
      </c>
    </row>
    <row r="261" spans="1:8" x14ac:dyDescent="0.2">
      <c r="A261" s="30">
        <v>233</v>
      </c>
      <c r="B261" s="30">
        <v>259</v>
      </c>
      <c r="C261" s="30">
        <v>280.06270897368154</v>
      </c>
      <c r="D261" s="30">
        <v>-21.062708973681538</v>
      </c>
      <c r="E261" s="30">
        <v>-1.0238135367464838</v>
      </c>
      <c r="F261" s="33">
        <f t="shared" si="9"/>
        <v>443.63770931000477</v>
      </c>
      <c r="G261" s="33">
        <f t="shared" si="10"/>
        <v>-5.2382857543897453E-2</v>
      </c>
      <c r="H261" s="61">
        <f t="shared" si="11"/>
        <v>-5.2313343997645291E-2</v>
      </c>
    </row>
    <row r="262" spans="1:8" x14ac:dyDescent="0.2">
      <c r="A262" s="30">
        <v>234</v>
      </c>
      <c r="B262" s="30">
        <v>312</v>
      </c>
      <c r="C262" s="30">
        <v>307.99801729471966</v>
      </c>
      <c r="D262" s="30">
        <v>4.0019827052803407</v>
      </c>
      <c r="E262" s="30">
        <v>0.19452787733102145</v>
      </c>
      <c r="F262" s="33">
        <f t="shared" si="9"/>
        <v>16.015865573362955</v>
      </c>
      <c r="G262" s="33">
        <f t="shared" si="10"/>
        <v>9.9529120497171934E-3</v>
      </c>
      <c r="H262" s="61">
        <f t="shared" si="11"/>
        <v>9.9396692919195319E-3</v>
      </c>
    </row>
    <row r="263" spans="1:8" x14ac:dyDescent="0.2">
      <c r="A263" s="30">
        <v>235</v>
      </c>
      <c r="B263" s="30">
        <v>290</v>
      </c>
      <c r="C263" s="30">
        <v>303.28924716318437</v>
      </c>
      <c r="D263" s="30">
        <v>-13.28924716318437</v>
      </c>
      <c r="E263" s="30">
        <v>-0.64596207239243042</v>
      </c>
      <c r="F263" s="33">
        <f t="shared" si="9"/>
        <v>176.60409016420382</v>
      </c>
      <c r="G263" s="33">
        <f t="shared" si="10"/>
        <v>-3.3050294807024261E-2</v>
      </c>
      <c r="H263" s="61">
        <f t="shared" si="11"/>
        <v>-3.3006363629624204E-2</v>
      </c>
    </row>
    <row r="264" spans="1:8" x14ac:dyDescent="0.2">
      <c r="A264" s="30">
        <v>236</v>
      </c>
      <c r="B264" s="30">
        <v>149</v>
      </c>
      <c r="C264" s="30">
        <v>146.53617020233051</v>
      </c>
      <c r="D264" s="30">
        <v>2.4638297976694901</v>
      </c>
      <c r="E264" s="30">
        <v>0.11976153220581995</v>
      </c>
      <c r="F264" s="33">
        <f t="shared" si="9"/>
        <v>6.0704572718840799</v>
      </c>
      <c r="G264" s="33">
        <f t="shared" si="10"/>
        <v>6.1275330473871065E-3</v>
      </c>
      <c r="H264" s="61">
        <f t="shared" si="11"/>
        <v>6.1193796127202126E-3</v>
      </c>
    </row>
    <row r="265" spans="1:8" x14ac:dyDescent="0.2">
      <c r="A265" s="30">
        <v>237</v>
      </c>
      <c r="B265" s="30">
        <v>124</v>
      </c>
      <c r="C265" s="30">
        <v>103.23515090491571</v>
      </c>
      <c r="D265" s="30">
        <v>20.764849095084287</v>
      </c>
      <c r="E265" s="30">
        <v>1.0093352008333505</v>
      </c>
      <c r="F265" s="33">
        <f t="shared" si="9"/>
        <v>431.17895794162274</v>
      </c>
      <c r="G265" s="33">
        <f t="shared" si="10"/>
        <v>5.164208143536847E-2</v>
      </c>
      <c r="H265" s="61">
        <f t="shared" si="11"/>
        <v>5.157354563524446E-2</v>
      </c>
    </row>
    <row r="266" spans="1:8" x14ac:dyDescent="0.2">
      <c r="A266" s="30">
        <v>238</v>
      </c>
      <c r="B266" s="30">
        <v>246</v>
      </c>
      <c r="C266" s="30">
        <v>257.76202209492192</v>
      </c>
      <c r="D266" s="30">
        <v>-11.762022094921917</v>
      </c>
      <c r="E266" s="30">
        <v>-0.57172690632241407</v>
      </c>
      <c r="F266" s="33">
        <f t="shared" si="9"/>
        <v>138.34516376143137</v>
      </c>
      <c r="G266" s="33">
        <f t="shared" si="10"/>
        <v>-2.9252093289440555E-2</v>
      </c>
      <c r="H266" s="61">
        <f t="shared" si="11"/>
        <v>-2.921320157213355E-2</v>
      </c>
    </row>
    <row r="267" spans="1:8" x14ac:dyDescent="0.2">
      <c r="A267" s="30">
        <v>239</v>
      </c>
      <c r="B267" s="30">
        <v>208</v>
      </c>
      <c r="C267" s="30">
        <v>215.22901888038004</v>
      </c>
      <c r="D267" s="30">
        <v>-7.229018880380039</v>
      </c>
      <c r="E267" s="30">
        <v>-0.35138725015746869</v>
      </c>
      <c r="F267" s="33">
        <f t="shared" si="9"/>
        <v>52.258713972891073</v>
      </c>
      <c r="G267" s="33">
        <f t="shared" si="10"/>
        <v>-1.7978535746102749E-2</v>
      </c>
      <c r="H267" s="61">
        <f t="shared" si="11"/>
        <v>-1.7954619918909048E-2</v>
      </c>
    </row>
    <row r="268" spans="1:8" x14ac:dyDescent="0.2">
      <c r="A268" s="30">
        <v>240</v>
      </c>
      <c r="B268" s="30">
        <v>117</v>
      </c>
      <c r="C268" s="30">
        <v>116.4440906832142</v>
      </c>
      <c r="D268" s="30">
        <v>0.55590931678580091</v>
      </c>
      <c r="E268" s="30">
        <v>2.7021570892896946E-2</v>
      </c>
      <c r="F268" s="33">
        <f t="shared" si="9"/>
        <v>0.30903516848925594</v>
      </c>
      <c r="G268" s="33">
        <f t="shared" si="10"/>
        <v>1.3825438401538187E-3</v>
      </c>
      <c r="H268" s="61">
        <f t="shared" si="11"/>
        <v>1.3807041304862017E-3</v>
      </c>
    </row>
    <row r="269" spans="1:8" x14ac:dyDescent="0.2">
      <c r="A269" s="30">
        <v>241</v>
      </c>
      <c r="B269" s="30">
        <v>98</v>
      </c>
      <c r="C269" s="30">
        <v>129.55121548188586</v>
      </c>
      <c r="D269" s="30">
        <v>-31.551215481885862</v>
      </c>
      <c r="E269" s="30">
        <v>-1.5336375559061735</v>
      </c>
      <c r="F269" s="33">
        <f t="shared" si="9"/>
        <v>995.47919838439407</v>
      </c>
      <c r="G269" s="33">
        <f t="shared" si="10"/>
        <v>-7.8467723595743971E-2</v>
      </c>
      <c r="H269" s="61">
        <f t="shared" si="11"/>
        <v>-7.8363950374242111E-2</v>
      </c>
    </row>
    <row r="270" spans="1:8" x14ac:dyDescent="0.2">
      <c r="A270" s="30">
        <v>242</v>
      </c>
      <c r="B270" s="30">
        <v>135</v>
      </c>
      <c r="C270" s="30">
        <v>151.02031062129501</v>
      </c>
      <c r="D270" s="30">
        <v>-16.02031062129501</v>
      </c>
      <c r="E270" s="30">
        <v>-0.77871326511038252</v>
      </c>
      <c r="F270" s="33">
        <f t="shared" si="9"/>
        <v>256.65035240277774</v>
      </c>
      <c r="G270" s="33">
        <f t="shared" si="10"/>
        <v>-3.9842436703316532E-2</v>
      </c>
      <c r="H270" s="61">
        <f t="shared" si="11"/>
        <v>-3.9789503458289396E-2</v>
      </c>
    </row>
    <row r="271" spans="1:8" x14ac:dyDescent="0.2">
      <c r="A271" s="30">
        <v>243</v>
      </c>
      <c r="B271" s="30">
        <v>47</v>
      </c>
      <c r="C271" s="30">
        <v>52.647066197933363</v>
      </c>
      <c r="D271" s="30">
        <v>-5.6470661979333627</v>
      </c>
      <c r="E271" s="30">
        <v>-0.27449189102749699</v>
      </c>
      <c r="F271" s="33">
        <f t="shared" si="9"/>
        <v>31.889356643841566</v>
      </c>
      <c r="G271" s="33">
        <f t="shared" si="10"/>
        <v>-1.4044226911026707E-2</v>
      </c>
      <c r="H271" s="61">
        <f t="shared" si="11"/>
        <v>-1.4025542322112738E-2</v>
      </c>
    </row>
    <row r="272" spans="1:8" x14ac:dyDescent="0.2">
      <c r="A272" s="30">
        <v>244</v>
      </c>
      <c r="B272" s="30">
        <v>264</v>
      </c>
      <c r="C272" s="30">
        <v>253.35457648494526</v>
      </c>
      <c r="D272" s="30">
        <v>10.645423515054745</v>
      </c>
      <c r="E272" s="30">
        <v>0.51745142150190226</v>
      </c>
      <c r="F272" s="33">
        <f t="shared" si="9"/>
        <v>113.32504181488052</v>
      </c>
      <c r="G272" s="33">
        <f t="shared" si="10"/>
        <v>2.6475117905315655E-2</v>
      </c>
      <c r="H272" s="61">
        <f t="shared" si="11"/>
        <v>2.6439912836295047E-2</v>
      </c>
    </row>
    <row r="273" spans="1:8" x14ac:dyDescent="0.2">
      <c r="A273" s="30">
        <v>245</v>
      </c>
      <c r="B273" s="30">
        <v>251</v>
      </c>
      <c r="C273" s="30">
        <v>221.16606166874294</v>
      </c>
      <c r="D273" s="30">
        <v>29.833938331257059</v>
      </c>
      <c r="E273" s="30">
        <v>1.4501643618665994</v>
      </c>
      <c r="F273" s="33">
        <f t="shared" si="9"/>
        <v>890.06387635324927</v>
      </c>
      <c r="G273" s="33">
        <f t="shared" si="10"/>
        <v>7.4196863448685896E-2</v>
      </c>
      <c r="H273" s="61">
        <f t="shared" si="11"/>
        <v>7.4098674174014126E-2</v>
      </c>
    </row>
    <row r="274" spans="1:8" x14ac:dyDescent="0.2">
      <c r="A274" s="30">
        <v>246</v>
      </c>
      <c r="B274" s="30">
        <v>166</v>
      </c>
      <c r="C274" s="30">
        <v>172.73411478826461</v>
      </c>
      <c r="D274" s="30">
        <v>-6.7341147882646055</v>
      </c>
      <c r="E274" s="30">
        <v>-0.32733101363385092</v>
      </c>
      <c r="F274" s="33">
        <f t="shared" si="9"/>
        <v>45.348301981524052</v>
      </c>
      <c r="G274" s="33">
        <f t="shared" si="10"/>
        <v>-1.674771161101319E-2</v>
      </c>
      <c r="H274" s="61">
        <f t="shared" si="11"/>
        <v>-1.6725432128776259E-2</v>
      </c>
    </row>
    <row r="275" spans="1:8" x14ac:dyDescent="0.2">
      <c r="A275" s="30">
        <v>247</v>
      </c>
      <c r="B275" s="30">
        <v>225</v>
      </c>
      <c r="C275" s="30">
        <v>211.56606808182875</v>
      </c>
      <c r="D275" s="30">
        <v>13.433931918171254</v>
      </c>
      <c r="E275" s="30">
        <v>0.65299489095824326</v>
      </c>
      <c r="F275" s="33">
        <f t="shared" si="9"/>
        <v>180.47052678206038</v>
      </c>
      <c r="G275" s="33">
        <f t="shared" si="10"/>
        <v>3.3410125107994654E-2</v>
      </c>
      <c r="H275" s="61">
        <f t="shared" si="11"/>
        <v>3.3365716697330926E-2</v>
      </c>
    </row>
    <row r="276" spans="1:8" x14ac:dyDescent="0.2">
      <c r="A276" s="30">
        <v>248</v>
      </c>
      <c r="B276" s="30">
        <v>116</v>
      </c>
      <c r="C276" s="30">
        <v>120.05307317250607</v>
      </c>
      <c r="D276" s="30">
        <v>-4.0530731725060747</v>
      </c>
      <c r="E276" s="30">
        <v>-0.19701127640422558</v>
      </c>
      <c r="F276" s="33">
        <f t="shared" si="9"/>
        <v>16.427402141688457</v>
      </c>
      <c r="G276" s="33">
        <f t="shared" si="10"/>
        <v>-1.0079973799935594E-2</v>
      </c>
      <c r="H276" s="61">
        <f t="shared" si="11"/>
        <v>-1.0066562015340489E-2</v>
      </c>
    </row>
    <row r="277" spans="1:8" x14ac:dyDescent="0.2">
      <c r="A277" s="30">
        <v>249</v>
      </c>
      <c r="B277" s="30">
        <v>262</v>
      </c>
      <c r="C277" s="30">
        <v>244.81369357250639</v>
      </c>
      <c r="D277" s="30">
        <v>17.186306427493605</v>
      </c>
      <c r="E277" s="30">
        <v>0.83538984416141493</v>
      </c>
      <c r="F277" s="33">
        <f t="shared" si="9"/>
        <v>295.36912861970802</v>
      </c>
      <c r="G277" s="33">
        <f t="shared" si="10"/>
        <v>4.2742262755568493E-2</v>
      </c>
      <c r="H277" s="61">
        <f t="shared" si="11"/>
        <v>4.2685490498379136E-2</v>
      </c>
    </row>
    <row r="278" spans="1:8" x14ac:dyDescent="0.2">
      <c r="A278" s="30">
        <v>250</v>
      </c>
      <c r="B278" s="30">
        <v>249</v>
      </c>
      <c r="C278" s="30">
        <v>258.64166990640507</v>
      </c>
      <c r="D278" s="30">
        <v>-9.6416699064050704</v>
      </c>
      <c r="E278" s="30">
        <v>-0.46866109099988773</v>
      </c>
      <c r="F278" s="33">
        <f t="shared" si="9"/>
        <v>92.961798584077158</v>
      </c>
      <c r="G278" s="33">
        <f t="shared" si="10"/>
        <v>-2.3978787430599963E-2</v>
      </c>
      <c r="H278" s="61">
        <f t="shared" si="11"/>
        <v>-2.394689782559532E-2</v>
      </c>
    </row>
    <row r="279" spans="1:8" x14ac:dyDescent="0.2">
      <c r="A279" s="30">
        <v>251</v>
      </c>
      <c r="B279" s="30">
        <v>294</v>
      </c>
      <c r="C279" s="30">
        <v>291.7936701731353</v>
      </c>
      <c r="D279" s="30">
        <v>2.2063298268647031</v>
      </c>
      <c r="E279" s="30">
        <v>0.10724500566827054</v>
      </c>
      <c r="F279" s="33">
        <f t="shared" si="9"/>
        <v>4.8678913049128312</v>
      </c>
      <c r="G279" s="33">
        <f t="shared" si="10"/>
        <v>5.4871318385454858E-3</v>
      </c>
      <c r="H279" s="61">
        <f t="shared" si="11"/>
        <v>5.4798304820734278E-3</v>
      </c>
    </row>
    <row r="280" spans="1:8" x14ac:dyDescent="0.2">
      <c r="A280" s="30">
        <v>252</v>
      </c>
      <c r="B280" s="30">
        <v>205</v>
      </c>
      <c r="C280" s="30">
        <v>216.62642348310584</v>
      </c>
      <c r="D280" s="30">
        <v>-11.626423483105839</v>
      </c>
      <c r="E280" s="30">
        <v>-0.56513574587316695</v>
      </c>
      <c r="F280" s="33">
        <f t="shared" si="9"/>
        <v>135.17372300851491</v>
      </c>
      <c r="G280" s="33">
        <f t="shared" si="10"/>
        <v>-2.8914860183538206E-2</v>
      </c>
      <c r="H280" s="61">
        <f t="shared" si="11"/>
        <v>-2.8876416076618137E-2</v>
      </c>
    </row>
    <row r="281" spans="1:8" x14ac:dyDescent="0.2">
      <c r="A281" s="30">
        <v>253</v>
      </c>
      <c r="B281" s="30">
        <v>104</v>
      </c>
      <c r="C281" s="30">
        <v>104.48771110166423</v>
      </c>
      <c r="D281" s="30">
        <v>-0.48771110166423171</v>
      </c>
      <c r="E281" s="30">
        <v>-2.3706600538862418E-2</v>
      </c>
      <c r="F281" s="33">
        <f t="shared" si="9"/>
        <v>0.23786211868653856</v>
      </c>
      <c r="G281" s="33">
        <f t="shared" si="10"/>
        <v>-1.2129352018763269E-3</v>
      </c>
      <c r="H281" s="61">
        <f t="shared" si="11"/>
        <v>-1.2113211846331577E-3</v>
      </c>
    </row>
    <row r="282" spans="1:8" x14ac:dyDescent="0.2">
      <c r="A282" s="30">
        <v>254</v>
      </c>
      <c r="B282" s="30">
        <v>209</v>
      </c>
      <c r="C282" s="30">
        <v>211.20615957293995</v>
      </c>
      <c r="D282" s="30">
        <v>-2.2061595729399528</v>
      </c>
      <c r="E282" s="30">
        <v>-0.1072367299866827</v>
      </c>
      <c r="F282" s="33">
        <f t="shared" si="9"/>
        <v>4.8671400612745952</v>
      </c>
      <c r="G282" s="33">
        <f t="shared" si="10"/>
        <v>-5.4867084178403126E-3</v>
      </c>
      <c r="H282" s="61">
        <f t="shared" si="11"/>
        <v>-5.4794076247517897E-3</v>
      </c>
    </row>
    <row r="283" spans="1:8" x14ac:dyDescent="0.2">
      <c r="A283" s="30">
        <v>255</v>
      </c>
      <c r="B283" s="30">
        <v>116</v>
      </c>
      <c r="C283" s="30">
        <v>111.76731576937298</v>
      </c>
      <c r="D283" s="30">
        <v>4.2326842306270152</v>
      </c>
      <c r="E283" s="30">
        <v>0.20574178836654497</v>
      </c>
      <c r="F283" s="33">
        <f t="shared" si="9"/>
        <v>17.915615796198608</v>
      </c>
      <c r="G283" s="33">
        <f t="shared" si="10"/>
        <v>1.0526665651520979E-2</v>
      </c>
      <c r="H283" s="61">
        <f t="shared" si="11"/>
        <v>1.0512659655281619E-2</v>
      </c>
    </row>
    <row r="284" spans="1:8" x14ac:dyDescent="0.2">
      <c r="A284" s="30">
        <v>256</v>
      </c>
      <c r="B284" s="30">
        <v>78</v>
      </c>
      <c r="C284" s="30">
        <v>82.4100271682818</v>
      </c>
      <c r="D284" s="30">
        <v>-4.4100271682818004</v>
      </c>
      <c r="E284" s="30">
        <v>-0.21436205181149068</v>
      </c>
      <c r="F284" s="33">
        <f t="shared" si="9"/>
        <v>19.448339624983596</v>
      </c>
      <c r="G284" s="33">
        <f t="shared" si="10"/>
        <v>-1.096771669824031E-2</v>
      </c>
      <c r="H284" s="61">
        <f t="shared" si="11"/>
        <v>-1.0953124010452744E-2</v>
      </c>
    </row>
    <row r="285" spans="1:8" x14ac:dyDescent="0.2">
      <c r="A285" s="30">
        <v>257</v>
      </c>
      <c r="B285" s="30">
        <v>151</v>
      </c>
      <c r="C285" s="30">
        <v>154.97063007557028</v>
      </c>
      <c r="D285" s="30">
        <v>-3.9706300755702841</v>
      </c>
      <c r="E285" s="30">
        <v>-0.19300389260760031</v>
      </c>
      <c r="F285" s="33">
        <f t="shared" si="9"/>
        <v>15.765903197023281</v>
      </c>
      <c r="G285" s="33">
        <f t="shared" si="10"/>
        <v>-9.8749382079962346E-3</v>
      </c>
      <c r="H285" s="61">
        <f t="shared" si="11"/>
        <v>-9.8617991773187388E-3</v>
      </c>
    </row>
    <row r="286" spans="1:8" x14ac:dyDescent="0.2">
      <c r="A286" s="30">
        <v>258</v>
      </c>
      <c r="B286" s="30">
        <v>135</v>
      </c>
      <c r="C286" s="30">
        <v>153.50430877257776</v>
      </c>
      <c r="D286" s="30">
        <v>-18.504308772577758</v>
      </c>
      <c r="E286" s="30">
        <v>-0.89945513813888323</v>
      </c>
      <c r="F286" s="33">
        <f t="shared" si="9"/>
        <v>342.4094431508982</v>
      </c>
      <c r="G286" s="33">
        <f t="shared" si="10"/>
        <v>-4.6020128350698464E-2</v>
      </c>
      <c r="H286" s="61">
        <f t="shared" si="11"/>
        <v>-4.5959020062070664E-2</v>
      </c>
    </row>
    <row r="287" spans="1:8" x14ac:dyDescent="0.2">
      <c r="A287" s="30">
        <v>259</v>
      </c>
      <c r="B287" s="30">
        <v>120</v>
      </c>
      <c r="C287" s="30">
        <v>152.48902932687645</v>
      </c>
      <c r="D287" s="30">
        <v>-32.489029326876448</v>
      </c>
      <c r="E287" s="30">
        <v>-1.5792226945817998</v>
      </c>
      <c r="F287" s="33">
        <f t="shared" ref="F287:F350" si="12">D287^2</f>
        <v>1055.537026602638</v>
      </c>
      <c r="G287" s="33">
        <f t="shared" ref="G287:G350" si="13">D287/SQRT($D$13)</f>
        <v>-8.0800062190281838E-2</v>
      </c>
      <c r="H287" s="61">
        <f t="shared" ref="H287:H350" si="14">G287*((383-6-2)/(383-6-1-(G287^2)))^0.5</f>
        <v>-8.069324432199039E-2</v>
      </c>
    </row>
    <row r="288" spans="1:8" x14ac:dyDescent="0.2">
      <c r="A288" s="30">
        <v>260</v>
      </c>
      <c r="B288" s="30">
        <v>375</v>
      </c>
      <c r="C288" s="30">
        <v>404.41223241766801</v>
      </c>
      <c r="D288" s="30">
        <v>-29.412232417668008</v>
      </c>
      <c r="E288" s="30">
        <v>-1.4296661332960012</v>
      </c>
      <c r="F288" s="33">
        <f t="shared" si="12"/>
        <v>865.07941579092085</v>
      </c>
      <c r="G288" s="33">
        <f t="shared" si="13"/>
        <v>-7.3148082837200618E-2</v>
      </c>
      <c r="H288" s="61">
        <f t="shared" si="14"/>
        <v>-7.3051266466526862E-2</v>
      </c>
    </row>
    <row r="289" spans="1:8" x14ac:dyDescent="0.2">
      <c r="A289" s="30">
        <v>261</v>
      </c>
      <c r="B289" s="30">
        <v>220</v>
      </c>
      <c r="C289" s="30">
        <v>266.19264318777886</v>
      </c>
      <c r="D289" s="30">
        <v>-46.192643187778856</v>
      </c>
      <c r="E289" s="30">
        <v>-2.2453262518530632</v>
      </c>
      <c r="F289" s="33">
        <f t="shared" si="12"/>
        <v>2133.7602846734521</v>
      </c>
      <c r="G289" s="33">
        <f t="shared" si="13"/>
        <v>-0.11488088501365105</v>
      </c>
      <c r="H289" s="61">
        <f t="shared" si="14"/>
        <v>-0.11473002970253225</v>
      </c>
    </row>
    <row r="290" spans="1:8" x14ac:dyDescent="0.2">
      <c r="A290" s="30">
        <v>262</v>
      </c>
      <c r="B290" s="30">
        <v>124</v>
      </c>
      <c r="C290" s="30">
        <v>106.48626522192886</v>
      </c>
      <c r="D290" s="30">
        <v>17.513734778071139</v>
      </c>
      <c r="E290" s="30">
        <v>0.85130544068106151</v>
      </c>
      <c r="F290" s="33">
        <f t="shared" si="12"/>
        <v>306.73090587661852</v>
      </c>
      <c r="G290" s="33">
        <f t="shared" si="13"/>
        <v>4.3556575513987547E-2</v>
      </c>
      <c r="H290" s="61">
        <f t="shared" si="14"/>
        <v>4.349872571376464E-2</v>
      </c>
    </row>
    <row r="291" spans="1:8" x14ac:dyDescent="0.2">
      <c r="A291" s="30">
        <v>263</v>
      </c>
      <c r="B291" s="30">
        <v>298</v>
      </c>
      <c r="C291" s="30">
        <v>279.31796553591658</v>
      </c>
      <c r="D291" s="30">
        <v>18.682034464083415</v>
      </c>
      <c r="E291" s="30">
        <v>0.90809400643538218</v>
      </c>
      <c r="F291" s="33">
        <f t="shared" si="12"/>
        <v>349.01841171720048</v>
      </c>
      <c r="G291" s="33">
        <f t="shared" si="13"/>
        <v>4.6462131304433635E-2</v>
      </c>
      <c r="H291" s="61">
        <f t="shared" si="14"/>
        <v>4.6400438620016762E-2</v>
      </c>
    </row>
    <row r="292" spans="1:8" x14ac:dyDescent="0.2">
      <c r="A292" s="30">
        <v>264</v>
      </c>
      <c r="B292" s="30">
        <v>190</v>
      </c>
      <c r="C292" s="30">
        <v>180.52378339964361</v>
      </c>
      <c r="D292" s="30">
        <v>9.4762166003563948</v>
      </c>
      <c r="E292" s="30">
        <v>0.46061875728850454</v>
      </c>
      <c r="F292" s="33">
        <f t="shared" si="12"/>
        <v>89.798681056870109</v>
      </c>
      <c r="G292" s="33">
        <f t="shared" si="13"/>
        <v>2.3567305841420517E-2</v>
      </c>
      <c r="H292" s="61">
        <f t="shared" si="14"/>
        <v>2.3535962857158841E-2</v>
      </c>
    </row>
    <row r="293" spans="1:8" x14ac:dyDescent="0.2">
      <c r="A293" s="30">
        <v>265</v>
      </c>
      <c r="B293" s="30">
        <v>389</v>
      </c>
      <c r="C293" s="30">
        <v>378.43184680799129</v>
      </c>
      <c r="D293" s="30">
        <v>10.568153192008708</v>
      </c>
      <c r="E293" s="30">
        <v>0.51369547525480952</v>
      </c>
      <c r="F293" s="33">
        <f t="shared" si="12"/>
        <v>111.68586188976384</v>
      </c>
      <c r="G293" s="33">
        <f t="shared" si="13"/>
        <v>2.6282946977561342E-2</v>
      </c>
      <c r="H293" s="61">
        <f t="shared" si="14"/>
        <v>2.624799709236247E-2</v>
      </c>
    </row>
    <row r="294" spans="1:8" x14ac:dyDescent="0.2">
      <c r="A294" s="30">
        <v>266</v>
      </c>
      <c r="B294" s="30">
        <v>168</v>
      </c>
      <c r="C294" s="30">
        <v>196.86658859069036</v>
      </c>
      <c r="D294" s="30">
        <v>-28.866588590690355</v>
      </c>
      <c r="E294" s="30">
        <v>-1.4031435460542598</v>
      </c>
      <c r="F294" s="33">
        <f t="shared" si="12"/>
        <v>833.2799368641746</v>
      </c>
      <c r="G294" s="33">
        <f t="shared" si="13"/>
        <v>-7.1791069221620971E-2</v>
      </c>
      <c r="H294" s="61">
        <f t="shared" si="14"/>
        <v>-7.1696030196808647E-2</v>
      </c>
    </row>
    <row r="295" spans="1:8" x14ac:dyDescent="0.2">
      <c r="A295" s="30">
        <v>267</v>
      </c>
      <c r="B295" s="30">
        <v>120</v>
      </c>
      <c r="C295" s="30">
        <v>144.0655292471817</v>
      </c>
      <c r="D295" s="30">
        <v>-24.065529247181701</v>
      </c>
      <c r="E295" s="30">
        <v>-1.1697742509294367</v>
      </c>
      <c r="F295" s="33">
        <f t="shared" si="12"/>
        <v>579.14969794695787</v>
      </c>
      <c r="G295" s="33">
        <f t="shared" si="13"/>
        <v>-5.9850857354046876E-2</v>
      </c>
      <c r="H295" s="61">
        <f t="shared" si="14"/>
        <v>-5.9771500179431461E-2</v>
      </c>
    </row>
    <row r="296" spans="1:8" x14ac:dyDescent="0.2">
      <c r="A296" s="30">
        <v>268</v>
      </c>
      <c r="B296" s="30">
        <v>89</v>
      </c>
      <c r="C296" s="30">
        <v>113.47623096096237</v>
      </c>
      <c r="D296" s="30">
        <v>-24.476230960962368</v>
      </c>
      <c r="E296" s="30">
        <v>-1.1897375887251129</v>
      </c>
      <c r="F296" s="33">
        <f t="shared" si="12"/>
        <v>599.08588205437286</v>
      </c>
      <c r="G296" s="33">
        <f t="shared" si="13"/>
        <v>-6.087227057268315E-2</v>
      </c>
      <c r="H296" s="61">
        <f t="shared" si="14"/>
        <v>-6.079156905884419E-2</v>
      </c>
    </row>
    <row r="297" spans="1:8" x14ac:dyDescent="0.2">
      <c r="A297" s="30">
        <v>269</v>
      </c>
      <c r="B297" s="30">
        <v>459</v>
      </c>
      <c r="C297" s="30">
        <v>502.53734261359637</v>
      </c>
      <c r="D297" s="30">
        <v>-43.537342613596365</v>
      </c>
      <c r="E297" s="30">
        <v>-2.1162577319691476</v>
      </c>
      <c r="F297" s="33">
        <f t="shared" si="12"/>
        <v>1895.5002018536741</v>
      </c>
      <c r="G297" s="33">
        <f t="shared" si="13"/>
        <v>-0.10827716505116046</v>
      </c>
      <c r="H297" s="61">
        <f t="shared" si="14"/>
        <v>-0.10813476946894464</v>
      </c>
    </row>
    <row r="298" spans="1:8" x14ac:dyDescent="0.2">
      <c r="A298" s="30">
        <v>270</v>
      </c>
      <c r="B298" s="30">
        <v>174</v>
      </c>
      <c r="C298" s="30">
        <v>178.74703557301891</v>
      </c>
      <c r="D298" s="30">
        <v>-4.7470355730189056</v>
      </c>
      <c r="E298" s="30">
        <v>-0.23074331441158241</v>
      </c>
      <c r="F298" s="33">
        <f t="shared" si="12"/>
        <v>22.534346731506929</v>
      </c>
      <c r="G298" s="33">
        <f t="shared" si="13"/>
        <v>-1.1805855006019163E-2</v>
      </c>
      <c r="H298" s="61">
        <f t="shared" si="14"/>
        <v>-1.179014746371922E-2</v>
      </c>
    </row>
    <row r="299" spans="1:8" x14ac:dyDescent="0.2">
      <c r="A299" s="30">
        <v>271</v>
      </c>
      <c r="B299" s="30">
        <v>168</v>
      </c>
      <c r="C299" s="30">
        <v>164.01649793690098</v>
      </c>
      <c r="D299" s="30">
        <v>3.9835020630990243</v>
      </c>
      <c r="E299" s="30">
        <v>0.19362957257560554</v>
      </c>
      <c r="F299" s="33">
        <f t="shared" si="12"/>
        <v>15.868288686714184</v>
      </c>
      <c r="G299" s="33">
        <f t="shared" si="13"/>
        <v>9.9069507800669653E-3</v>
      </c>
      <c r="H299" s="61">
        <f t="shared" si="14"/>
        <v>9.8937691636149707E-3</v>
      </c>
    </row>
    <row r="300" spans="1:8" x14ac:dyDescent="0.2">
      <c r="A300" s="30">
        <v>272</v>
      </c>
      <c r="B300" s="30">
        <v>112</v>
      </c>
      <c r="C300" s="30">
        <v>104.23473648243677</v>
      </c>
      <c r="D300" s="30">
        <v>7.765263517563227</v>
      </c>
      <c r="E300" s="30">
        <v>0.37745296275131707</v>
      </c>
      <c r="F300" s="33">
        <f t="shared" si="12"/>
        <v>60.299317497198423</v>
      </c>
      <c r="G300" s="33">
        <f t="shared" si="13"/>
        <v>1.9312173621142716E-2</v>
      </c>
      <c r="H300" s="61">
        <f t="shared" si="14"/>
        <v>1.9286485006547577E-2</v>
      </c>
    </row>
    <row r="301" spans="1:8" x14ac:dyDescent="0.2">
      <c r="A301" s="30">
        <v>273</v>
      </c>
      <c r="B301" s="30">
        <v>166</v>
      </c>
      <c r="C301" s="30">
        <v>155.15198056545978</v>
      </c>
      <c r="D301" s="30">
        <v>10.84801943454022</v>
      </c>
      <c r="E301" s="30">
        <v>0.52729917874518983</v>
      </c>
      <c r="F301" s="33">
        <f t="shared" si="12"/>
        <v>117.67952565216231</v>
      </c>
      <c r="G301" s="33">
        <f t="shared" si="13"/>
        <v>2.6978972998344914E-2</v>
      </c>
      <c r="H301" s="61">
        <f t="shared" si="14"/>
        <v>2.6943098897159821E-2</v>
      </c>
    </row>
    <row r="302" spans="1:8" x14ac:dyDescent="0.2">
      <c r="A302" s="30">
        <v>274</v>
      </c>
      <c r="B302" s="30">
        <v>164</v>
      </c>
      <c r="C302" s="30">
        <v>169.82553769494567</v>
      </c>
      <c r="D302" s="30">
        <v>-5.8255376949456661</v>
      </c>
      <c r="E302" s="30">
        <v>-0.2831670113452549</v>
      </c>
      <c r="F302" s="33">
        <f t="shared" si="12"/>
        <v>33.936889435232864</v>
      </c>
      <c r="G302" s="33">
        <f t="shared" si="13"/>
        <v>-1.448808467952758E-2</v>
      </c>
      <c r="H302" s="61">
        <f t="shared" si="14"/>
        <v>-1.4468809821182307E-2</v>
      </c>
    </row>
    <row r="303" spans="1:8" x14ac:dyDescent="0.2">
      <c r="A303" s="30">
        <v>275</v>
      </c>
      <c r="B303" s="30">
        <v>120</v>
      </c>
      <c r="C303" s="30">
        <v>117.53059212589784</v>
      </c>
      <c r="D303" s="30">
        <v>2.4694078741021599</v>
      </c>
      <c r="E303" s="30">
        <v>0.12003267065092262</v>
      </c>
      <c r="F303" s="33">
        <f t="shared" si="12"/>
        <v>6.0979752486777485</v>
      </c>
      <c r="G303" s="33">
        <f t="shared" si="13"/>
        <v>6.1414056970783984E-3</v>
      </c>
      <c r="H303" s="61">
        <f t="shared" si="14"/>
        <v>6.133233804536847E-3</v>
      </c>
    </row>
    <row r="304" spans="1:8" x14ac:dyDescent="0.2">
      <c r="A304" s="30">
        <v>276</v>
      </c>
      <c r="B304" s="30">
        <v>223</v>
      </c>
      <c r="C304" s="30">
        <v>231.96115275442199</v>
      </c>
      <c r="D304" s="30">
        <v>-8.9611527544219882</v>
      </c>
      <c r="E304" s="30">
        <v>-0.43558259795993648</v>
      </c>
      <c r="F304" s="33">
        <f t="shared" si="12"/>
        <v>80.302258688084791</v>
      </c>
      <c r="G304" s="33">
        <f t="shared" si="13"/>
        <v>-2.2286344493983829E-2</v>
      </c>
      <c r="H304" s="61">
        <f t="shared" si="14"/>
        <v>-2.225670336660197E-2</v>
      </c>
    </row>
    <row r="305" spans="1:8" x14ac:dyDescent="0.2">
      <c r="A305" s="30">
        <v>277</v>
      </c>
      <c r="B305" s="30">
        <v>154</v>
      </c>
      <c r="C305" s="30">
        <v>185.65292067446907</v>
      </c>
      <c r="D305" s="30">
        <v>-31.652920674469073</v>
      </c>
      <c r="E305" s="30">
        <v>-1.538581229251051</v>
      </c>
      <c r="F305" s="33">
        <f t="shared" si="12"/>
        <v>1001.9073872242317</v>
      </c>
      <c r="G305" s="33">
        <f t="shared" si="13"/>
        <v>-7.8720663928405737E-2</v>
      </c>
      <c r="H305" s="61">
        <f t="shared" si="14"/>
        <v>-7.8616560351054202E-2</v>
      </c>
    </row>
    <row r="306" spans="1:8" x14ac:dyDescent="0.2">
      <c r="A306" s="30">
        <v>278</v>
      </c>
      <c r="B306" s="30">
        <v>121</v>
      </c>
      <c r="C306" s="30">
        <v>97.098948191254294</v>
      </c>
      <c r="D306" s="30">
        <v>23.901051808745706</v>
      </c>
      <c r="E306" s="30">
        <v>1.1617793520695336</v>
      </c>
      <c r="F306" s="33">
        <f t="shared" si="12"/>
        <v>571.26027756434632</v>
      </c>
      <c r="G306" s="33">
        <f t="shared" si="13"/>
        <v>5.9441802743002134E-2</v>
      </c>
      <c r="H306" s="61">
        <f t="shared" si="14"/>
        <v>5.936298408810748E-2</v>
      </c>
    </row>
    <row r="307" spans="1:8" x14ac:dyDescent="0.2">
      <c r="A307" s="30">
        <v>279</v>
      </c>
      <c r="B307" s="30">
        <v>347</v>
      </c>
      <c r="C307" s="30">
        <v>348.50542987917174</v>
      </c>
      <c r="D307" s="30">
        <v>-1.5054298791717429</v>
      </c>
      <c r="E307" s="30">
        <v>-7.3175748230891249E-2</v>
      </c>
      <c r="F307" s="33">
        <f t="shared" si="12"/>
        <v>2.2663191211030482</v>
      </c>
      <c r="G307" s="33">
        <f t="shared" si="13"/>
        <v>-3.7439969854550243E-3</v>
      </c>
      <c r="H307" s="61">
        <f t="shared" si="14"/>
        <v>-3.7390150210277759E-3</v>
      </c>
    </row>
    <row r="308" spans="1:8" x14ac:dyDescent="0.2">
      <c r="A308" s="30">
        <v>280</v>
      </c>
      <c r="B308" s="30">
        <v>161</v>
      </c>
      <c r="C308" s="30">
        <v>157.32780681076457</v>
      </c>
      <c r="D308" s="30">
        <v>3.6721931892354291</v>
      </c>
      <c r="E308" s="30">
        <v>0.17849750957416041</v>
      </c>
      <c r="F308" s="33">
        <f t="shared" si="12"/>
        <v>13.485002819067072</v>
      </c>
      <c r="G308" s="33">
        <f t="shared" si="13"/>
        <v>9.132727083954361E-3</v>
      </c>
      <c r="H308" s="61">
        <f t="shared" si="14"/>
        <v>9.1205754260460827E-3</v>
      </c>
    </row>
    <row r="309" spans="1:8" x14ac:dyDescent="0.2">
      <c r="A309" s="30">
        <v>281</v>
      </c>
      <c r="B309" s="30">
        <v>272</v>
      </c>
      <c r="C309" s="30">
        <v>292.07150634681074</v>
      </c>
      <c r="D309" s="30">
        <v>-20.071506346810736</v>
      </c>
      <c r="E309" s="30">
        <v>-0.975633282804931</v>
      </c>
      <c r="F309" s="33">
        <f t="shared" si="12"/>
        <v>402.86536703006368</v>
      </c>
      <c r="G309" s="33">
        <f t="shared" si="13"/>
        <v>-4.9917741301471648E-2</v>
      </c>
      <c r="H309" s="61">
        <f t="shared" si="14"/>
        <v>-4.985148231700217E-2</v>
      </c>
    </row>
    <row r="310" spans="1:8" x14ac:dyDescent="0.2">
      <c r="A310" s="30">
        <v>282</v>
      </c>
      <c r="B310" s="30">
        <v>230</v>
      </c>
      <c r="C310" s="30">
        <v>242.34421708269161</v>
      </c>
      <c r="D310" s="30">
        <v>-12.344217082691614</v>
      </c>
      <c r="E310" s="30">
        <v>-0.60002616783950402</v>
      </c>
      <c r="F310" s="33">
        <f t="shared" si="12"/>
        <v>152.37969538461547</v>
      </c>
      <c r="G310" s="33">
        <f t="shared" si="13"/>
        <v>-3.07000094689414E-2</v>
      </c>
      <c r="H310" s="61">
        <f t="shared" si="14"/>
        <v>-3.0659196233733116E-2</v>
      </c>
    </row>
    <row r="311" spans="1:8" x14ac:dyDescent="0.2">
      <c r="A311" s="30">
        <v>283</v>
      </c>
      <c r="B311" s="30">
        <v>182</v>
      </c>
      <c r="C311" s="30">
        <v>195.75686402151587</v>
      </c>
      <c r="D311" s="30">
        <v>-13.756864021515867</v>
      </c>
      <c r="E311" s="30">
        <v>-0.66869193445190556</v>
      </c>
      <c r="F311" s="33">
        <f t="shared" si="12"/>
        <v>189.25130770647769</v>
      </c>
      <c r="G311" s="33">
        <f t="shared" si="13"/>
        <v>-3.4213255720822719E-2</v>
      </c>
      <c r="H311" s="61">
        <f t="shared" si="14"/>
        <v>-3.4167782264472764E-2</v>
      </c>
    </row>
    <row r="312" spans="1:8" x14ac:dyDescent="0.2">
      <c r="A312" s="30">
        <v>284</v>
      </c>
      <c r="B312" s="30">
        <v>78</v>
      </c>
      <c r="C312" s="30">
        <v>79.123371633332866</v>
      </c>
      <c r="D312" s="30">
        <v>-1.1233716333328658</v>
      </c>
      <c r="E312" s="30">
        <v>-5.4604708560532629E-2</v>
      </c>
      <c r="F312" s="33">
        <f t="shared" si="12"/>
        <v>1.2619638265769508</v>
      </c>
      <c r="G312" s="33">
        <f t="shared" si="13"/>
        <v>-2.7938199360424132E-3</v>
      </c>
      <c r="H312" s="61">
        <f t="shared" si="14"/>
        <v>-2.7901023054234578E-3</v>
      </c>
    </row>
    <row r="313" spans="1:8" x14ac:dyDescent="0.2">
      <c r="A313" s="30">
        <v>285</v>
      </c>
      <c r="B313" s="30">
        <v>256</v>
      </c>
      <c r="C313" s="30">
        <v>250.99613792393617</v>
      </c>
      <c r="D313" s="30">
        <v>5.0038620760638253</v>
      </c>
      <c r="E313" s="30">
        <v>0.24322710511206663</v>
      </c>
      <c r="F313" s="33">
        <f t="shared" si="12"/>
        <v>25.038635676269774</v>
      </c>
      <c r="G313" s="33">
        <f t="shared" si="13"/>
        <v>1.2444581303729002E-2</v>
      </c>
      <c r="H313" s="61">
        <f t="shared" si="14"/>
        <v>1.242802420007303E-2</v>
      </c>
    </row>
    <row r="314" spans="1:8" x14ac:dyDescent="0.2">
      <c r="A314" s="30">
        <v>286</v>
      </c>
      <c r="B314" s="30">
        <v>186</v>
      </c>
      <c r="C314" s="30">
        <v>165.29615542084281</v>
      </c>
      <c r="D314" s="30">
        <v>20.703844579157192</v>
      </c>
      <c r="E314" s="30">
        <v>1.0063699009145761</v>
      </c>
      <c r="F314" s="33">
        <f t="shared" si="12"/>
        <v>428.64918035789663</v>
      </c>
      <c r="G314" s="33">
        <f t="shared" si="13"/>
        <v>5.1490363492945369E-2</v>
      </c>
      <c r="H314" s="61">
        <f t="shared" si="14"/>
        <v>5.142202797242737E-2</v>
      </c>
    </row>
    <row r="315" spans="1:8" x14ac:dyDescent="0.2">
      <c r="A315" s="30">
        <v>287</v>
      </c>
      <c r="B315" s="30">
        <v>73</v>
      </c>
      <c r="C315" s="30">
        <v>66.221329497815802</v>
      </c>
      <c r="D315" s="30">
        <v>6.7786705021841982</v>
      </c>
      <c r="E315" s="30">
        <v>0.32949677223153567</v>
      </c>
      <c r="F315" s="33">
        <f t="shared" si="12"/>
        <v>45.950373777182172</v>
      </c>
      <c r="G315" s="33">
        <f t="shared" si="13"/>
        <v>1.6858521460683194E-2</v>
      </c>
      <c r="H315" s="61">
        <f t="shared" si="14"/>
        <v>1.6836094651465797E-2</v>
      </c>
    </row>
    <row r="316" spans="1:8" x14ac:dyDescent="0.2">
      <c r="A316" s="30">
        <v>288</v>
      </c>
      <c r="B316" s="30">
        <v>218</v>
      </c>
      <c r="C316" s="30">
        <v>234.72028465986375</v>
      </c>
      <c r="D316" s="30">
        <v>-16.720284659863751</v>
      </c>
      <c r="E316" s="30">
        <v>-0.81273751607227207</v>
      </c>
      <c r="F316" s="33">
        <f t="shared" si="12"/>
        <v>279.56791910687508</v>
      </c>
      <c r="G316" s="33">
        <f t="shared" si="13"/>
        <v>-4.1583268824796682E-2</v>
      </c>
      <c r="H316" s="61">
        <f t="shared" si="14"/>
        <v>-4.1528030599971948E-2</v>
      </c>
    </row>
    <row r="317" spans="1:8" x14ac:dyDescent="0.2">
      <c r="A317" s="30">
        <v>289</v>
      </c>
      <c r="B317" s="30">
        <v>173</v>
      </c>
      <c r="C317" s="30">
        <v>163.72869256472219</v>
      </c>
      <c r="D317" s="30">
        <v>9.2713074352778051</v>
      </c>
      <c r="E317" s="30">
        <v>0.45065855809128741</v>
      </c>
      <c r="F317" s="33">
        <f t="shared" si="12"/>
        <v>85.957141559437517</v>
      </c>
      <c r="G317" s="33">
        <f t="shared" si="13"/>
        <v>2.3057697717547999E-2</v>
      </c>
      <c r="H317" s="61">
        <f t="shared" si="14"/>
        <v>2.3027031751380871E-2</v>
      </c>
    </row>
    <row r="318" spans="1:8" x14ac:dyDescent="0.2">
      <c r="A318" s="30">
        <v>290</v>
      </c>
      <c r="B318" s="30">
        <v>128</v>
      </c>
      <c r="C318" s="30">
        <v>153.0101358372485</v>
      </c>
      <c r="D318" s="30">
        <v>-25.010135837248498</v>
      </c>
      <c r="E318" s="30">
        <v>-1.2156895705124373</v>
      </c>
      <c r="F318" s="33">
        <f t="shared" si="12"/>
        <v>625.50689459762168</v>
      </c>
      <c r="G318" s="33">
        <f t="shared" si="13"/>
        <v>-6.220008947344443E-2</v>
      </c>
      <c r="H318" s="61">
        <f t="shared" si="14"/>
        <v>-6.2117641100467615E-2</v>
      </c>
    </row>
    <row r="319" spans="1:8" x14ac:dyDescent="0.2">
      <c r="A319" s="30">
        <v>291</v>
      </c>
      <c r="B319" s="30">
        <v>183</v>
      </c>
      <c r="C319" s="30">
        <v>210.05613099728612</v>
      </c>
      <c r="D319" s="30">
        <v>-27.056130997286118</v>
      </c>
      <c r="E319" s="30">
        <v>-1.3151410486476438</v>
      </c>
      <c r="F319" s="33">
        <f t="shared" si="12"/>
        <v>732.03422454230667</v>
      </c>
      <c r="G319" s="33">
        <f t="shared" si="13"/>
        <v>-6.7288469754331975E-2</v>
      </c>
      <c r="H319" s="61">
        <f t="shared" si="14"/>
        <v>-6.7199335436366261E-2</v>
      </c>
    </row>
    <row r="320" spans="1:8" x14ac:dyDescent="0.2">
      <c r="A320" s="30">
        <v>292</v>
      </c>
      <c r="B320" s="30">
        <v>149</v>
      </c>
      <c r="C320" s="30">
        <v>147.94735615623708</v>
      </c>
      <c r="D320" s="30">
        <v>1.0526438437629224</v>
      </c>
      <c r="E320" s="30">
        <v>5.1166780966492097E-2</v>
      </c>
      <c r="F320" s="33">
        <f t="shared" si="12"/>
        <v>1.1080590618119799</v>
      </c>
      <c r="G320" s="33">
        <f t="shared" si="13"/>
        <v>2.6179202580823508E-3</v>
      </c>
      <c r="H320" s="61">
        <f t="shared" si="14"/>
        <v>2.6144366872086454E-3</v>
      </c>
    </row>
    <row r="321" spans="1:8" x14ac:dyDescent="0.2">
      <c r="A321" s="30">
        <v>293</v>
      </c>
      <c r="B321" s="30">
        <v>119</v>
      </c>
      <c r="C321" s="30">
        <v>144.20460024916426</v>
      </c>
      <c r="D321" s="30">
        <v>-25.204600249164258</v>
      </c>
      <c r="E321" s="30">
        <v>-1.225142072447662</v>
      </c>
      <c r="F321" s="33">
        <f t="shared" si="12"/>
        <v>635.27187372017102</v>
      </c>
      <c r="G321" s="33">
        <f t="shared" si="13"/>
        <v>-6.2683721545627999E-2</v>
      </c>
      <c r="H321" s="61">
        <f t="shared" si="14"/>
        <v>-6.2600637129488337E-2</v>
      </c>
    </row>
    <row r="322" spans="1:8" x14ac:dyDescent="0.2">
      <c r="A322" s="30">
        <v>294</v>
      </c>
      <c r="B322" s="30">
        <v>161</v>
      </c>
      <c r="C322" s="30">
        <v>187.77647490575063</v>
      </c>
      <c r="D322" s="30">
        <v>-26.776474905750632</v>
      </c>
      <c r="E322" s="30">
        <v>-1.3015475601507269</v>
      </c>
      <c r="F322" s="33">
        <f t="shared" si="12"/>
        <v>716.97960837829328</v>
      </c>
      <c r="G322" s="33">
        <f t="shared" si="13"/>
        <v>-6.6592966378081042E-2</v>
      </c>
      <c r="H322" s="61">
        <f t="shared" si="14"/>
        <v>-6.650474513042097E-2</v>
      </c>
    </row>
    <row r="323" spans="1:8" x14ac:dyDescent="0.2">
      <c r="A323" s="30">
        <v>295</v>
      </c>
      <c r="B323" s="30">
        <v>150</v>
      </c>
      <c r="C323" s="30">
        <v>177.07396749490493</v>
      </c>
      <c r="D323" s="30">
        <v>-27.073967494904934</v>
      </c>
      <c r="E323" s="30">
        <v>-1.316008042904323</v>
      </c>
      <c r="F323" s="33">
        <f t="shared" si="12"/>
        <v>732.99971591516896</v>
      </c>
      <c r="G323" s="33">
        <f t="shared" si="13"/>
        <v>-6.7332829039503508E-2</v>
      </c>
      <c r="H323" s="61">
        <f t="shared" si="14"/>
        <v>-6.7243636494579137E-2</v>
      </c>
    </row>
    <row r="324" spans="1:8" x14ac:dyDescent="0.2">
      <c r="A324" s="30">
        <v>296</v>
      </c>
      <c r="B324" s="30">
        <v>154</v>
      </c>
      <c r="C324" s="30">
        <v>144.49800357928612</v>
      </c>
      <c r="D324" s="30">
        <v>9.5019964207138798</v>
      </c>
      <c r="E324" s="30">
        <v>0.46187185958839699</v>
      </c>
      <c r="F324" s="33">
        <f t="shared" si="12"/>
        <v>90.287935979259387</v>
      </c>
      <c r="G324" s="33">
        <f t="shared" si="13"/>
        <v>2.3631420132653465E-2</v>
      </c>
      <c r="H324" s="61">
        <f t="shared" si="14"/>
        <v>2.3599991975522143E-2</v>
      </c>
    </row>
    <row r="325" spans="1:8" x14ac:dyDescent="0.2">
      <c r="A325" s="30">
        <v>297</v>
      </c>
      <c r="B325" s="30">
        <v>156</v>
      </c>
      <c r="C325" s="30">
        <v>140.02067727906532</v>
      </c>
      <c r="D325" s="30">
        <v>15.979322720934675</v>
      </c>
      <c r="E325" s="30">
        <v>0.77672093035020706</v>
      </c>
      <c r="F325" s="33">
        <f t="shared" si="12"/>
        <v>255.33875461977917</v>
      </c>
      <c r="G325" s="33">
        <f t="shared" si="13"/>
        <v>3.9740499989084681E-2</v>
      </c>
      <c r="H325" s="61">
        <f t="shared" si="14"/>
        <v>3.9687701745407616E-2</v>
      </c>
    </row>
    <row r="326" spans="1:8" x14ac:dyDescent="0.2">
      <c r="A326" s="30">
        <v>298</v>
      </c>
      <c r="B326" s="30">
        <v>76</v>
      </c>
      <c r="C326" s="30">
        <v>104.88943421744611</v>
      </c>
      <c r="D326" s="30">
        <v>-28.889434217446109</v>
      </c>
      <c r="E326" s="30">
        <v>-1.4042540234366907</v>
      </c>
      <c r="F326" s="33">
        <f t="shared" si="12"/>
        <v>834.59940940414606</v>
      </c>
      <c r="G326" s="33">
        <f t="shared" si="13"/>
        <v>-7.18478861872517E-2</v>
      </c>
      <c r="H326" s="61">
        <f t="shared" si="14"/>
        <v>-7.1752772725263966E-2</v>
      </c>
    </row>
    <row r="327" spans="1:8" x14ac:dyDescent="0.2">
      <c r="A327" s="30">
        <v>299</v>
      </c>
      <c r="B327" s="30">
        <v>56</v>
      </c>
      <c r="C327" s="30">
        <v>44.270742996831835</v>
      </c>
      <c r="D327" s="30">
        <v>11.729257003168165</v>
      </c>
      <c r="E327" s="30">
        <v>0.57013426481973994</v>
      </c>
      <c r="F327" s="33">
        <f t="shared" si="12"/>
        <v>137.57546984636943</v>
      </c>
      <c r="G327" s="33">
        <f t="shared" si="13"/>
        <v>2.9170606661301026E-2</v>
      </c>
      <c r="H327" s="61">
        <f t="shared" si="14"/>
        <v>2.9131823098992361E-2</v>
      </c>
    </row>
    <row r="328" spans="1:8" x14ac:dyDescent="0.2">
      <c r="A328" s="30">
        <v>300</v>
      </c>
      <c r="B328" s="30">
        <v>112</v>
      </c>
      <c r="C328" s="30">
        <v>109.44013795344019</v>
      </c>
      <c r="D328" s="30">
        <v>2.5598620465598145</v>
      </c>
      <c r="E328" s="30">
        <v>0.12442945580961537</v>
      </c>
      <c r="F328" s="33">
        <f t="shared" si="12"/>
        <v>6.5528936974174021</v>
      </c>
      <c r="G328" s="33">
        <f t="shared" si="13"/>
        <v>6.3663647959303566E-3</v>
      </c>
      <c r="H328" s="61">
        <f t="shared" si="14"/>
        <v>6.3578935915416636E-3</v>
      </c>
    </row>
    <row r="329" spans="1:8" x14ac:dyDescent="0.2">
      <c r="A329" s="30">
        <v>301</v>
      </c>
      <c r="B329" s="30">
        <v>208</v>
      </c>
      <c r="C329" s="30">
        <v>215.98827486806462</v>
      </c>
      <c r="D329" s="30">
        <v>-7.9882748680646216</v>
      </c>
      <c r="E329" s="30">
        <v>-0.38829307072492758</v>
      </c>
      <c r="F329" s="33">
        <f t="shared" si="12"/>
        <v>63.812535367752851</v>
      </c>
      <c r="G329" s="33">
        <f t="shared" si="13"/>
        <v>-1.9866801794497992E-2</v>
      </c>
      <c r="H329" s="61">
        <f t="shared" si="14"/>
        <v>-1.9840375999414659E-2</v>
      </c>
    </row>
    <row r="330" spans="1:8" x14ac:dyDescent="0.2">
      <c r="A330" s="30">
        <v>302</v>
      </c>
      <c r="B330" s="30">
        <v>472</v>
      </c>
      <c r="C330" s="30">
        <v>473.46956150765311</v>
      </c>
      <c r="D330" s="30">
        <v>-1.4695615076531112</v>
      </c>
      <c r="E330" s="30">
        <v>-7.1432262891578391E-2</v>
      </c>
      <c r="F330" s="33">
        <f t="shared" si="12"/>
        <v>2.1596110247756855</v>
      </c>
      <c r="G330" s="33">
        <f t="shared" si="13"/>
        <v>-3.654792515225682E-3</v>
      </c>
      <c r="H330" s="61">
        <f t="shared" si="14"/>
        <v>-3.649929247876868E-3</v>
      </c>
    </row>
    <row r="331" spans="1:8" x14ac:dyDescent="0.2">
      <c r="A331" s="30">
        <v>303</v>
      </c>
      <c r="B331" s="30">
        <v>181</v>
      </c>
      <c r="C331" s="30">
        <v>213.6837950046035</v>
      </c>
      <c r="D331" s="30">
        <v>-32.683795004603496</v>
      </c>
      <c r="E331" s="30">
        <v>-1.58868984040809</v>
      </c>
      <c r="F331" s="33">
        <f t="shared" si="12"/>
        <v>1068.2304559029444</v>
      </c>
      <c r="G331" s="33">
        <f t="shared" si="13"/>
        <v>-8.1284443509112417E-2</v>
      </c>
      <c r="H331" s="61">
        <f t="shared" si="14"/>
        <v>-8.1176993762833535E-2</v>
      </c>
    </row>
    <row r="332" spans="1:8" x14ac:dyDescent="0.2">
      <c r="A332" s="30">
        <v>304</v>
      </c>
      <c r="B332" s="30">
        <v>201</v>
      </c>
      <c r="C332" s="30">
        <v>242.74806080880228</v>
      </c>
      <c r="D332" s="30">
        <v>-41.748060808802279</v>
      </c>
      <c r="E332" s="30">
        <v>-2.0292845446601757</v>
      </c>
      <c r="F332" s="33">
        <f t="shared" si="12"/>
        <v>1742.9005812954529</v>
      </c>
      <c r="G332" s="33">
        <f t="shared" si="13"/>
        <v>-0.10382722966993614</v>
      </c>
      <c r="H332" s="61">
        <f t="shared" si="14"/>
        <v>-0.10369055606119713</v>
      </c>
    </row>
    <row r="333" spans="1:8" x14ac:dyDescent="0.2">
      <c r="A333" s="30">
        <v>305</v>
      </c>
      <c r="B333" s="30">
        <v>151</v>
      </c>
      <c r="C333" s="30">
        <v>154.37760308999646</v>
      </c>
      <c r="D333" s="30">
        <v>-3.3776030899964553</v>
      </c>
      <c r="E333" s="30">
        <v>-0.16417811068918242</v>
      </c>
      <c r="F333" s="33">
        <f t="shared" si="12"/>
        <v>11.408202633553604</v>
      </c>
      <c r="G333" s="33">
        <f t="shared" si="13"/>
        <v>-8.4000829012160511E-3</v>
      </c>
      <c r="H333" s="61">
        <f t="shared" si="14"/>
        <v>-8.3889059283846004E-3</v>
      </c>
    </row>
    <row r="334" spans="1:8" x14ac:dyDescent="0.2">
      <c r="A334" s="30">
        <v>306</v>
      </c>
      <c r="B334" s="30">
        <v>109</v>
      </c>
      <c r="C334" s="30">
        <v>125.87574096402854</v>
      </c>
      <c r="D334" s="30">
        <v>-16.875740964028537</v>
      </c>
      <c r="E334" s="30">
        <v>-0.82029391676011143</v>
      </c>
      <c r="F334" s="33">
        <f t="shared" si="12"/>
        <v>284.79063308499082</v>
      </c>
      <c r="G334" s="33">
        <f t="shared" si="13"/>
        <v>-4.1969887917599036E-2</v>
      </c>
      <c r="H334" s="61">
        <f t="shared" si="14"/>
        <v>-4.1914137917661728E-2</v>
      </c>
    </row>
    <row r="335" spans="1:8" x14ac:dyDescent="0.2">
      <c r="A335" s="30">
        <v>307</v>
      </c>
      <c r="B335" s="30">
        <v>85</v>
      </c>
      <c r="C335" s="30">
        <v>89.846181130944899</v>
      </c>
      <c r="D335" s="30">
        <v>-4.846181130944899</v>
      </c>
      <c r="E335" s="30">
        <v>-0.23556256935356307</v>
      </c>
      <c r="F335" s="33">
        <f t="shared" si="12"/>
        <v>23.485471553926381</v>
      </c>
      <c r="G335" s="33">
        <f t="shared" si="13"/>
        <v>-1.2052429539401218E-2</v>
      </c>
      <c r="H335" s="61">
        <f t="shared" si="14"/>
        <v>-1.2036394026931163E-2</v>
      </c>
    </row>
    <row r="336" spans="1:8" x14ac:dyDescent="0.2">
      <c r="A336" s="30">
        <v>308</v>
      </c>
      <c r="B336" s="30">
        <v>139</v>
      </c>
      <c r="C336" s="30">
        <v>160.1826238558815</v>
      </c>
      <c r="D336" s="30">
        <v>-21.182623855881502</v>
      </c>
      <c r="E336" s="30">
        <v>-1.0296423444182363</v>
      </c>
      <c r="F336" s="33">
        <f t="shared" si="12"/>
        <v>448.70355341976011</v>
      </c>
      <c r="G336" s="33">
        <f t="shared" si="13"/>
        <v>-5.2681085288463589E-2</v>
      </c>
      <c r="H336" s="61">
        <f t="shared" si="14"/>
        <v>-5.2611178177610976E-2</v>
      </c>
    </row>
    <row r="337" spans="1:8" x14ac:dyDescent="0.2">
      <c r="A337" s="30">
        <v>309</v>
      </c>
      <c r="B337" s="30">
        <v>207</v>
      </c>
      <c r="C337" s="30">
        <v>214.10725396908356</v>
      </c>
      <c r="D337" s="30">
        <v>-7.1072539690835583</v>
      </c>
      <c r="E337" s="30">
        <v>-0.34546851650161065</v>
      </c>
      <c r="F337" s="33">
        <f t="shared" si="12"/>
        <v>50.513058981053995</v>
      </c>
      <c r="G337" s="33">
        <f t="shared" si="13"/>
        <v>-1.7675706987928343E-2</v>
      </c>
      <c r="H337" s="61">
        <f t="shared" si="14"/>
        <v>-1.7652193743220832E-2</v>
      </c>
    </row>
    <row r="338" spans="1:8" x14ac:dyDescent="0.2">
      <c r="A338" s="30">
        <v>310</v>
      </c>
      <c r="B338" s="30">
        <v>150</v>
      </c>
      <c r="C338" s="30">
        <v>165.82043781043592</v>
      </c>
      <c r="D338" s="30">
        <v>-15.820437810435919</v>
      </c>
      <c r="E338" s="30">
        <v>-0.7689978723923423</v>
      </c>
      <c r="F338" s="33">
        <f t="shared" si="12"/>
        <v>250.28625251387047</v>
      </c>
      <c r="G338" s="33">
        <f t="shared" si="13"/>
        <v>-3.9345353968554708E-2</v>
      </c>
      <c r="H338" s="61">
        <f t="shared" si="14"/>
        <v>-3.9293079073202175E-2</v>
      </c>
    </row>
    <row r="339" spans="1:8" x14ac:dyDescent="0.2">
      <c r="A339" s="30">
        <v>311</v>
      </c>
      <c r="B339" s="30">
        <v>75</v>
      </c>
      <c r="C339" s="30">
        <v>76.795722397963232</v>
      </c>
      <c r="D339" s="30">
        <v>-1.7957223979632317</v>
      </c>
      <c r="E339" s="30">
        <v>-8.7286250860269365E-2</v>
      </c>
      <c r="F339" s="33">
        <f t="shared" si="12"/>
        <v>3.2246189305468191</v>
      </c>
      <c r="G339" s="33">
        <f t="shared" si="13"/>
        <v>-4.4659531059575916E-3</v>
      </c>
      <c r="H339" s="61">
        <f t="shared" si="14"/>
        <v>-4.4600105029108392E-3</v>
      </c>
    </row>
    <row r="340" spans="1:8" x14ac:dyDescent="0.2">
      <c r="A340" s="30">
        <v>312</v>
      </c>
      <c r="B340" s="30">
        <v>156</v>
      </c>
      <c r="C340" s="30">
        <v>130.01811117872546</v>
      </c>
      <c r="D340" s="30">
        <v>25.981888821274538</v>
      </c>
      <c r="E340" s="30">
        <v>1.262924418634908</v>
      </c>
      <c r="F340" s="33">
        <f t="shared" si="12"/>
        <v>675.0585467210708</v>
      </c>
      <c r="G340" s="33">
        <f t="shared" si="13"/>
        <v>6.4616834546155563E-2</v>
      </c>
      <c r="H340" s="61">
        <f t="shared" si="14"/>
        <v>6.4531208994412337E-2</v>
      </c>
    </row>
    <row r="341" spans="1:8" x14ac:dyDescent="0.2">
      <c r="A341" s="30">
        <v>313</v>
      </c>
      <c r="B341" s="30">
        <v>47</v>
      </c>
      <c r="C341" s="30">
        <v>51.794428086273001</v>
      </c>
      <c r="D341" s="30">
        <v>-4.7944280862730011</v>
      </c>
      <c r="E341" s="30">
        <v>-0.23304696379830703</v>
      </c>
      <c r="F341" s="33">
        <f t="shared" si="12"/>
        <v>22.986540674443393</v>
      </c>
      <c r="G341" s="33">
        <f t="shared" si="13"/>
        <v>-1.1923719962209679E-2</v>
      </c>
      <c r="H341" s="61">
        <f t="shared" si="14"/>
        <v>-1.1907855646349412E-2</v>
      </c>
    </row>
    <row r="342" spans="1:8" x14ac:dyDescent="0.2">
      <c r="A342" s="30">
        <v>314</v>
      </c>
      <c r="B342" s="30">
        <v>292</v>
      </c>
      <c r="C342" s="30">
        <v>294.76190024342742</v>
      </c>
      <c r="D342" s="30">
        <v>-2.7619002434274194</v>
      </c>
      <c r="E342" s="30">
        <v>-0.13425010334129656</v>
      </c>
      <c r="F342" s="33">
        <f t="shared" si="12"/>
        <v>7.6280929546444387</v>
      </c>
      <c r="G342" s="33">
        <f t="shared" si="13"/>
        <v>-6.868832835448248E-3</v>
      </c>
      <c r="H342" s="61">
        <f t="shared" si="14"/>
        <v>-6.8596930983264321E-3</v>
      </c>
    </row>
    <row r="343" spans="1:8" x14ac:dyDescent="0.2">
      <c r="A343" s="30">
        <v>315</v>
      </c>
      <c r="B343" s="30">
        <v>233</v>
      </c>
      <c r="C343" s="30">
        <v>232.56862081951584</v>
      </c>
      <c r="D343" s="30">
        <v>0.43137918048415713</v>
      </c>
      <c r="E343" s="30">
        <v>2.096842552409291E-2</v>
      </c>
      <c r="F343" s="33">
        <f t="shared" si="12"/>
        <v>0.18608799735518303</v>
      </c>
      <c r="G343" s="33">
        <f t="shared" si="13"/>
        <v>1.0728379804772633E-3</v>
      </c>
      <c r="H343" s="61">
        <f t="shared" si="14"/>
        <v>1.0714103860350068E-3</v>
      </c>
    </row>
    <row r="344" spans="1:8" x14ac:dyDescent="0.2">
      <c r="A344" s="30">
        <v>316</v>
      </c>
      <c r="B344" s="30">
        <v>360</v>
      </c>
      <c r="C344" s="30">
        <v>381.80107468018787</v>
      </c>
      <c r="D344" s="30">
        <v>-21.801074680187867</v>
      </c>
      <c r="E344" s="30">
        <v>-1.0597039251260196</v>
      </c>
      <c r="F344" s="33">
        <f t="shared" si="12"/>
        <v>475.28685721112851</v>
      </c>
      <c r="G344" s="33">
        <f t="shared" si="13"/>
        <v>-5.4219169561860056E-2</v>
      </c>
      <c r="H344" s="61">
        <f t="shared" si="14"/>
        <v>-5.414723327245316E-2</v>
      </c>
    </row>
    <row r="345" spans="1:8" x14ac:dyDescent="0.2">
      <c r="A345" s="30">
        <v>317</v>
      </c>
      <c r="B345" s="30">
        <v>194</v>
      </c>
      <c r="C345" s="30">
        <v>183.46229563346645</v>
      </c>
      <c r="D345" s="30">
        <v>10.537704366533546</v>
      </c>
      <c r="E345" s="30">
        <v>0.51221542253516861</v>
      </c>
      <c r="F345" s="33">
        <f t="shared" si="12"/>
        <v>111.04321331646017</v>
      </c>
      <c r="G345" s="33">
        <f t="shared" si="13"/>
        <v>2.6207220892695553E-2</v>
      </c>
      <c r="H345" s="61">
        <f t="shared" si="14"/>
        <v>2.6172371566310634E-2</v>
      </c>
    </row>
    <row r="346" spans="1:8" x14ac:dyDescent="0.2">
      <c r="A346" s="30">
        <v>318</v>
      </c>
      <c r="B346" s="30">
        <v>196</v>
      </c>
      <c r="C346" s="30">
        <v>183.92529376026155</v>
      </c>
      <c r="D346" s="30">
        <v>12.074706239738447</v>
      </c>
      <c r="E346" s="30">
        <v>0.58692581832320057</v>
      </c>
      <c r="F346" s="33">
        <f t="shared" si="12"/>
        <v>145.79853077597858</v>
      </c>
      <c r="G346" s="33">
        <f t="shared" si="13"/>
        <v>3.0029737277905005E-2</v>
      </c>
      <c r="H346" s="61">
        <f t="shared" si="14"/>
        <v>2.9989813493237108E-2</v>
      </c>
    </row>
    <row r="347" spans="1:8" x14ac:dyDescent="0.2">
      <c r="A347" s="30">
        <v>319</v>
      </c>
      <c r="B347" s="30">
        <v>363</v>
      </c>
      <c r="C347" s="30">
        <v>375.65600951803901</v>
      </c>
      <c r="D347" s="30">
        <v>-12.656009518039014</v>
      </c>
      <c r="E347" s="30">
        <v>-0.61518173573737944</v>
      </c>
      <c r="F347" s="33">
        <f t="shared" si="12"/>
        <v>160.17457692069411</v>
      </c>
      <c r="G347" s="33">
        <f t="shared" si="13"/>
        <v>-3.1475435780175899E-2</v>
      </c>
      <c r="H347" s="61">
        <f t="shared" si="14"/>
        <v>-3.143359369228426E-2</v>
      </c>
    </row>
    <row r="348" spans="1:8" x14ac:dyDescent="0.2">
      <c r="A348" s="30">
        <v>320</v>
      </c>
      <c r="B348" s="30">
        <v>152</v>
      </c>
      <c r="C348" s="30">
        <v>139.12896858671331</v>
      </c>
      <c r="D348" s="30">
        <v>12.871031413286687</v>
      </c>
      <c r="E348" s="30">
        <v>0.6256334932642259</v>
      </c>
      <c r="F348" s="33">
        <f t="shared" si="12"/>
        <v>165.66344964181269</v>
      </c>
      <c r="G348" s="33">
        <f t="shared" si="13"/>
        <v>3.2010194216123139E-2</v>
      </c>
      <c r="H348" s="61">
        <f t="shared" si="14"/>
        <v>3.1967642686613784E-2</v>
      </c>
    </row>
    <row r="349" spans="1:8" x14ac:dyDescent="0.2">
      <c r="A349" s="30">
        <v>321</v>
      </c>
      <c r="B349" s="30">
        <v>325</v>
      </c>
      <c r="C349" s="30">
        <v>290.44204619470247</v>
      </c>
      <c r="D349" s="30">
        <v>34.557953805297529</v>
      </c>
      <c r="E349" s="30">
        <v>1.6797887181716622</v>
      </c>
      <c r="F349" s="33">
        <f t="shared" si="12"/>
        <v>1194.2521712090779</v>
      </c>
      <c r="G349" s="33">
        <f t="shared" si="13"/>
        <v>8.5945467577482171E-2</v>
      </c>
      <c r="H349" s="61">
        <f t="shared" si="14"/>
        <v>8.5831945400730816E-2</v>
      </c>
    </row>
    <row r="350" spans="1:8" x14ac:dyDescent="0.2">
      <c r="A350" s="30">
        <v>322</v>
      </c>
      <c r="B350" s="30">
        <v>284</v>
      </c>
      <c r="C350" s="30">
        <v>267.73552990725415</v>
      </c>
      <c r="D350" s="30">
        <v>16.264470092745853</v>
      </c>
      <c r="E350" s="30">
        <v>0.79058133831542887</v>
      </c>
      <c r="F350" s="33">
        <f t="shared" si="12"/>
        <v>264.53298739782429</v>
      </c>
      <c r="G350" s="33">
        <f t="shared" si="13"/>
        <v>4.0449660153395246E-2</v>
      </c>
      <c r="H350" s="61">
        <f t="shared" si="14"/>
        <v>4.0395922791923278E-2</v>
      </c>
    </row>
    <row r="351" spans="1:8" x14ac:dyDescent="0.2">
      <c r="A351" s="30">
        <v>323</v>
      </c>
      <c r="B351" s="30">
        <v>90</v>
      </c>
      <c r="C351" s="30">
        <v>70.413465195400732</v>
      </c>
      <c r="D351" s="30">
        <v>19.586534804599268</v>
      </c>
      <c r="E351" s="30">
        <v>0.95205984643103736</v>
      </c>
      <c r="F351" s="33">
        <f t="shared" ref="F351:F411" si="15">D351^2</f>
        <v>383.63234565177845</v>
      </c>
      <c r="G351" s="33">
        <f t="shared" ref="G351:G411" si="16">D351/SQRT($D$13)</f>
        <v>4.8711619370990111E-2</v>
      </c>
      <c r="H351" s="61">
        <f t="shared" ref="H351:H411" si="17">G351*((383-6-2)/(383-6-1-(G351^2)))^0.5</f>
        <v>4.8646953653145072E-2</v>
      </c>
    </row>
    <row r="352" spans="1:8" x14ac:dyDescent="0.2">
      <c r="A352" s="30">
        <v>324</v>
      </c>
      <c r="B352" s="30">
        <v>177</v>
      </c>
      <c r="C352" s="30">
        <v>157.80534989073428</v>
      </c>
      <c r="D352" s="30">
        <v>19.194650109265723</v>
      </c>
      <c r="E352" s="30">
        <v>0.93301116392644656</v>
      </c>
      <c r="F352" s="33">
        <f t="shared" si="15"/>
        <v>368.43459281713461</v>
      </c>
      <c r="G352" s="33">
        <f t="shared" si="16"/>
        <v>4.7737003988185311E-2</v>
      </c>
      <c r="H352" s="61">
        <f t="shared" si="17"/>
        <v>4.7673626133871473E-2</v>
      </c>
    </row>
    <row r="353" spans="1:8" x14ac:dyDescent="0.2">
      <c r="A353" s="30">
        <v>325</v>
      </c>
      <c r="B353" s="30">
        <v>167</v>
      </c>
      <c r="C353" s="30">
        <v>177.5794391644535</v>
      </c>
      <c r="D353" s="30">
        <v>-10.579439164453504</v>
      </c>
      <c r="E353" s="30">
        <v>-0.51424406239897824</v>
      </c>
      <c r="F353" s="33">
        <f t="shared" si="15"/>
        <v>111.92453303437266</v>
      </c>
      <c r="G353" s="33">
        <f t="shared" si="16"/>
        <v>-2.6311015137623697E-2</v>
      </c>
      <c r="H353" s="61">
        <f t="shared" si="17"/>
        <v>-2.6276027980224582E-2</v>
      </c>
    </row>
    <row r="354" spans="1:8" x14ac:dyDescent="0.2">
      <c r="A354" s="30">
        <v>326</v>
      </c>
      <c r="B354" s="30">
        <v>242</v>
      </c>
      <c r="C354" s="30">
        <v>240.24035475944402</v>
      </c>
      <c r="D354" s="30">
        <v>1.759645240555983</v>
      </c>
      <c r="E354" s="30">
        <v>8.5532616882463955E-2</v>
      </c>
      <c r="F354" s="33">
        <f t="shared" si="15"/>
        <v>3.0963513726113234</v>
      </c>
      <c r="G354" s="33">
        <f t="shared" si="16"/>
        <v>4.3762293862112823E-3</v>
      </c>
      <c r="H354" s="61">
        <f t="shared" si="17"/>
        <v>4.3704061690708141E-3</v>
      </c>
    </row>
    <row r="355" spans="1:8" x14ac:dyDescent="0.2">
      <c r="A355" s="30">
        <v>327</v>
      </c>
      <c r="B355" s="30">
        <v>122</v>
      </c>
      <c r="C355" s="30">
        <v>128.61245378437172</v>
      </c>
      <c r="D355" s="30">
        <v>-6.6124537843717235</v>
      </c>
      <c r="E355" s="30">
        <v>-0.32141733069613676</v>
      </c>
      <c r="F355" s="33">
        <f t="shared" si="15"/>
        <v>43.72454505045193</v>
      </c>
      <c r="G355" s="33">
        <f t="shared" si="16"/>
        <v>-1.6445141270059822E-2</v>
      </c>
      <c r="H355" s="61">
        <f t="shared" si="17"/>
        <v>-1.6423264077836713E-2</v>
      </c>
    </row>
    <row r="356" spans="1:8" x14ac:dyDescent="0.2">
      <c r="A356" s="30">
        <v>328</v>
      </c>
      <c r="B356" s="30">
        <v>377</v>
      </c>
      <c r="C356" s="30">
        <v>351.0685153366162</v>
      </c>
      <c r="D356" s="30">
        <v>25.931484663383799</v>
      </c>
      <c r="E356" s="30">
        <v>1.2604743796004549</v>
      </c>
      <c r="F356" s="33">
        <f t="shared" si="15"/>
        <v>672.44189684730918</v>
      </c>
      <c r="G356" s="33">
        <f t="shared" si="16"/>
        <v>6.449147964400552E-2</v>
      </c>
      <c r="H356" s="61">
        <f t="shared" si="17"/>
        <v>6.4406018817358635E-2</v>
      </c>
    </row>
    <row r="357" spans="1:8" x14ac:dyDescent="0.2">
      <c r="A357" s="30">
        <v>329</v>
      </c>
      <c r="B357" s="30">
        <v>224</v>
      </c>
      <c r="C357" s="30">
        <v>237.71117175534803</v>
      </c>
      <c r="D357" s="30">
        <v>-13.711171755348033</v>
      </c>
      <c r="E357" s="30">
        <v>-0.66647093046397099</v>
      </c>
      <c r="F357" s="33">
        <f t="shared" si="15"/>
        <v>187.99623090465366</v>
      </c>
      <c r="G357" s="33">
        <f t="shared" si="16"/>
        <v>-3.4099619271089773E-2</v>
      </c>
      <c r="H357" s="61">
        <f t="shared" si="17"/>
        <v>-3.4054296499457633E-2</v>
      </c>
    </row>
    <row r="358" spans="1:8" x14ac:dyDescent="0.2">
      <c r="A358" s="30">
        <v>330</v>
      </c>
      <c r="B358" s="30">
        <v>285</v>
      </c>
      <c r="C358" s="30">
        <v>274.11338163698997</v>
      </c>
      <c r="D358" s="30">
        <v>10.886618363010029</v>
      </c>
      <c r="E358" s="30">
        <v>0.5291753906569947</v>
      </c>
      <c r="F358" s="33">
        <f t="shared" si="15"/>
        <v>118.51845938182717</v>
      </c>
      <c r="G358" s="33">
        <f t="shared" si="16"/>
        <v>2.7074968350790204E-2</v>
      </c>
      <c r="H358" s="61">
        <f t="shared" si="17"/>
        <v>2.7038966790586656E-2</v>
      </c>
    </row>
    <row r="359" spans="1:8" x14ac:dyDescent="0.2">
      <c r="A359" s="30">
        <v>331</v>
      </c>
      <c r="B359" s="30">
        <v>231</v>
      </c>
      <c r="C359" s="30">
        <v>217.04351499667297</v>
      </c>
      <c r="D359" s="30">
        <v>13.956485003327032</v>
      </c>
      <c r="E359" s="30">
        <v>0.67839508629492185</v>
      </c>
      <c r="F359" s="33">
        <f t="shared" si="15"/>
        <v>194.78347364809233</v>
      </c>
      <c r="G359" s="33">
        <f t="shared" si="16"/>
        <v>3.4709712157934072E-2</v>
      </c>
      <c r="H359" s="61">
        <f t="shared" si="17"/>
        <v>3.4663580429619006E-2</v>
      </c>
    </row>
    <row r="360" spans="1:8" x14ac:dyDescent="0.2">
      <c r="A360" s="30">
        <v>332</v>
      </c>
      <c r="B360" s="30">
        <v>463</v>
      </c>
      <c r="C360" s="30">
        <v>401.30722489165208</v>
      </c>
      <c r="D360" s="30">
        <v>61.692775108347917</v>
      </c>
      <c r="E360" s="30">
        <v>2.9987547354096638</v>
      </c>
      <c r="F360" s="33">
        <f t="shared" si="15"/>
        <v>3805.9985005691924</v>
      </c>
      <c r="G360" s="33">
        <f t="shared" si="16"/>
        <v>0.15342963974986901</v>
      </c>
      <c r="H360" s="61">
        <f t="shared" si="17"/>
        <v>0.15323027194043787</v>
      </c>
    </row>
    <row r="361" spans="1:8" x14ac:dyDescent="0.2">
      <c r="A361" s="30">
        <v>333</v>
      </c>
      <c r="B361" s="30">
        <v>239</v>
      </c>
      <c r="C361" s="30">
        <v>221.75878057970121</v>
      </c>
      <c r="D361" s="30">
        <v>17.241219420298791</v>
      </c>
      <c r="E361" s="30">
        <v>0.83805904808230947</v>
      </c>
      <c r="F361" s="33">
        <f t="shared" si="15"/>
        <v>297.25964709888814</v>
      </c>
      <c r="G361" s="33">
        <f t="shared" si="16"/>
        <v>4.2878831108813908E-2</v>
      </c>
      <c r="H361" s="61">
        <f t="shared" si="17"/>
        <v>4.2821878121056006E-2</v>
      </c>
    </row>
    <row r="362" spans="1:8" x14ac:dyDescent="0.2">
      <c r="A362" s="30">
        <v>334</v>
      </c>
      <c r="B362" s="30">
        <v>83</v>
      </c>
      <c r="C362" s="30">
        <v>73.080222323717578</v>
      </c>
      <c r="D362" s="30">
        <v>9.9197776762824219</v>
      </c>
      <c r="E362" s="30">
        <v>0.48217931887031923</v>
      </c>
      <c r="F362" s="33">
        <f t="shared" si="15"/>
        <v>98.401989146871088</v>
      </c>
      <c r="G362" s="33">
        <f t="shared" si="16"/>
        <v>2.4670440138214143E-2</v>
      </c>
      <c r="H362" s="61">
        <f t="shared" si="17"/>
        <v>2.4637631800471585E-2</v>
      </c>
    </row>
    <row r="363" spans="1:8" x14ac:dyDescent="0.2">
      <c r="A363" s="30">
        <v>335</v>
      </c>
      <c r="B363" s="30">
        <v>291</v>
      </c>
      <c r="C363" s="30">
        <v>263.80421064399809</v>
      </c>
      <c r="D363" s="30">
        <v>27.19578935600191</v>
      </c>
      <c r="E363" s="30">
        <v>1.3219295447689967</v>
      </c>
      <c r="F363" s="33">
        <f t="shared" si="15"/>
        <v>739.61095869602684</v>
      </c>
      <c r="G363" s="33">
        <f t="shared" si="16"/>
        <v>6.7635799431562241E-2</v>
      </c>
      <c r="H363" s="61">
        <f t="shared" si="17"/>
        <v>6.754620922940395E-2</v>
      </c>
    </row>
    <row r="364" spans="1:8" x14ac:dyDescent="0.2">
      <c r="A364" s="30">
        <v>336</v>
      </c>
      <c r="B364" s="30">
        <v>191</v>
      </c>
      <c r="C364" s="30">
        <v>116.03608003210756</v>
      </c>
      <c r="D364" s="30">
        <v>74.963919967892437</v>
      </c>
      <c r="E364" s="30">
        <v>3.6438368932794214</v>
      </c>
      <c r="F364" s="33">
        <f t="shared" si="15"/>
        <v>5619.5892969525821</v>
      </c>
      <c r="G364" s="33">
        <f t="shared" si="16"/>
        <v>0.1864349142134053</v>
      </c>
      <c r="H364" s="61">
        <f t="shared" si="17"/>
        <v>0.18619543667033292</v>
      </c>
    </row>
    <row r="365" spans="1:8" x14ac:dyDescent="0.2">
      <c r="A365" s="30">
        <v>337</v>
      </c>
      <c r="B365" s="30">
        <v>279</v>
      </c>
      <c r="C365" s="30">
        <v>255.59419884426509</v>
      </c>
      <c r="D365" s="30">
        <v>23.405801155734906</v>
      </c>
      <c r="E365" s="30">
        <v>1.1377062699570399</v>
      </c>
      <c r="F365" s="33">
        <f t="shared" si="15"/>
        <v>547.83152774180144</v>
      </c>
      <c r="G365" s="33">
        <f t="shared" si="16"/>
        <v>5.8210116712605807E-2</v>
      </c>
      <c r="H365" s="61">
        <f t="shared" si="17"/>
        <v>5.8132920046724788E-2</v>
      </c>
    </row>
    <row r="366" spans="1:8" x14ac:dyDescent="0.2">
      <c r="A366" s="30">
        <v>338</v>
      </c>
      <c r="B366" s="30">
        <v>159</v>
      </c>
      <c r="C366" s="30">
        <v>143.80239678481811</v>
      </c>
      <c r="D366" s="30">
        <v>15.197603215181886</v>
      </c>
      <c r="E366" s="30">
        <v>0.73872320589185181</v>
      </c>
      <c r="F366" s="33">
        <f t="shared" si="15"/>
        <v>230.96714348610678</v>
      </c>
      <c r="G366" s="33">
        <f t="shared" si="16"/>
        <v>3.7796367277556413E-2</v>
      </c>
      <c r="H366" s="61">
        <f t="shared" si="17"/>
        <v>3.7746144394007801E-2</v>
      </c>
    </row>
    <row r="367" spans="1:8" x14ac:dyDescent="0.2">
      <c r="A367" s="30">
        <v>339</v>
      </c>
      <c r="B367" s="30">
        <v>241</v>
      </c>
      <c r="C367" s="30">
        <v>235.27136784304648</v>
      </c>
      <c r="D367" s="30">
        <v>5.7286321569535232</v>
      </c>
      <c r="E367" s="30">
        <v>0.27845663901347045</v>
      </c>
      <c r="F367" s="33">
        <f t="shared" si="15"/>
        <v>32.817226389681977</v>
      </c>
      <c r="G367" s="33">
        <f t="shared" si="16"/>
        <v>1.4247081065120714E-2</v>
      </c>
      <c r="H367" s="61">
        <f t="shared" si="17"/>
        <v>1.4228126705466058E-2</v>
      </c>
    </row>
    <row r="368" spans="1:8" x14ac:dyDescent="0.2">
      <c r="A368" s="30">
        <v>340</v>
      </c>
      <c r="B368" s="30">
        <v>112</v>
      </c>
      <c r="C368" s="30">
        <v>91.557522703181704</v>
      </c>
      <c r="D368" s="30">
        <v>20.442477296818296</v>
      </c>
      <c r="E368" s="30">
        <v>0.99366539257922548</v>
      </c>
      <c r="F368" s="33">
        <f t="shared" si="15"/>
        <v>417.89487803093147</v>
      </c>
      <c r="G368" s="33">
        <f t="shared" si="16"/>
        <v>5.0840344298619444E-2</v>
      </c>
      <c r="H368" s="61">
        <f t="shared" si="17"/>
        <v>5.0772866961081319E-2</v>
      </c>
    </row>
    <row r="369" spans="1:8" x14ac:dyDescent="0.2">
      <c r="A369" s="30">
        <v>341</v>
      </c>
      <c r="B369" s="30">
        <v>319</v>
      </c>
      <c r="C369" s="30">
        <v>295.85816212582102</v>
      </c>
      <c r="D369" s="30">
        <v>23.141837874178975</v>
      </c>
      <c r="E369" s="30">
        <v>1.1248755756147941</v>
      </c>
      <c r="F369" s="33">
        <f t="shared" si="15"/>
        <v>535.54466019478446</v>
      </c>
      <c r="G369" s="33">
        <f t="shared" si="16"/>
        <v>5.7553641280511984E-2</v>
      </c>
      <c r="H369" s="61">
        <f t="shared" si="17"/>
        <v>5.7477309405779151E-2</v>
      </c>
    </row>
    <row r="370" spans="1:8" x14ac:dyDescent="0.2">
      <c r="A370" s="30">
        <v>342</v>
      </c>
      <c r="B370" s="30">
        <v>288</v>
      </c>
      <c r="C370" s="30">
        <v>265.61478222421908</v>
      </c>
      <c r="D370" s="30">
        <v>22.385217775780916</v>
      </c>
      <c r="E370" s="30">
        <v>1.0880978800257641</v>
      </c>
      <c r="F370" s="33">
        <f t="shared" si="15"/>
        <v>501.09797486913789</v>
      </c>
      <c r="G370" s="33">
        <f t="shared" si="16"/>
        <v>5.5671930676298685E-2</v>
      </c>
      <c r="H370" s="61">
        <f t="shared" si="17"/>
        <v>5.5598078712386888E-2</v>
      </c>
    </row>
    <row r="371" spans="1:8" x14ac:dyDescent="0.2">
      <c r="A371" s="30">
        <v>343</v>
      </c>
      <c r="B371" s="30">
        <v>436</v>
      </c>
      <c r="C371" s="30">
        <v>411.69079303079604</v>
      </c>
      <c r="D371" s="30">
        <v>24.309206969203956</v>
      </c>
      <c r="E371" s="30">
        <v>1.1816189073182073</v>
      </c>
      <c r="F371" s="33">
        <f t="shared" si="15"/>
        <v>590.93754347159415</v>
      </c>
      <c r="G371" s="33">
        <f t="shared" si="16"/>
        <v>6.045688269557644E-2</v>
      </c>
      <c r="H371" s="61">
        <f t="shared" si="17"/>
        <v>6.0376727836448152E-2</v>
      </c>
    </row>
    <row r="372" spans="1:8" x14ac:dyDescent="0.2">
      <c r="A372" s="30">
        <v>344</v>
      </c>
      <c r="B372" s="30">
        <v>226</v>
      </c>
      <c r="C372" s="30">
        <v>207.16387957813669</v>
      </c>
      <c r="D372" s="30">
        <v>18.836120421863313</v>
      </c>
      <c r="E372" s="30">
        <v>0.91558379749667096</v>
      </c>
      <c r="F372" s="33">
        <f t="shared" si="15"/>
        <v>354.79943254693615</v>
      </c>
      <c r="G372" s="33">
        <f t="shared" si="16"/>
        <v>4.6845342352261572E-2</v>
      </c>
      <c r="H372" s="61">
        <f t="shared" si="17"/>
        <v>4.6783143062497617E-2</v>
      </c>
    </row>
    <row r="373" spans="1:8" x14ac:dyDescent="0.2">
      <c r="A373" s="30">
        <v>345</v>
      </c>
      <c r="B373" s="30">
        <v>242</v>
      </c>
      <c r="C373" s="30">
        <v>252.34143478904429</v>
      </c>
      <c r="D373" s="30">
        <v>-10.341434789044285</v>
      </c>
      <c r="E373" s="30">
        <v>-0.50267517533638228</v>
      </c>
      <c r="F373" s="33">
        <f t="shared" si="15"/>
        <v>106.94527349605542</v>
      </c>
      <c r="G373" s="33">
        <f t="shared" si="16"/>
        <v>-2.5719099382273153E-2</v>
      </c>
      <c r="H373" s="61">
        <f t="shared" si="17"/>
        <v>-2.568489827485991E-2</v>
      </c>
    </row>
    <row r="374" spans="1:8" x14ac:dyDescent="0.2">
      <c r="A374" s="30">
        <v>346</v>
      </c>
      <c r="B374" s="30">
        <v>197</v>
      </c>
      <c r="C374" s="30">
        <v>174.02143595242774</v>
      </c>
      <c r="D374" s="30">
        <v>22.978564047572263</v>
      </c>
      <c r="E374" s="30">
        <v>1.1169391817689112</v>
      </c>
      <c r="F374" s="33">
        <f t="shared" si="15"/>
        <v>528.01440568838063</v>
      </c>
      <c r="G374" s="33">
        <f t="shared" si="16"/>
        <v>5.7147580046390895E-2</v>
      </c>
      <c r="H374" s="61">
        <f t="shared" si="17"/>
        <v>5.7071783185133451E-2</v>
      </c>
    </row>
    <row r="375" spans="1:8" x14ac:dyDescent="0.2">
      <c r="A375" s="30">
        <v>347</v>
      </c>
      <c r="B375" s="30">
        <v>229</v>
      </c>
      <c r="C375" s="30">
        <v>225.50440782522972</v>
      </c>
      <c r="D375" s="30">
        <v>3.4955921747702803</v>
      </c>
      <c r="E375" s="30">
        <v>0.16991330943929153</v>
      </c>
      <c r="F375" s="33">
        <f t="shared" si="15"/>
        <v>12.219164652315218</v>
      </c>
      <c r="G375" s="33">
        <f t="shared" si="16"/>
        <v>8.6935211966967015E-3</v>
      </c>
      <c r="H375" s="61">
        <f t="shared" si="17"/>
        <v>8.6819538389785907E-3</v>
      </c>
    </row>
    <row r="376" spans="1:8" x14ac:dyDescent="0.2">
      <c r="A376" s="30">
        <v>348</v>
      </c>
      <c r="B376" s="30">
        <v>66</v>
      </c>
      <c r="C376" s="30">
        <v>63.018512989023826</v>
      </c>
      <c r="D376" s="30">
        <v>2.9814870109761742</v>
      </c>
      <c r="E376" s="30">
        <v>0.14492374961290069</v>
      </c>
      <c r="F376" s="33">
        <f t="shared" si="15"/>
        <v>8.8892647966196421</v>
      </c>
      <c r="G376" s="33">
        <f t="shared" si="16"/>
        <v>7.4149440872062315E-3</v>
      </c>
      <c r="H376" s="61">
        <f t="shared" si="17"/>
        <v>7.405077765847666E-3</v>
      </c>
    </row>
    <row r="377" spans="1:8" x14ac:dyDescent="0.2">
      <c r="A377" s="30">
        <v>349</v>
      </c>
      <c r="B377" s="30">
        <v>46</v>
      </c>
      <c r="C377" s="30">
        <v>56.449763508615121</v>
      </c>
      <c r="D377" s="30">
        <v>-10.449763508615121</v>
      </c>
      <c r="E377" s="30">
        <v>-0.50794080425684152</v>
      </c>
      <c r="F377" s="33">
        <f t="shared" si="15"/>
        <v>109.1975573859842</v>
      </c>
      <c r="G377" s="33">
        <f t="shared" si="16"/>
        <v>-2.5988512395209069E-2</v>
      </c>
      <c r="H377" s="61">
        <f t="shared" si="17"/>
        <v>-2.5953953504746913E-2</v>
      </c>
    </row>
    <row r="378" spans="1:8" x14ac:dyDescent="0.2">
      <c r="A378" s="30">
        <v>350</v>
      </c>
      <c r="B378" s="30">
        <v>259</v>
      </c>
      <c r="C378" s="30">
        <v>283.86646954892484</v>
      </c>
      <c r="D378" s="30">
        <v>-24.86646954892484</v>
      </c>
      <c r="E378" s="30">
        <v>-1.2087062574474525</v>
      </c>
      <c r="F378" s="33">
        <f t="shared" si="15"/>
        <v>618.34130782760633</v>
      </c>
      <c r="G378" s="33">
        <f t="shared" si="16"/>
        <v>-6.1842792094245855E-2</v>
      </c>
      <c r="H378" s="61">
        <f t="shared" si="17"/>
        <v>-6.1760813691321303E-2</v>
      </c>
    </row>
    <row r="379" spans="1:8" x14ac:dyDescent="0.2">
      <c r="A379" s="30">
        <v>351</v>
      </c>
      <c r="B379" s="30">
        <v>346</v>
      </c>
      <c r="C379" s="30">
        <v>346.65982369028427</v>
      </c>
      <c r="D379" s="30">
        <v>-0.65982369028427001</v>
      </c>
      <c r="E379" s="30">
        <v>-3.2072627828792458E-2</v>
      </c>
      <c r="F379" s="33">
        <f t="shared" si="15"/>
        <v>0.43536730226035231</v>
      </c>
      <c r="G379" s="33">
        <f t="shared" si="16"/>
        <v>-1.6409783952974738E-3</v>
      </c>
      <c r="H379" s="61">
        <f t="shared" si="17"/>
        <v>-1.6387947962127525E-3</v>
      </c>
    </row>
    <row r="380" spans="1:8" x14ac:dyDescent="0.2">
      <c r="A380" s="30">
        <v>352</v>
      </c>
      <c r="B380" s="30">
        <v>176</v>
      </c>
      <c r="C380" s="30">
        <v>169.6189141896991</v>
      </c>
      <c r="D380" s="30">
        <v>6.3810858103009025</v>
      </c>
      <c r="E380" s="30">
        <v>0.31017102500396287</v>
      </c>
      <c r="F380" s="33">
        <f t="shared" si="15"/>
        <v>40.718256118423525</v>
      </c>
      <c r="G380" s="33">
        <f t="shared" si="16"/>
        <v>1.5869730213432874E-2</v>
      </c>
      <c r="H380" s="61">
        <f t="shared" si="17"/>
        <v>1.5848618106382564E-2</v>
      </c>
    </row>
    <row r="381" spans="1:8" x14ac:dyDescent="0.2">
      <c r="A381" s="30">
        <v>353</v>
      </c>
      <c r="B381" s="30">
        <v>449</v>
      </c>
      <c r="C381" s="30">
        <v>457.16367382642466</v>
      </c>
      <c r="D381" s="30">
        <v>-8.163673826424656</v>
      </c>
      <c r="E381" s="30">
        <v>-0.39681884146622309</v>
      </c>
      <c r="F381" s="33">
        <f t="shared" si="15"/>
        <v>66.645570344250984</v>
      </c>
      <c r="G381" s="33">
        <f t="shared" si="16"/>
        <v>-2.0303018173910638E-2</v>
      </c>
      <c r="H381" s="61">
        <f t="shared" si="17"/>
        <v>-2.0276012618760157E-2</v>
      </c>
    </row>
    <row r="382" spans="1:8" x14ac:dyDescent="0.2">
      <c r="A382" s="30">
        <v>354</v>
      </c>
      <c r="B382" s="30">
        <v>363</v>
      </c>
      <c r="C382" s="30">
        <v>372.29913687753401</v>
      </c>
      <c r="D382" s="30">
        <v>-9.2991368775340106</v>
      </c>
      <c r="E382" s="30">
        <v>-0.45201128815737768</v>
      </c>
      <c r="F382" s="33">
        <f t="shared" si="15"/>
        <v>86.473946667112983</v>
      </c>
      <c r="G382" s="33">
        <f t="shared" si="16"/>
        <v>-2.3126909408743773E-2</v>
      </c>
      <c r="H382" s="61">
        <f t="shared" si="17"/>
        <v>-2.309615149151863E-2</v>
      </c>
    </row>
    <row r="383" spans="1:8" x14ac:dyDescent="0.2">
      <c r="A383" s="30">
        <v>355</v>
      </c>
      <c r="B383" s="30">
        <v>371</v>
      </c>
      <c r="C383" s="30">
        <v>407.09899338759726</v>
      </c>
      <c r="D383" s="30">
        <v>-36.098993387597261</v>
      </c>
      <c r="E383" s="30">
        <v>-1.7546953784209225</v>
      </c>
      <c r="F383" s="33">
        <f t="shared" si="15"/>
        <v>1303.1373235977908</v>
      </c>
      <c r="G383" s="33">
        <f t="shared" si="16"/>
        <v>-8.9778025726103092E-2</v>
      </c>
      <c r="H383" s="61">
        <f t="shared" si="17"/>
        <v>-8.9659521563819428E-2</v>
      </c>
    </row>
    <row r="384" spans="1:8" x14ac:dyDescent="0.2">
      <c r="A384" s="30">
        <v>356</v>
      </c>
      <c r="B384" s="30">
        <v>291</v>
      </c>
      <c r="C384" s="30">
        <v>286.16369293855064</v>
      </c>
      <c r="D384" s="30">
        <v>4.8363070614493608</v>
      </c>
      <c r="E384" s="30">
        <v>0.23508261181225443</v>
      </c>
      <c r="F384" s="33">
        <f t="shared" si="15"/>
        <v>23.389865992624951</v>
      </c>
      <c r="G384" s="33">
        <f t="shared" si="16"/>
        <v>1.2027872775292214E-2</v>
      </c>
      <c r="H384" s="61">
        <f t="shared" si="17"/>
        <v>1.2011869925652032E-2</v>
      </c>
    </row>
    <row r="385" spans="1:8" x14ac:dyDescent="0.2">
      <c r="A385" s="30">
        <v>357</v>
      </c>
      <c r="B385" s="30">
        <v>256</v>
      </c>
      <c r="C385" s="30">
        <v>287.60825918343482</v>
      </c>
      <c r="D385" s="30">
        <v>-31.608259183434825</v>
      </c>
      <c r="E385" s="30">
        <v>-1.5364103290525399</v>
      </c>
      <c r="F385" s="33">
        <f t="shared" si="15"/>
        <v>999.08204860719195</v>
      </c>
      <c r="G385" s="33">
        <f t="shared" si="16"/>
        <v>-7.8609591011552141E-2</v>
      </c>
      <c r="H385" s="61">
        <f t="shared" si="17"/>
        <v>-7.8505632497422734E-2</v>
      </c>
    </row>
    <row r="386" spans="1:8" x14ac:dyDescent="0.2">
      <c r="A386" s="30">
        <v>358</v>
      </c>
      <c r="B386" s="30">
        <v>42</v>
      </c>
      <c r="C386" s="30">
        <v>42.107311199783688</v>
      </c>
      <c r="D386" s="30">
        <v>-0.10731119978368753</v>
      </c>
      <c r="E386" s="30">
        <v>-5.2161694452659063E-3</v>
      </c>
      <c r="F386" s="33">
        <f t="shared" si="15"/>
        <v>1.1515693599014498E-2</v>
      </c>
      <c r="G386" s="33">
        <f t="shared" si="16"/>
        <v>-2.6688244604041952E-4</v>
      </c>
      <c r="H386" s="61">
        <f t="shared" si="17"/>
        <v>-2.6652731291295517E-4</v>
      </c>
    </row>
    <row r="387" spans="1:8" x14ac:dyDescent="0.2">
      <c r="A387" s="30">
        <v>359</v>
      </c>
      <c r="B387" s="30">
        <v>187</v>
      </c>
      <c r="C387" s="30">
        <v>180.45763188868901</v>
      </c>
      <c r="D387" s="30">
        <v>6.5423681113109922</v>
      </c>
      <c r="E387" s="30">
        <v>0.31801061502147093</v>
      </c>
      <c r="F387" s="33">
        <f t="shared" si="15"/>
        <v>42.802580503898959</v>
      </c>
      <c r="G387" s="33">
        <f t="shared" si="16"/>
        <v>1.6270838532819524E-2</v>
      </c>
      <c r="H387" s="61">
        <f t="shared" si="17"/>
        <v>1.6249193094648735E-2</v>
      </c>
    </row>
    <row r="388" spans="1:8" x14ac:dyDescent="0.2">
      <c r="A388" s="30">
        <v>360</v>
      </c>
      <c r="B388" s="30">
        <v>256</v>
      </c>
      <c r="C388" s="30">
        <v>278.43560371641632</v>
      </c>
      <c r="D388" s="30">
        <v>-22.435603716416324</v>
      </c>
      <c r="E388" s="30">
        <v>-1.0905470335581371</v>
      </c>
      <c r="F388" s="33">
        <f t="shared" si="15"/>
        <v>503.35631412007399</v>
      </c>
      <c r="G388" s="33">
        <f t="shared" si="16"/>
        <v>-5.5797240272220924E-2</v>
      </c>
      <c r="H388" s="61">
        <f t="shared" si="17"/>
        <v>-5.572322311309412E-2</v>
      </c>
    </row>
    <row r="389" spans="1:8" x14ac:dyDescent="0.2">
      <c r="A389" s="30">
        <v>361</v>
      </c>
      <c r="B389" s="30">
        <v>291</v>
      </c>
      <c r="C389" s="30">
        <v>344.5670782930859</v>
      </c>
      <c r="D389" s="30">
        <v>-53.567078293085899</v>
      </c>
      <c r="E389" s="30">
        <v>-2.6037818757761699</v>
      </c>
      <c r="F389" s="33">
        <f t="shared" si="15"/>
        <v>2869.4318768575945</v>
      </c>
      <c r="G389" s="33">
        <f t="shared" si="16"/>
        <v>-0.13322107022300378</v>
      </c>
      <c r="H389" s="61">
        <f t="shared" si="17"/>
        <v>-0.13304693665832848</v>
      </c>
    </row>
    <row r="390" spans="1:8" x14ac:dyDescent="0.2">
      <c r="A390" s="30">
        <v>362</v>
      </c>
      <c r="B390" s="30">
        <v>310</v>
      </c>
      <c r="C390" s="30">
        <v>294.70872285294257</v>
      </c>
      <c r="D390" s="30">
        <v>15.291277147057428</v>
      </c>
      <c r="E390" s="30">
        <v>0.74327649671566198</v>
      </c>
      <c r="F390" s="33">
        <f t="shared" si="15"/>
        <v>233.82315678812077</v>
      </c>
      <c r="G390" s="33">
        <f t="shared" si="16"/>
        <v>3.8029333902844006E-2</v>
      </c>
      <c r="H390" s="61">
        <f t="shared" si="17"/>
        <v>3.7978802351116142E-2</v>
      </c>
    </row>
    <row r="391" spans="1:8" x14ac:dyDescent="0.2">
      <c r="A391" s="30">
        <v>363</v>
      </c>
      <c r="B391" s="30">
        <v>178</v>
      </c>
      <c r="C391" s="30">
        <v>183.78911173021064</v>
      </c>
      <c r="D391" s="30">
        <v>-5.7891117302106352</v>
      </c>
      <c r="E391" s="30">
        <v>-0.28139642258426628</v>
      </c>
      <c r="F391" s="33">
        <f t="shared" si="15"/>
        <v>33.513814624862377</v>
      </c>
      <c r="G391" s="33">
        <f t="shared" si="16"/>
        <v>-1.4397493477607715E-2</v>
      </c>
      <c r="H391" s="61">
        <f t="shared" si="17"/>
        <v>-1.4378339091204581E-2</v>
      </c>
    </row>
    <row r="392" spans="1:8" x14ac:dyDescent="0.2">
      <c r="A392" s="30">
        <v>364</v>
      </c>
      <c r="B392" s="30">
        <v>112</v>
      </c>
      <c r="C392" s="30">
        <v>118.61994244501672</v>
      </c>
      <c r="D392" s="30">
        <v>-6.6199424450167186</v>
      </c>
      <c r="E392" s="30">
        <v>-0.32178133858087876</v>
      </c>
      <c r="F392" s="33">
        <f t="shared" si="15"/>
        <v>43.823637975333931</v>
      </c>
      <c r="G392" s="33">
        <f t="shared" si="16"/>
        <v>-1.6463765533645838E-2</v>
      </c>
      <c r="H392" s="61">
        <f t="shared" si="17"/>
        <v>-1.6441863578715486E-2</v>
      </c>
    </row>
    <row r="393" spans="1:8" x14ac:dyDescent="0.2">
      <c r="A393" s="30">
        <v>365</v>
      </c>
      <c r="B393" s="30">
        <v>103</v>
      </c>
      <c r="C393" s="30">
        <v>113.63350205034008</v>
      </c>
      <c r="D393" s="30">
        <v>-10.633502050340084</v>
      </c>
      <c r="E393" s="30">
        <v>-0.51687194442856066</v>
      </c>
      <c r="F393" s="33">
        <f t="shared" si="15"/>
        <v>113.07136585458677</v>
      </c>
      <c r="G393" s="33">
        <f t="shared" si="16"/>
        <v>-2.6445469278985442E-2</v>
      </c>
      <c r="H393" s="61">
        <f t="shared" si="17"/>
        <v>-2.6410303579876119E-2</v>
      </c>
    </row>
    <row r="394" spans="1:8" x14ac:dyDescent="0.2">
      <c r="A394" s="30">
        <v>366</v>
      </c>
      <c r="B394" s="30">
        <v>228</v>
      </c>
      <c r="C394" s="30">
        <v>238.7262505884338</v>
      </c>
      <c r="D394" s="30">
        <v>-10.7262505884338</v>
      </c>
      <c r="E394" s="30">
        <v>-0.52138025382657993</v>
      </c>
      <c r="F394" s="33">
        <f t="shared" si="15"/>
        <v>115.05245168587643</v>
      </c>
      <c r="G394" s="33">
        <f t="shared" si="16"/>
        <v>-2.6676134454316811E-2</v>
      </c>
      <c r="H394" s="61">
        <f t="shared" si="17"/>
        <v>-2.6640662463709538E-2</v>
      </c>
    </row>
    <row r="395" spans="1:8" x14ac:dyDescent="0.2">
      <c r="A395" s="30">
        <v>367</v>
      </c>
      <c r="B395" s="30">
        <v>213</v>
      </c>
      <c r="C395" s="30">
        <v>237.21199809274549</v>
      </c>
      <c r="D395" s="30">
        <v>-24.211998092745489</v>
      </c>
      <c r="E395" s="30">
        <v>-1.1768937903479992</v>
      </c>
      <c r="F395" s="33">
        <f t="shared" si="15"/>
        <v>586.22085164311125</v>
      </c>
      <c r="G395" s="33">
        <f t="shared" si="16"/>
        <v>-6.0215124679839298E-2</v>
      </c>
      <c r="H395" s="61">
        <f t="shared" si="17"/>
        <v>-6.0135288015045231E-2</v>
      </c>
    </row>
    <row r="396" spans="1:8" x14ac:dyDescent="0.2">
      <c r="A396" s="30">
        <v>368</v>
      </c>
      <c r="B396" s="30">
        <v>307</v>
      </c>
      <c r="C396" s="30">
        <v>333.20295504770689</v>
      </c>
      <c r="D396" s="30">
        <v>-26.202955047706894</v>
      </c>
      <c r="E396" s="30">
        <v>-1.2736699782598222</v>
      </c>
      <c r="F396" s="33">
        <f t="shared" si="15"/>
        <v>686.59485323214824</v>
      </c>
      <c r="G396" s="33">
        <f t="shared" si="16"/>
        <v>-6.5166625205155912E-2</v>
      </c>
      <c r="H396" s="61">
        <f t="shared" si="17"/>
        <v>-6.5080277285858384E-2</v>
      </c>
    </row>
    <row r="397" spans="1:8" x14ac:dyDescent="0.2">
      <c r="A397" s="30">
        <v>369</v>
      </c>
      <c r="B397" s="30">
        <v>116</v>
      </c>
      <c r="C397" s="30">
        <v>119.37389764182959</v>
      </c>
      <c r="D397" s="30">
        <v>-3.3738976418295863</v>
      </c>
      <c r="E397" s="30">
        <v>-0.16399799672579371</v>
      </c>
      <c r="F397" s="33">
        <f t="shared" si="15"/>
        <v>11.383185297543243</v>
      </c>
      <c r="G397" s="33">
        <f t="shared" si="16"/>
        <v>-8.3908674691600925E-3</v>
      </c>
      <c r="H397" s="61">
        <f t="shared" si="17"/>
        <v>-8.3797027564635751E-3</v>
      </c>
    </row>
    <row r="398" spans="1:8" x14ac:dyDescent="0.2">
      <c r="A398" s="30">
        <v>370</v>
      </c>
      <c r="B398" s="30">
        <v>194</v>
      </c>
      <c r="C398" s="30">
        <v>194.918210898014</v>
      </c>
      <c r="D398" s="30">
        <v>-0.9182108980139958</v>
      </c>
      <c r="E398" s="30">
        <v>-4.4632281068381428E-2</v>
      </c>
      <c r="F398" s="33">
        <f t="shared" si="15"/>
        <v>0.84311125323166858</v>
      </c>
      <c r="G398" s="33">
        <f t="shared" si="16"/>
        <v>-2.2835861581728054E-3</v>
      </c>
      <c r="H398" s="61">
        <f t="shared" si="17"/>
        <v>-2.2805474685053235E-3</v>
      </c>
    </row>
    <row r="399" spans="1:8" x14ac:dyDescent="0.2">
      <c r="A399" s="30">
        <v>371</v>
      </c>
      <c r="B399" s="30">
        <v>225</v>
      </c>
      <c r="C399" s="30">
        <v>239.5882773619654</v>
      </c>
      <c r="D399" s="30">
        <v>-14.588277361965396</v>
      </c>
      <c r="E399" s="30">
        <v>-0.70910517064329259</v>
      </c>
      <c r="F399" s="33">
        <f t="shared" si="15"/>
        <v>212.81783638963205</v>
      </c>
      <c r="G399" s="33">
        <f t="shared" si="16"/>
        <v>-3.6280976764078973E-2</v>
      </c>
      <c r="H399" s="61">
        <f t="shared" si="17"/>
        <v>-3.6232762085457587E-2</v>
      </c>
    </row>
    <row r="400" spans="1:8" x14ac:dyDescent="0.2">
      <c r="A400" s="30">
        <v>372</v>
      </c>
      <c r="B400" s="30">
        <v>219</v>
      </c>
      <c r="C400" s="30">
        <v>215.63000272331723</v>
      </c>
      <c r="D400" s="30">
        <v>3.3699972766827671</v>
      </c>
      <c r="E400" s="30">
        <v>0.16380840826209905</v>
      </c>
      <c r="F400" s="33">
        <f t="shared" si="15"/>
        <v>11.356881644849267</v>
      </c>
      <c r="G400" s="33">
        <f t="shared" si="16"/>
        <v>8.3811672794973906E-3</v>
      </c>
      <c r="H400" s="61">
        <f t="shared" si="17"/>
        <v>8.3700154718594696E-3</v>
      </c>
    </row>
    <row r="401" spans="1:8" x14ac:dyDescent="0.2">
      <c r="A401" s="30">
        <v>373</v>
      </c>
      <c r="B401" s="30">
        <v>389</v>
      </c>
      <c r="C401" s="30">
        <v>343.85703702029912</v>
      </c>
      <c r="D401" s="30">
        <v>45.142962979700883</v>
      </c>
      <c r="E401" s="30">
        <v>2.1943035269211499</v>
      </c>
      <c r="F401" s="33">
        <f t="shared" si="15"/>
        <v>2037.8871065866444</v>
      </c>
      <c r="G401" s="33">
        <f t="shared" si="16"/>
        <v>0.11227033530349256</v>
      </c>
      <c r="H401" s="61">
        <f t="shared" si="17"/>
        <v>0.11212281960632928</v>
      </c>
    </row>
    <row r="402" spans="1:8" x14ac:dyDescent="0.2">
      <c r="A402" s="30">
        <v>374</v>
      </c>
      <c r="B402" s="30">
        <v>203</v>
      </c>
      <c r="C402" s="30">
        <v>224.60972433824043</v>
      </c>
      <c r="D402" s="30">
        <v>-21.609724338240426</v>
      </c>
      <c r="E402" s="30">
        <v>-1.0504027915162997</v>
      </c>
      <c r="F402" s="33">
        <f t="shared" si="15"/>
        <v>466.98018597474061</v>
      </c>
      <c r="G402" s="33">
        <f t="shared" si="16"/>
        <v>-5.3743282166951192E-2</v>
      </c>
      <c r="H402" s="61">
        <f t="shared" si="17"/>
        <v>-5.3671973602984237E-2</v>
      </c>
    </row>
    <row r="403" spans="1:8" x14ac:dyDescent="0.2">
      <c r="A403" s="30">
        <v>375</v>
      </c>
      <c r="B403" s="30">
        <v>171</v>
      </c>
      <c r="C403" s="30">
        <v>180.2191971640687</v>
      </c>
      <c r="D403" s="30">
        <v>-9.2191971640687029</v>
      </c>
      <c r="E403" s="30">
        <v>-0.4481255885129643</v>
      </c>
      <c r="F403" s="33">
        <f t="shared" si="15"/>
        <v>84.993596349972421</v>
      </c>
      <c r="G403" s="33">
        <f t="shared" si="16"/>
        <v>-2.292809971964891E-2</v>
      </c>
      <c r="H403" s="61">
        <f t="shared" si="17"/>
        <v>-2.2897605933015198E-2</v>
      </c>
    </row>
    <row r="404" spans="1:8" x14ac:dyDescent="0.2">
      <c r="A404" s="30">
        <v>376</v>
      </c>
      <c r="B404" s="30">
        <v>98</v>
      </c>
      <c r="C404" s="30">
        <v>120.71454282865612</v>
      </c>
      <c r="D404" s="30">
        <v>-22.714542828656121</v>
      </c>
      <c r="E404" s="30">
        <v>-1.10410567121467</v>
      </c>
      <c r="F404" s="33">
        <f t="shared" si="15"/>
        <v>515.95045591485325</v>
      </c>
      <c r="G404" s="33">
        <f t="shared" si="16"/>
        <v>-5.6490960524356405E-2</v>
      </c>
      <c r="H404" s="61">
        <f t="shared" si="17"/>
        <v>-5.6416028962912604E-2</v>
      </c>
    </row>
    <row r="405" spans="1:8" x14ac:dyDescent="0.2">
      <c r="A405" s="30">
        <v>377</v>
      </c>
      <c r="B405" s="30">
        <v>171</v>
      </c>
      <c r="C405" s="30">
        <v>185.79675641771831</v>
      </c>
      <c r="D405" s="30">
        <v>-14.796756417718314</v>
      </c>
      <c r="E405" s="30">
        <v>-0.71923889464216983</v>
      </c>
      <c r="F405" s="33">
        <f t="shared" si="15"/>
        <v>218.94400048528809</v>
      </c>
      <c r="G405" s="33">
        <f t="shared" si="16"/>
        <v>-3.6799463189164987E-2</v>
      </c>
      <c r="H405" s="61">
        <f t="shared" si="17"/>
        <v>-3.6750561333000899E-2</v>
      </c>
    </row>
    <row r="406" spans="1:8" x14ac:dyDescent="0.2">
      <c r="A406" s="30">
        <v>378</v>
      </c>
      <c r="B406" s="30">
        <v>149</v>
      </c>
      <c r="C406" s="30">
        <v>161.01042710597744</v>
      </c>
      <c r="D406" s="30">
        <v>-12.010427105977442</v>
      </c>
      <c r="E406" s="30">
        <v>-0.58380134618824941</v>
      </c>
      <c r="F406" s="33">
        <f t="shared" si="15"/>
        <v>144.25035926799768</v>
      </c>
      <c r="G406" s="33">
        <f t="shared" si="16"/>
        <v>-2.9869875376425232E-2</v>
      </c>
      <c r="H406" s="61">
        <f t="shared" si="17"/>
        <v>-2.9830163744310974E-2</v>
      </c>
    </row>
    <row r="407" spans="1:8" x14ac:dyDescent="0.2">
      <c r="A407" s="30">
        <v>379</v>
      </c>
      <c r="B407" s="30">
        <v>180</v>
      </c>
      <c r="C407" s="30">
        <v>192.98763355235934</v>
      </c>
      <c r="D407" s="30">
        <v>-12.987633552359341</v>
      </c>
      <c r="E407" s="30">
        <v>-0.63130127553028414</v>
      </c>
      <c r="F407" s="33">
        <f t="shared" si="15"/>
        <v>168.67862529037012</v>
      </c>
      <c r="G407" s="33">
        <f t="shared" si="16"/>
        <v>-3.2300183184208325E-2</v>
      </c>
      <c r="H407" s="61">
        <f t="shared" si="17"/>
        <v>-3.2257246968905272E-2</v>
      </c>
    </row>
    <row r="408" spans="1:8" x14ac:dyDescent="0.2">
      <c r="A408" s="30">
        <v>380</v>
      </c>
      <c r="B408" s="30">
        <v>206</v>
      </c>
      <c r="C408" s="30">
        <v>224.77274039449441</v>
      </c>
      <c r="D408" s="30">
        <v>-18.772740394494406</v>
      </c>
      <c r="E408" s="30">
        <v>-0.9125030290133419</v>
      </c>
      <c r="F408" s="33">
        <f t="shared" si="15"/>
        <v>352.41578191908195</v>
      </c>
      <c r="G408" s="33">
        <f t="shared" si="16"/>
        <v>-4.6687716524124158E-2</v>
      </c>
      <c r="H408" s="61">
        <f t="shared" si="17"/>
        <v>-4.6625725609234704E-2</v>
      </c>
    </row>
    <row r="409" spans="1:8" x14ac:dyDescent="0.2">
      <c r="A409" s="30">
        <v>381</v>
      </c>
      <c r="B409" s="30">
        <v>163</v>
      </c>
      <c r="C409" s="30">
        <v>187.55710273702587</v>
      </c>
      <c r="D409" s="30">
        <v>-24.557102737025872</v>
      </c>
      <c r="E409" s="30">
        <v>-1.1936685939523135</v>
      </c>
      <c r="F409" s="33">
        <f t="shared" si="15"/>
        <v>603.05129483684357</v>
      </c>
      <c r="G409" s="33">
        <f t="shared" si="16"/>
        <v>-6.1073398297048991E-2</v>
      </c>
      <c r="H409" s="61">
        <f t="shared" si="17"/>
        <v>-6.0992432127097311E-2</v>
      </c>
    </row>
    <row r="410" spans="1:8" x14ac:dyDescent="0.2">
      <c r="A410" s="30">
        <v>382</v>
      </c>
      <c r="B410" s="30">
        <v>223</v>
      </c>
      <c r="C410" s="30">
        <v>243.5805422579997</v>
      </c>
      <c r="D410" s="30">
        <v>-20.580542257999696</v>
      </c>
      <c r="E410" s="30">
        <v>-1.0003764370315094</v>
      </c>
      <c r="F410" s="33">
        <f t="shared" si="15"/>
        <v>423.55871963331123</v>
      </c>
      <c r="G410" s="33">
        <f t="shared" si="16"/>
        <v>-5.1183711203722004E-2</v>
      </c>
      <c r="H410" s="61">
        <f t="shared" si="17"/>
        <v>-5.1115780517128728E-2</v>
      </c>
    </row>
    <row r="411" spans="1:8" ht="13.5" thickBot="1" x14ac:dyDescent="0.25">
      <c r="A411" s="32">
        <v>383</v>
      </c>
      <c r="B411" s="32">
        <v>266</v>
      </c>
      <c r="C411" s="32">
        <v>272.55528220963686</v>
      </c>
      <c r="D411" s="32">
        <v>-6.5552822096368573</v>
      </c>
      <c r="E411" s="32">
        <v>-0.31863834190586254</v>
      </c>
      <c r="F411" s="33">
        <f t="shared" si="15"/>
        <v>42.971724847981477</v>
      </c>
      <c r="G411" s="33">
        <f t="shared" si="16"/>
        <v>-1.6302955834243429E-2</v>
      </c>
      <c r="H411" s="61">
        <f t="shared" si="17"/>
        <v>-1.6281267692402641E-2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22"/>
  <sheetViews>
    <sheetView zoomScale="114" workbookViewId="0">
      <selection activeCell="I12" sqref="I12"/>
    </sheetView>
  </sheetViews>
  <sheetFormatPr defaultColWidth="8.85546875" defaultRowHeight="12.75" x14ac:dyDescent="0.2"/>
  <cols>
    <col min="1" max="1" width="25.85546875" bestFit="1" customWidth="1"/>
    <col min="2" max="2" width="23.140625" bestFit="1" customWidth="1"/>
    <col min="3" max="3" width="23.140625" customWidth="1"/>
    <col min="4" max="4" width="25.42578125" bestFit="1" customWidth="1"/>
    <col min="5" max="7" width="6.140625" bestFit="1" customWidth="1"/>
    <col min="8" max="8" width="2.140625" bestFit="1" customWidth="1"/>
  </cols>
  <sheetData>
    <row r="2" spans="4:12" x14ac:dyDescent="0.2">
      <c r="G2" t="s">
        <v>15</v>
      </c>
    </row>
    <row r="3" spans="4:12" x14ac:dyDescent="0.2">
      <c r="G3" t="s">
        <v>75</v>
      </c>
    </row>
    <row r="4" spans="4:12" x14ac:dyDescent="0.2">
      <c r="G4" t="s">
        <v>76</v>
      </c>
    </row>
    <row r="13" spans="4:12" ht="14.25" x14ac:dyDescent="0.2">
      <c r="D13" s="63"/>
    </row>
    <row r="14" spans="4:12" x14ac:dyDescent="0.2">
      <c r="D14" s="64"/>
      <c r="E14" s="64"/>
      <c r="F14" s="64"/>
      <c r="G14" s="64"/>
      <c r="H14" s="64"/>
    </row>
    <row r="15" spans="4:12" x14ac:dyDescent="0.2">
      <c r="D15" s="64"/>
      <c r="E15" s="64"/>
      <c r="F15" s="64"/>
    </row>
    <row r="16" spans="4:12" ht="15.75" x14ac:dyDescent="0.25">
      <c r="D16" s="64"/>
      <c r="E16" s="64"/>
      <c r="F16" s="65"/>
      <c r="G16" s="65"/>
      <c r="H16" s="66"/>
      <c r="I16" s="65"/>
      <c r="J16" s="65"/>
      <c r="K16" s="65"/>
      <c r="L16" s="65"/>
    </row>
    <row r="17" spans="4:11" x14ac:dyDescent="0.2">
      <c r="D17" s="64"/>
      <c r="E17" s="65"/>
      <c r="F17" s="65"/>
      <c r="G17" s="65"/>
      <c r="H17" s="65"/>
      <c r="I17" s="65"/>
      <c r="K17" s="65"/>
    </row>
    <row r="18" spans="4:11" x14ac:dyDescent="0.2">
      <c r="D18" s="64"/>
      <c r="E18" s="65"/>
      <c r="F18" s="65"/>
      <c r="G18" s="65"/>
      <c r="H18" s="65"/>
      <c r="I18" s="65"/>
      <c r="K18" s="65"/>
    </row>
    <row r="19" spans="4:11" x14ac:dyDescent="0.2">
      <c r="D19" s="64"/>
      <c r="E19" s="65"/>
      <c r="F19" s="65"/>
      <c r="G19" s="65"/>
      <c r="H19" s="65"/>
      <c r="I19" s="65"/>
      <c r="K19" s="65"/>
    </row>
    <row r="20" spans="4:11" x14ac:dyDescent="0.2">
      <c r="D20" s="64"/>
      <c r="E20" s="65"/>
      <c r="F20" s="65"/>
      <c r="G20" s="65"/>
      <c r="H20" s="65"/>
      <c r="I20" s="65"/>
      <c r="K20" s="65"/>
    </row>
    <row r="21" spans="4:11" x14ac:dyDescent="0.2">
      <c r="D21" s="64"/>
      <c r="E21" s="65"/>
      <c r="F21" s="65"/>
      <c r="G21" s="65"/>
      <c r="H21" s="65"/>
      <c r="I21" s="65"/>
      <c r="K21" s="65"/>
    </row>
    <row r="22" spans="4:11" x14ac:dyDescent="0.2">
      <c r="D22" s="6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9"/>
  <sheetViews>
    <sheetView tabSelected="1" zoomScaleNormal="100" workbookViewId="0">
      <selection activeCell="F2" sqref="F2"/>
    </sheetView>
  </sheetViews>
  <sheetFormatPr defaultColWidth="9.140625" defaultRowHeight="15" x14ac:dyDescent="0.2"/>
  <cols>
    <col min="1" max="1" width="6" style="1" customWidth="1"/>
    <col min="2" max="2" width="28.85546875" style="1" customWidth="1"/>
    <col min="3" max="3" width="28.85546875" style="1" bestFit="1" customWidth="1"/>
    <col min="4" max="4" width="23.5703125" bestFit="1" customWidth="1"/>
    <col min="5" max="5" width="40.5703125" bestFit="1" customWidth="1"/>
    <col min="6" max="6" width="58.5703125" bestFit="1" customWidth="1"/>
    <col min="8" max="8" width="40.42578125" bestFit="1" customWidth="1"/>
    <col min="9" max="9" width="22.5703125" bestFit="1" customWidth="1"/>
    <col min="10" max="10" width="40.42578125" bestFit="1" customWidth="1"/>
    <col min="12" max="12" width="58.5703125" bestFit="1" customWidth="1"/>
    <col min="13" max="13" width="58.5703125" customWidth="1"/>
    <col min="14" max="14" width="22.42578125" bestFit="1" customWidth="1"/>
    <col min="15" max="15" width="40.42578125" bestFit="1" customWidth="1"/>
    <col min="16" max="16" width="40.42578125" customWidth="1"/>
    <col min="17" max="17" width="40.42578125" bestFit="1" customWidth="1"/>
    <col min="18" max="19" width="22.42578125" bestFit="1" customWidth="1"/>
    <col min="20" max="20" width="17.140625" bestFit="1" customWidth="1"/>
    <col min="21" max="21" width="34.85546875" bestFit="1" customWidth="1"/>
    <col min="26" max="26" width="22.42578125" bestFit="1" customWidth="1"/>
    <col min="27" max="27" width="40.42578125" bestFit="1" customWidth="1"/>
    <col min="29" max="29" width="25.85546875" bestFit="1" customWidth="1"/>
    <col min="30" max="30" width="30.42578125" bestFit="1" customWidth="1"/>
    <col min="31" max="31" width="38.7109375" bestFit="1" customWidth="1"/>
    <col min="32" max="32" width="62.28515625" bestFit="1" customWidth="1"/>
    <col min="34" max="34" width="56.42578125" bestFit="1" customWidth="1"/>
    <col min="35" max="35" width="35.42578125" style="1" bestFit="1" customWidth="1"/>
    <col min="36" max="36" width="22.42578125" bestFit="1" customWidth="1"/>
    <col min="37" max="37" width="56.42578125" bestFit="1" customWidth="1"/>
    <col min="38" max="38" width="38.7109375" bestFit="1" customWidth="1"/>
    <col min="45" max="45" width="62.28515625" bestFit="1" customWidth="1"/>
    <col min="47" max="47" width="25.85546875" bestFit="1" customWidth="1"/>
    <col min="48" max="48" width="38.7109375" bestFit="1" customWidth="1"/>
    <col min="54" max="54" width="21.7109375" bestFit="1" customWidth="1"/>
    <col min="55" max="55" width="62.28515625" bestFit="1" customWidth="1"/>
    <col min="61" max="61" width="38.7109375" style="1" bestFit="1" customWidth="1"/>
    <col min="62" max="62" width="22.42578125" bestFit="1" customWidth="1"/>
    <col min="63" max="63" width="24.42578125" bestFit="1" customWidth="1"/>
    <col min="64" max="64" width="25.85546875" bestFit="1" customWidth="1"/>
    <col min="65" max="65" width="22.42578125" bestFit="1" customWidth="1"/>
    <col min="66" max="66" width="62.28515625" bestFit="1" customWidth="1"/>
    <col min="67" max="67" width="17" style="1" bestFit="1" customWidth="1"/>
    <col min="69" max="69" width="62.28515625" bestFit="1" customWidth="1"/>
    <col min="70" max="70" width="55.85546875" style="3" bestFit="1" customWidth="1"/>
    <col min="71" max="71" width="53.7109375" style="5" bestFit="1" customWidth="1"/>
    <col min="75" max="75" width="53.7109375" bestFit="1" customWidth="1"/>
    <col min="77" max="77" width="15.7109375" style="1" bestFit="1" customWidth="1"/>
    <col min="78" max="78" width="17.42578125" style="4" customWidth="1"/>
    <col min="79" max="79" width="16.140625" style="3" customWidth="1"/>
    <col min="80" max="80" width="44.7109375" style="2" bestFit="1" customWidth="1"/>
    <col min="81" max="16384" width="9.140625" style="1"/>
  </cols>
  <sheetData>
    <row r="1" spans="1:80" ht="21" thickBot="1" x14ac:dyDescent="0.25">
      <c r="A1" s="18" t="s">
        <v>6</v>
      </c>
      <c r="B1" s="16" t="s">
        <v>74</v>
      </c>
      <c r="C1" s="16" t="s">
        <v>5</v>
      </c>
      <c r="D1" s="16" t="s">
        <v>4</v>
      </c>
      <c r="E1" s="16" t="s">
        <v>3</v>
      </c>
      <c r="F1" s="67" t="s">
        <v>82</v>
      </c>
      <c r="G1" s="16" t="s">
        <v>1</v>
      </c>
      <c r="H1" s="16" t="s">
        <v>0</v>
      </c>
      <c r="I1" s="17" t="s">
        <v>2</v>
      </c>
      <c r="J1" s="7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J1" s="1"/>
      <c r="BK1" s="1"/>
      <c r="BL1" s="1"/>
      <c r="BM1" s="1"/>
      <c r="BN1" s="1"/>
      <c r="BP1" s="1"/>
      <c r="BQ1" s="1"/>
      <c r="BR1" s="1"/>
      <c r="BS1" s="1"/>
      <c r="BT1" s="1"/>
      <c r="BU1" s="1"/>
      <c r="BV1" s="1"/>
      <c r="BW1" s="1"/>
      <c r="BX1" s="1"/>
      <c r="BZ1" s="1"/>
      <c r="CA1" s="1"/>
      <c r="CB1" s="1"/>
    </row>
    <row r="2" spans="1:80" ht="15" customHeight="1" x14ac:dyDescent="0.2">
      <c r="A2" s="9">
        <v>1</v>
      </c>
      <c r="B2" s="10">
        <f>SQRT(Table32333[[#This Row],[Views]])</f>
        <v>17.406895185529212</v>
      </c>
      <c r="C2" s="10">
        <v>303</v>
      </c>
      <c r="D2" s="10">
        <v>6</v>
      </c>
      <c r="E2" s="8">
        <v>444.56399999999996</v>
      </c>
      <c r="F2" s="68">
        <v>3.85E-2</v>
      </c>
      <c r="G2" s="10">
        <v>35</v>
      </c>
      <c r="H2" s="10">
        <v>0</v>
      </c>
      <c r="I2" s="11">
        <v>238.00700000000001</v>
      </c>
      <c r="J2" s="69"/>
      <c r="K2" s="1" t="s">
        <v>72</v>
      </c>
      <c r="L2" s="1">
        <v>428.853276004691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J2" s="1"/>
      <c r="BK2" s="1"/>
      <c r="BL2" s="1"/>
      <c r="BM2" s="1"/>
      <c r="BN2" s="1"/>
      <c r="BP2" s="1"/>
      <c r="BQ2" s="1"/>
      <c r="BR2" s="1"/>
      <c r="BS2" s="1"/>
      <c r="BT2" s="1"/>
      <c r="BU2" s="1"/>
      <c r="BV2" s="1"/>
      <c r="BW2" s="1"/>
      <c r="BX2" s="1"/>
      <c r="BZ2" s="1"/>
      <c r="CA2" s="1"/>
      <c r="CB2" s="1"/>
    </row>
    <row r="3" spans="1:80" ht="15" customHeight="1" x14ac:dyDescent="0.2">
      <c r="A3" s="9">
        <v>2</v>
      </c>
      <c r="B3" s="10">
        <f>SQRT(Table32333[[#This Row],[Views]])</f>
        <v>16.970562748477139</v>
      </c>
      <c r="C3" s="10">
        <v>288</v>
      </c>
      <c r="D3" s="10">
        <v>8</v>
      </c>
      <c r="E3" s="8">
        <v>388.15199999999999</v>
      </c>
      <c r="F3" s="68">
        <v>4.0899999999999999E-2</v>
      </c>
      <c r="G3" s="10">
        <v>25</v>
      </c>
      <c r="H3" s="10">
        <v>0</v>
      </c>
      <c r="I3" s="11">
        <v>227.11769999999999</v>
      </c>
      <c r="J3" s="69"/>
      <c r="K3" s="1" t="s">
        <v>73</v>
      </c>
      <c r="L3" s="1">
        <f>1/L2</f>
        <v>2.3317998391344024E-3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J3" s="1"/>
      <c r="BK3" s="1"/>
      <c r="BL3" s="1"/>
      <c r="BM3" s="1"/>
      <c r="BN3" s="1"/>
      <c r="BP3" s="1"/>
      <c r="BQ3" s="1"/>
      <c r="BR3" s="1"/>
      <c r="BS3" s="1"/>
      <c r="BT3" s="1"/>
      <c r="BU3" s="1"/>
      <c r="BV3" s="1"/>
      <c r="BW3" s="1"/>
      <c r="BX3" s="1"/>
      <c r="BZ3" s="1"/>
      <c r="CA3" s="1"/>
      <c r="CB3" s="1"/>
    </row>
    <row r="4" spans="1:80" ht="15" customHeight="1" x14ac:dyDescent="0.2">
      <c r="A4" s="9">
        <v>3</v>
      </c>
      <c r="B4" s="10">
        <f>SQRT(Table32333[[#This Row],[Views]])</f>
        <v>17.204650534085253</v>
      </c>
      <c r="C4" s="10">
        <v>296</v>
      </c>
      <c r="D4" s="10">
        <v>8</v>
      </c>
      <c r="E4" s="8">
        <v>490.73400000000004</v>
      </c>
      <c r="F4" s="68">
        <v>3.9300000000000002E-2</v>
      </c>
      <c r="G4" s="10">
        <v>40</v>
      </c>
      <c r="H4" s="10">
        <v>0</v>
      </c>
      <c r="I4" s="11">
        <v>231.00540000000001</v>
      </c>
      <c r="J4" s="6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J4" s="1"/>
      <c r="BK4" s="1"/>
      <c r="BL4" s="1"/>
      <c r="BM4" s="1"/>
      <c r="BN4" s="1"/>
      <c r="BP4" s="1"/>
      <c r="BQ4" s="1"/>
      <c r="BR4" s="1"/>
      <c r="BS4" s="1"/>
      <c r="BT4" s="1"/>
      <c r="BU4" s="1"/>
      <c r="BV4" s="1"/>
      <c r="BW4" s="1"/>
      <c r="BX4" s="1"/>
      <c r="BZ4" s="1"/>
      <c r="CA4" s="1"/>
      <c r="CB4" s="1"/>
    </row>
    <row r="5" spans="1:80" ht="15" customHeight="1" x14ac:dyDescent="0.2">
      <c r="A5" s="9">
        <v>4</v>
      </c>
      <c r="B5" s="10">
        <f>SQRT(Table32333[[#This Row],[Views]])</f>
        <v>14.866068747318506</v>
      </c>
      <c r="C5" s="10">
        <v>221</v>
      </c>
      <c r="D5" s="10">
        <v>7</v>
      </c>
      <c r="E5" s="8">
        <v>467.178</v>
      </c>
      <c r="F5" s="68">
        <v>3.78E-2</v>
      </c>
      <c r="G5" s="10">
        <v>30</v>
      </c>
      <c r="H5" s="10">
        <v>0</v>
      </c>
      <c r="I5" s="11">
        <v>178.983</v>
      </c>
      <c r="J5" s="6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J5" s="1"/>
      <c r="BK5" s="1"/>
      <c r="BL5" s="1"/>
      <c r="BM5" s="1"/>
      <c r="BN5" s="1"/>
      <c r="BP5" s="1"/>
      <c r="BQ5" s="1"/>
      <c r="BR5" s="1"/>
      <c r="BS5" s="1"/>
      <c r="BT5" s="1"/>
      <c r="BU5" s="1"/>
      <c r="BV5" s="1"/>
      <c r="BW5" s="1"/>
      <c r="BX5" s="1"/>
      <c r="BZ5" s="1"/>
      <c r="CA5" s="1"/>
      <c r="CB5" s="1"/>
    </row>
    <row r="6" spans="1:80" ht="15" customHeight="1" x14ac:dyDescent="0.2">
      <c r="A6" s="9">
        <v>5</v>
      </c>
      <c r="B6" s="10">
        <f>SQRT(Table32333[[#This Row],[Views]])</f>
        <v>16.911534525287763</v>
      </c>
      <c r="C6" s="10">
        <v>286</v>
      </c>
      <c r="D6" s="10">
        <v>8</v>
      </c>
      <c r="E6" s="8">
        <v>428.988</v>
      </c>
      <c r="F6" s="68">
        <v>3.6699999999999997E-2</v>
      </c>
      <c r="G6" s="10">
        <v>32</v>
      </c>
      <c r="H6" s="10">
        <v>0</v>
      </c>
      <c r="I6" s="11">
        <v>229.74199999999999</v>
      </c>
      <c r="J6" s="6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J6" s="1"/>
      <c r="BK6" s="1"/>
      <c r="BL6" s="1"/>
      <c r="BM6" s="1"/>
      <c r="BN6" s="1"/>
      <c r="BP6" s="1"/>
      <c r="BQ6" s="1"/>
      <c r="BR6" s="1"/>
      <c r="BS6" s="1"/>
      <c r="BT6" s="1"/>
      <c r="BU6" s="1"/>
      <c r="BV6" s="1"/>
      <c r="BW6" s="1"/>
      <c r="BX6" s="1"/>
      <c r="BZ6" s="1"/>
      <c r="CA6" s="1"/>
      <c r="CB6" s="1"/>
    </row>
    <row r="7" spans="1:80" ht="15" customHeight="1" x14ac:dyDescent="0.2">
      <c r="A7" s="9">
        <v>6</v>
      </c>
      <c r="B7" s="10">
        <f>SQRT(Table32333[[#This Row],[Views]])</f>
        <v>17.944358444926362</v>
      </c>
      <c r="C7" s="10">
        <v>322</v>
      </c>
      <c r="D7" s="10">
        <v>4</v>
      </c>
      <c r="E7" s="8">
        <v>684.81000000000006</v>
      </c>
      <c r="F7" s="68">
        <v>7.2900000000000006E-2</v>
      </c>
      <c r="G7" s="10">
        <v>30</v>
      </c>
      <c r="H7" s="10">
        <v>0</v>
      </c>
      <c r="I7" s="11">
        <v>228.10410000000002</v>
      </c>
      <c r="J7" s="6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J7" s="1"/>
      <c r="BK7" s="1"/>
      <c r="BL7" s="1"/>
      <c r="BM7" s="1"/>
      <c r="BN7" s="1"/>
      <c r="BP7" s="1"/>
      <c r="BQ7" s="1"/>
      <c r="BR7" s="1"/>
      <c r="BS7" s="1"/>
      <c r="BT7" s="1"/>
      <c r="BU7" s="1"/>
      <c r="BV7" s="1"/>
      <c r="BW7" s="1"/>
      <c r="BX7" s="1"/>
      <c r="BZ7" s="1"/>
      <c r="CA7" s="1"/>
      <c r="CB7" s="1"/>
    </row>
    <row r="8" spans="1:80" ht="15" customHeight="1" x14ac:dyDescent="0.2">
      <c r="A8" s="9">
        <v>7</v>
      </c>
      <c r="B8" s="10">
        <f>SQRT(Table32333[[#This Row],[Views]])</f>
        <v>15.556349186104045</v>
      </c>
      <c r="C8" s="10">
        <v>242</v>
      </c>
      <c r="D8" s="10">
        <v>6</v>
      </c>
      <c r="E8" s="8">
        <v>746.58600000000001</v>
      </c>
      <c r="F8" s="68">
        <v>2.98E-2</v>
      </c>
      <c r="G8" s="10">
        <v>39</v>
      </c>
      <c r="H8" s="10">
        <v>0</v>
      </c>
      <c r="I8" s="11">
        <v>165.24100000000001</v>
      </c>
      <c r="J8" s="6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J8" s="1"/>
      <c r="BK8" s="1"/>
      <c r="BL8" s="1"/>
      <c r="BM8" s="1"/>
      <c r="BN8" s="1"/>
      <c r="BP8" s="1"/>
      <c r="BQ8" s="1"/>
      <c r="BR8" s="1"/>
      <c r="BS8" s="1"/>
      <c r="BT8" s="1"/>
      <c r="BU8" s="1"/>
      <c r="BV8" s="1"/>
      <c r="BW8" s="1"/>
      <c r="BX8" s="1"/>
      <c r="BZ8" s="1"/>
      <c r="CA8" s="1"/>
      <c r="CB8" s="1"/>
    </row>
    <row r="9" spans="1:80" ht="15" customHeight="1" x14ac:dyDescent="0.2">
      <c r="A9" s="9">
        <v>8</v>
      </c>
      <c r="B9" s="10">
        <f>SQRT(Table32333[[#This Row],[Views]])</f>
        <v>12.206555615733702</v>
      </c>
      <c r="C9" s="10">
        <v>149</v>
      </c>
      <c r="D9" s="10">
        <v>0</v>
      </c>
      <c r="E9" s="8">
        <v>249.46200000000002</v>
      </c>
      <c r="F9" s="68">
        <v>5.2999999999999999E-2</v>
      </c>
      <c r="G9" s="10">
        <v>22</v>
      </c>
      <c r="H9" s="10">
        <v>0</v>
      </c>
      <c r="I9" s="11">
        <v>103.98599999999999</v>
      </c>
      <c r="J9" s="6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J9" s="1"/>
      <c r="BK9" s="1"/>
      <c r="BL9" s="1"/>
      <c r="BM9" s="1"/>
      <c r="BN9" s="1"/>
      <c r="BP9" s="1"/>
      <c r="BQ9" s="1"/>
      <c r="BR9" s="1"/>
      <c r="BS9" s="1"/>
      <c r="BT9" s="1"/>
      <c r="BU9" s="1"/>
      <c r="BV9" s="1"/>
      <c r="BW9" s="1"/>
      <c r="BX9" s="1"/>
      <c r="BZ9" s="1"/>
      <c r="CA9" s="1"/>
      <c r="CB9" s="1"/>
    </row>
    <row r="10" spans="1:80" ht="15" customHeight="1" x14ac:dyDescent="0.2">
      <c r="A10" s="9">
        <v>9</v>
      </c>
      <c r="B10" s="10">
        <f>SQRT(Table32333[[#This Row],[Views]])</f>
        <v>10.488088481701515</v>
      </c>
      <c r="C10" s="10">
        <v>110</v>
      </c>
      <c r="D10" s="10">
        <v>2</v>
      </c>
      <c r="E10" s="8">
        <v>416.34000000000003</v>
      </c>
      <c r="F10" s="68">
        <v>2.06E-2</v>
      </c>
      <c r="G10" s="10">
        <v>18</v>
      </c>
      <c r="H10" s="10">
        <v>0</v>
      </c>
      <c r="I10" s="11">
        <v>63.880600000000001</v>
      </c>
      <c r="J10" s="6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J10" s="1"/>
      <c r="BK10" s="1"/>
      <c r="BL10" s="1"/>
      <c r="BM10" s="1"/>
      <c r="BN10" s="1"/>
      <c r="BP10" s="1"/>
      <c r="BQ10" s="1"/>
      <c r="BR10" s="1"/>
      <c r="BS10" s="1"/>
      <c r="BT10" s="1"/>
      <c r="BU10" s="1"/>
      <c r="BV10" s="1"/>
      <c r="BW10" s="1"/>
      <c r="BX10" s="1"/>
      <c r="BZ10" s="1"/>
      <c r="CA10" s="1"/>
      <c r="CB10" s="1"/>
    </row>
    <row r="11" spans="1:80" ht="15" customHeight="1" x14ac:dyDescent="0.2">
      <c r="A11" s="9">
        <v>10</v>
      </c>
      <c r="B11" s="10">
        <f>SQRT(Table32333[[#This Row],[Views]])</f>
        <v>10.535653752852738</v>
      </c>
      <c r="C11" s="10">
        <v>111</v>
      </c>
      <c r="D11" s="10">
        <v>3</v>
      </c>
      <c r="E11" s="8">
        <v>249.24</v>
      </c>
      <c r="F11" s="68">
        <v>2.2599999999999999E-2</v>
      </c>
      <c r="G11" s="10">
        <v>19</v>
      </c>
      <c r="H11" s="10">
        <v>1</v>
      </c>
      <c r="I11" s="11">
        <v>56.8842</v>
      </c>
      <c r="J11" s="6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J11" s="1"/>
      <c r="BK11" s="1"/>
      <c r="BL11" s="1"/>
      <c r="BM11" s="1"/>
      <c r="BN11" s="1"/>
      <c r="BP11" s="1"/>
      <c r="BQ11" s="1"/>
      <c r="BR11" s="1"/>
      <c r="BS11" s="1"/>
      <c r="BT11" s="1"/>
      <c r="BU11" s="1"/>
      <c r="BV11" s="1"/>
      <c r="BW11" s="1"/>
      <c r="BX11" s="1"/>
      <c r="BZ11" s="1"/>
      <c r="CA11" s="1"/>
      <c r="CB11" s="1"/>
    </row>
    <row r="12" spans="1:80" ht="15" customHeight="1" x14ac:dyDescent="0.2">
      <c r="A12" s="9">
        <v>11</v>
      </c>
      <c r="B12" s="10">
        <f>SQRT(Table32333[[#This Row],[Views]])</f>
        <v>8.2462112512353212</v>
      </c>
      <c r="C12" s="10">
        <v>68</v>
      </c>
      <c r="D12" s="10">
        <v>1</v>
      </c>
      <c r="E12" s="8">
        <v>448.77599999999995</v>
      </c>
      <c r="F12" s="68">
        <v>1.1899999999999999E-2</v>
      </c>
      <c r="G12" s="10">
        <v>9</v>
      </c>
      <c r="H12" s="10">
        <v>0</v>
      </c>
      <c r="I12" s="11">
        <v>30.951899999999998</v>
      </c>
      <c r="J12" s="6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J12" s="1"/>
      <c r="BK12" s="1"/>
      <c r="BL12" s="1"/>
      <c r="BM12" s="1"/>
      <c r="BN12" s="1"/>
      <c r="BP12" s="1"/>
      <c r="BQ12" s="1"/>
      <c r="BR12" s="1"/>
      <c r="BS12" s="1"/>
      <c r="BT12" s="1"/>
      <c r="BU12" s="1"/>
      <c r="BV12" s="1"/>
      <c r="BW12" s="1"/>
      <c r="BX12" s="1"/>
      <c r="BZ12" s="1"/>
      <c r="CA12" s="1"/>
      <c r="CB12" s="1"/>
    </row>
    <row r="13" spans="1:80" ht="15" customHeight="1" x14ac:dyDescent="0.2">
      <c r="A13" s="9">
        <v>12</v>
      </c>
      <c r="B13" s="10">
        <f>SQRT(Table32333[[#This Row],[Views]])</f>
        <v>10.535653752852738</v>
      </c>
      <c r="C13" s="10">
        <v>111</v>
      </c>
      <c r="D13" s="10">
        <v>1</v>
      </c>
      <c r="E13" s="8">
        <v>484.93200000000002</v>
      </c>
      <c r="F13" s="68">
        <v>2.23E-2</v>
      </c>
      <c r="G13" s="10">
        <v>5</v>
      </c>
      <c r="H13" s="10">
        <v>0</v>
      </c>
      <c r="I13" s="11">
        <v>63.131300000000003</v>
      </c>
      <c r="J13" s="6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J13" s="1"/>
      <c r="BK13" s="1"/>
      <c r="BL13" s="1"/>
      <c r="BM13" s="1"/>
      <c r="BN13" s="1"/>
      <c r="BP13" s="1"/>
      <c r="BQ13" s="1"/>
      <c r="BR13" s="1"/>
      <c r="BS13" s="1"/>
      <c r="BT13" s="1"/>
      <c r="BU13" s="1"/>
      <c r="BV13" s="1"/>
      <c r="BW13" s="1"/>
      <c r="BX13" s="1"/>
      <c r="BZ13" s="1"/>
      <c r="CA13" s="1"/>
      <c r="CB13" s="1"/>
    </row>
    <row r="14" spans="1:80" ht="15" customHeight="1" x14ac:dyDescent="0.2">
      <c r="A14" s="9">
        <v>13</v>
      </c>
      <c r="B14" s="10">
        <f>SQRT(Table32333[[#This Row],[Views]])</f>
        <v>8.6602540378443873</v>
      </c>
      <c r="C14" s="10">
        <v>75</v>
      </c>
      <c r="D14" s="10">
        <v>1</v>
      </c>
      <c r="E14" s="8">
        <v>557.40600000000006</v>
      </c>
      <c r="F14" s="68">
        <v>8.6999999999999994E-3</v>
      </c>
      <c r="G14" s="10">
        <v>6</v>
      </c>
      <c r="H14" s="10">
        <v>0</v>
      </c>
      <c r="I14" s="11">
        <v>22.898399999999999</v>
      </c>
      <c r="J14" s="6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J14" s="1"/>
      <c r="BK14" s="1"/>
      <c r="BL14" s="1"/>
      <c r="BM14" s="1"/>
      <c r="BN14" s="1"/>
      <c r="BP14" s="1"/>
      <c r="BQ14" s="1"/>
      <c r="BR14" s="1"/>
      <c r="BS14" s="1"/>
      <c r="BT14" s="1"/>
      <c r="BU14" s="1"/>
      <c r="BV14" s="1"/>
      <c r="BW14" s="1"/>
      <c r="BX14" s="1"/>
      <c r="BZ14" s="1"/>
      <c r="CA14" s="1"/>
      <c r="CB14" s="1"/>
    </row>
    <row r="15" spans="1:80" ht="15" customHeight="1" x14ac:dyDescent="0.2">
      <c r="A15" s="9">
        <v>14</v>
      </c>
      <c r="B15" s="10">
        <f>SQRT(Table32333[[#This Row],[Views]])</f>
        <v>12.328828005937952</v>
      </c>
      <c r="C15" s="10">
        <v>152</v>
      </c>
      <c r="D15" s="10">
        <v>2</v>
      </c>
      <c r="E15" s="8">
        <v>372.76799999999997</v>
      </c>
      <c r="F15" s="68">
        <v>2.81E-2</v>
      </c>
      <c r="G15" s="10">
        <v>20</v>
      </c>
      <c r="H15" s="10">
        <v>0</v>
      </c>
      <c r="I15" s="11">
        <v>111.1917</v>
      </c>
      <c r="J15" s="6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J15" s="1"/>
      <c r="BK15" s="1"/>
      <c r="BL15" s="1"/>
      <c r="BM15" s="1"/>
      <c r="BN15" s="1"/>
      <c r="BP15" s="1"/>
      <c r="BQ15" s="1"/>
      <c r="BR15" s="1"/>
      <c r="BS15" s="1"/>
      <c r="BT15" s="1"/>
      <c r="BU15" s="1"/>
      <c r="BV15" s="1"/>
      <c r="BW15" s="1"/>
      <c r="BX15" s="1"/>
      <c r="BZ15" s="1"/>
      <c r="CA15" s="1"/>
      <c r="CB15" s="1"/>
    </row>
    <row r="16" spans="1:80" ht="15" customHeight="1" x14ac:dyDescent="0.2">
      <c r="A16" s="9">
        <v>15</v>
      </c>
      <c r="B16" s="10">
        <f>SQRT(Table32333[[#This Row],[Views]])</f>
        <v>11.401754250991379</v>
      </c>
      <c r="C16" s="10">
        <v>130</v>
      </c>
      <c r="D16" s="10">
        <v>3</v>
      </c>
      <c r="E16" s="8">
        <v>235.434</v>
      </c>
      <c r="F16" s="68">
        <v>2.3900000000000001E-2</v>
      </c>
      <c r="G16" s="10">
        <v>14</v>
      </c>
      <c r="H16" s="10">
        <v>1</v>
      </c>
      <c r="I16" s="11">
        <v>82.909100000000009</v>
      </c>
      <c r="J16" s="6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J16" s="1"/>
      <c r="BK16" s="1"/>
      <c r="BL16" s="1"/>
      <c r="BM16" s="1"/>
      <c r="BN16" s="1"/>
      <c r="BP16" s="1"/>
      <c r="BQ16" s="1"/>
      <c r="BR16" s="1"/>
      <c r="BS16" s="1"/>
      <c r="BT16" s="1"/>
      <c r="BU16" s="1"/>
      <c r="BV16" s="1"/>
      <c r="BW16" s="1"/>
      <c r="BX16" s="1"/>
      <c r="BZ16" s="1"/>
      <c r="CA16" s="1"/>
      <c r="CB16" s="1"/>
    </row>
    <row r="17" spans="1:80" ht="15" customHeight="1" x14ac:dyDescent="0.2">
      <c r="A17" s="9">
        <v>16</v>
      </c>
      <c r="B17" s="6">
        <f>SQRT(Table32333[[#This Row],[Views]])</f>
        <v>13.490737563232042</v>
      </c>
      <c r="C17" s="6">
        <v>182</v>
      </c>
      <c r="D17" s="6">
        <v>1</v>
      </c>
      <c r="E17" s="71">
        <v>1055.346</v>
      </c>
      <c r="F17" s="68">
        <v>0.03</v>
      </c>
      <c r="G17" s="6">
        <v>19</v>
      </c>
      <c r="H17" s="6">
        <v>0</v>
      </c>
      <c r="I17" s="7">
        <v>122.19</v>
      </c>
      <c r="J17" s="6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J17" s="1"/>
      <c r="BK17" s="1"/>
      <c r="BL17" s="1"/>
      <c r="BM17" s="1"/>
      <c r="BN17" s="1"/>
      <c r="BP17" s="1"/>
      <c r="BQ17" s="1"/>
      <c r="BR17" s="1"/>
      <c r="BS17" s="1"/>
      <c r="BT17" s="1"/>
      <c r="BU17" s="1"/>
      <c r="BV17" s="1"/>
      <c r="BW17" s="1"/>
      <c r="BX17" s="1"/>
      <c r="BZ17" s="1"/>
      <c r="CA17" s="1"/>
      <c r="CB17" s="1"/>
    </row>
    <row r="18" spans="1:80" ht="15" customHeight="1" x14ac:dyDescent="0.2">
      <c r="A18" s="9">
        <v>17</v>
      </c>
      <c r="B18" s="10">
        <f>SQRT(Table32333[[#This Row],[Views]])</f>
        <v>12.369316876852981</v>
      </c>
      <c r="C18" s="10">
        <v>153</v>
      </c>
      <c r="D18" s="10">
        <v>4</v>
      </c>
      <c r="E18" s="8">
        <v>1059.7740000000001</v>
      </c>
      <c r="F18" s="68">
        <v>2.0099999999999996E-2</v>
      </c>
      <c r="G18" s="10">
        <v>18</v>
      </c>
      <c r="H18" s="10">
        <v>1</v>
      </c>
      <c r="I18" s="11">
        <v>64.86269999999999</v>
      </c>
      <c r="J18" s="6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J18" s="1"/>
      <c r="BK18" s="1"/>
      <c r="BL18" s="1"/>
      <c r="BM18" s="1"/>
      <c r="BN18" s="1"/>
      <c r="BP18" s="1"/>
      <c r="BQ18" s="1"/>
      <c r="BR18" s="1"/>
      <c r="BS18" s="1"/>
      <c r="BT18" s="1"/>
      <c r="BU18" s="1"/>
      <c r="BV18" s="1"/>
      <c r="BW18" s="1"/>
      <c r="BX18" s="1"/>
      <c r="BZ18" s="1"/>
      <c r="CA18" s="1"/>
      <c r="CB18" s="1"/>
    </row>
    <row r="19" spans="1:80" ht="15" customHeight="1" x14ac:dyDescent="0.2">
      <c r="A19" s="9">
        <v>18</v>
      </c>
      <c r="B19" s="10">
        <f>SQRT(Table32333[[#This Row],[Views]])</f>
        <v>8.0622577482985491</v>
      </c>
      <c r="C19" s="10">
        <v>65</v>
      </c>
      <c r="D19" s="10">
        <v>1</v>
      </c>
      <c r="E19" s="8">
        <v>290.63399999999996</v>
      </c>
      <c r="F19" s="68">
        <v>1.8700000000000001E-2</v>
      </c>
      <c r="G19" s="10">
        <v>14</v>
      </c>
      <c r="H19" s="10">
        <v>0</v>
      </c>
      <c r="I19" s="11">
        <v>32.033100000000005</v>
      </c>
      <c r="J19" s="6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J19" s="1"/>
      <c r="BK19" s="1"/>
      <c r="BL19" s="1"/>
      <c r="BM19" s="1"/>
      <c r="BN19" s="1"/>
      <c r="BP19" s="1"/>
      <c r="BQ19" s="1"/>
      <c r="BR19" s="1"/>
      <c r="BS19" s="1"/>
      <c r="BT19" s="1"/>
      <c r="BU19" s="1"/>
      <c r="BV19" s="1"/>
      <c r="BW19" s="1"/>
      <c r="BX19" s="1"/>
      <c r="BZ19" s="1"/>
      <c r="CA19" s="1"/>
      <c r="CB19" s="1"/>
    </row>
    <row r="20" spans="1:80" ht="15" customHeight="1" x14ac:dyDescent="0.2">
      <c r="A20" s="9">
        <v>19</v>
      </c>
      <c r="B20" s="10">
        <f>SQRT(Table32333[[#This Row],[Views]])</f>
        <v>12.727922061357855</v>
      </c>
      <c r="C20" s="10">
        <v>162</v>
      </c>
      <c r="D20" s="10">
        <v>4</v>
      </c>
      <c r="E20" s="8">
        <v>1643.058</v>
      </c>
      <c r="F20" s="68">
        <v>2.3700000000000002E-2</v>
      </c>
      <c r="G20" s="10">
        <v>14</v>
      </c>
      <c r="H20" s="10">
        <v>3</v>
      </c>
      <c r="I20" s="11">
        <v>67.9953</v>
      </c>
      <c r="J20" s="6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J20" s="1"/>
      <c r="BK20" s="1"/>
      <c r="BL20" s="1"/>
      <c r="BM20" s="1"/>
      <c r="BN20" s="1"/>
      <c r="BP20" s="1"/>
      <c r="BQ20" s="1"/>
      <c r="BR20" s="1"/>
      <c r="BS20" s="1"/>
      <c r="BT20" s="1"/>
      <c r="BU20" s="1"/>
      <c r="BV20" s="1"/>
      <c r="BW20" s="1"/>
      <c r="BX20" s="1"/>
      <c r="BZ20" s="1"/>
      <c r="CA20" s="1"/>
      <c r="CB20" s="1"/>
    </row>
    <row r="21" spans="1:80" ht="15" customHeight="1" x14ac:dyDescent="0.2">
      <c r="A21" s="9">
        <v>20</v>
      </c>
      <c r="B21" s="10">
        <f>SQRT(Table32333[[#This Row],[Views]])</f>
        <v>8</v>
      </c>
      <c r="C21" s="10">
        <v>64</v>
      </c>
      <c r="D21" s="10">
        <v>0</v>
      </c>
      <c r="E21" s="8">
        <v>543.61199999999997</v>
      </c>
      <c r="F21" s="68">
        <v>9.3999999999999986E-3</v>
      </c>
      <c r="G21" s="10">
        <v>9</v>
      </c>
      <c r="H21" s="10">
        <v>0</v>
      </c>
      <c r="I21" s="11">
        <v>19.091399999999997</v>
      </c>
      <c r="J21" s="6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J21" s="1"/>
      <c r="BK21" s="1"/>
      <c r="BL21" s="1"/>
      <c r="BM21" s="1"/>
      <c r="BN21" s="1"/>
      <c r="BP21" s="1"/>
      <c r="BQ21" s="1"/>
      <c r="BR21" s="1"/>
      <c r="BS21" s="1"/>
      <c r="BT21" s="1"/>
      <c r="BU21" s="1"/>
      <c r="BV21" s="1"/>
      <c r="BW21" s="1"/>
      <c r="BX21" s="1"/>
      <c r="BZ21" s="1"/>
      <c r="CA21" s="1"/>
      <c r="CB21" s="1"/>
    </row>
    <row r="22" spans="1:80" ht="15" customHeight="1" x14ac:dyDescent="0.2">
      <c r="A22" s="9">
        <v>21</v>
      </c>
      <c r="B22" s="10">
        <f>SQRT(Table32333[[#This Row],[Views]])</f>
        <v>6.8556546004010439</v>
      </c>
      <c r="C22" s="10">
        <v>47</v>
      </c>
      <c r="D22" s="10">
        <v>2</v>
      </c>
      <c r="E22" s="8">
        <v>291.15600000000001</v>
      </c>
      <c r="F22" s="68">
        <v>1.1299999999999999E-2</v>
      </c>
      <c r="G22" s="10">
        <v>9</v>
      </c>
      <c r="H22" s="10">
        <v>0</v>
      </c>
      <c r="I22" s="11">
        <v>30.091899999999999</v>
      </c>
      <c r="J22" s="6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J22" s="1"/>
      <c r="BK22" s="1"/>
      <c r="BL22" s="1"/>
      <c r="BM22" s="1"/>
      <c r="BN22" s="1"/>
      <c r="BP22" s="1"/>
      <c r="BQ22" s="1"/>
      <c r="BR22" s="1"/>
      <c r="BS22" s="1"/>
      <c r="BT22" s="1"/>
      <c r="BU22" s="1"/>
      <c r="BV22" s="1"/>
      <c r="BW22" s="1"/>
      <c r="BX22" s="1"/>
      <c r="BZ22" s="1"/>
      <c r="CA22" s="1"/>
      <c r="CB22" s="1"/>
    </row>
    <row r="23" spans="1:80" ht="15" customHeight="1" x14ac:dyDescent="0.2">
      <c r="A23" s="9">
        <v>22</v>
      </c>
      <c r="B23" s="10">
        <f>SQRT(Table32333[[#This Row],[Views]])</f>
        <v>9.6953597148326587</v>
      </c>
      <c r="C23" s="10">
        <v>94</v>
      </c>
      <c r="D23" s="10">
        <v>3</v>
      </c>
      <c r="E23" s="8">
        <v>460.26600000000002</v>
      </c>
      <c r="F23" s="68">
        <v>1.5900000000000001E-2</v>
      </c>
      <c r="G23" s="10">
        <v>12</v>
      </c>
      <c r="H23" s="10">
        <v>1</v>
      </c>
      <c r="I23" s="11">
        <v>54.075900000000004</v>
      </c>
      <c r="J23" s="6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J23" s="1"/>
      <c r="BK23" s="1"/>
      <c r="BL23" s="1"/>
      <c r="BM23" s="1"/>
      <c r="BN23" s="1"/>
      <c r="BP23" s="1"/>
      <c r="BQ23" s="1"/>
      <c r="BR23" s="1"/>
      <c r="BS23" s="1"/>
      <c r="BT23" s="1"/>
      <c r="BU23" s="1"/>
      <c r="BV23" s="1"/>
      <c r="BW23" s="1"/>
      <c r="BX23" s="1"/>
      <c r="BZ23" s="1"/>
      <c r="CA23" s="1"/>
      <c r="CB23" s="1"/>
    </row>
    <row r="24" spans="1:80" ht="15" customHeight="1" x14ac:dyDescent="0.2">
      <c r="A24" s="9">
        <v>23</v>
      </c>
      <c r="B24" s="10">
        <f>SQRT(Table32333[[#This Row],[Views]])</f>
        <v>9.2195444572928871</v>
      </c>
      <c r="C24" s="10">
        <v>85</v>
      </c>
      <c r="D24" s="10">
        <v>0</v>
      </c>
      <c r="E24" s="8">
        <v>794.20800000000008</v>
      </c>
      <c r="F24" s="68">
        <v>1.67E-2</v>
      </c>
      <c r="G24" s="10">
        <v>8</v>
      </c>
      <c r="H24" s="10">
        <v>2</v>
      </c>
      <c r="I24" s="11">
        <v>38.927700000000002</v>
      </c>
      <c r="J24" s="6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J24" s="1"/>
      <c r="BK24" s="1"/>
      <c r="BL24" s="1"/>
      <c r="BM24" s="1"/>
      <c r="BN24" s="1"/>
      <c r="BP24" s="1"/>
      <c r="BQ24" s="1"/>
      <c r="BR24" s="1"/>
      <c r="BS24" s="1"/>
      <c r="BT24" s="1"/>
      <c r="BU24" s="1"/>
      <c r="BV24" s="1"/>
      <c r="BW24" s="1"/>
      <c r="BX24" s="1"/>
      <c r="BZ24" s="1"/>
      <c r="CA24" s="1"/>
      <c r="CB24" s="1"/>
    </row>
    <row r="25" spans="1:80" ht="15" customHeight="1" x14ac:dyDescent="0.2">
      <c r="A25" s="9">
        <v>24</v>
      </c>
      <c r="B25" s="10">
        <f>SQRT(Table32333[[#This Row],[Views]])</f>
        <v>7.3484692283495345</v>
      </c>
      <c r="C25" s="10">
        <v>54</v>
      </c>
      <c r="D25" s="10">
        <v>0</v>
      </c>
      <c r="E25" s="8">
        <v>212.05799999999999</v>
      </c>
      <c r="F25" s="68">
        <v>1.0700000000000001E-2</v>
      </c>
      <c r="G25" s="10">
        <v>10</v>
      </c>
      <c r="H25" s="10">
        <v>1</v>
      </c>
      <c r="I25" s="11">
        <v>24.963100000000004</v>
      </c>
      <c r="J25" s="6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J25" s="1"/>
      <c r="BK25" s="1"/>
      <c r="BL25" s="1"/>
      <c r="BM25" s="1"/>
      <c r="BN25" s="1"/>
      <c r="BP25" s="1"/>
      <c r="BQ25" s="1"/>
      <c r="BR25" s="1"/>
      <c r="BS25" s="1"/>
      <c r="BT25" s="1"/>
      <c r="BU25" s="1"/>
      <c r="BV25" s="1"/>
      <c r="BW25" s="1"/>
      <c r="BX25" s="1"/>
      <c r="BZ25" s="1"/>
      <c r="CA25" s="1"/>
      <c r="CB25" s="1"/>
    </row>
    <row r="26" spans="1:80" ht="15" customHeight="1" x14ac:dyDescent="0.2">
      <c r="A26" s="9">
        <v>25</v>
      </c>
      <c r="B26" s="10">
        <f>SQRT(Table32333[[#This Row],[Views]])</f>
        <v>10.816653826391969</v>
      </c>
      <c r="C26" s="10">
        <v>117</v>
      </c>
      <c r="D26" s="10">
        <v>2</v>
      </c>
      <c r="E26" s="8">
        <v>1271.826</v>
      </c>
      <c r="F26" s="68">
        <v>1.9199999999999998E-2</v>
      </c>
      <c r="G26" s="10">
        <v>16</v>
      </c>
      <c r="H26" s="10">
        <v>1</v>
      </c>
      <c r="I26" s="11">
        <v>45.023999999999994</v>
      </c>
      <c r="J26" s="6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J26" s="1"/>
      <c r="BK26" s="1"/>
      <c r="BL26" s="1"/>
      <c r="BM26" s="1"/>
      <c r="BN26" s="1"/>
      <c r="BP26" s="1"/>
      <c r="BQ26" s="1"/>
      <c r="BR26" s="1"/>
      <c r="BS26" s="1"/>
      <c r="BT26" s="1"/>
      <c r="BU26" s="1"/>
      <c r="BV26" s="1"/>
      <c r="BW26" s="1"/>
      <c r="BX26" s="1"/>
      <c r="BZ26" s="1"/>
      <c r="CA26" s="1"/>
      <c r="CB26" s="1"/>
    </row>
    <row r="27" spans="1:80" ht="15" customHeight="1" x14ac:dyDescent="0.2">
      <c r="A27" s="9">
        <v>26</v>
      </c>
      <c r="B27" s="10">
        <f>SQRT(Table32333[[#This Row],[Views]])</f>
        <v>10.677078252031311</v>
      </c>
      <c r="C27" s="10">
        <v>114</v>
      </c>
      <c r="D27" s="10">
        <v>0</v>
      </c>
      <c r="E27" s="8">
        <v>543.678</v>
      </c>
      <c r="F27" s="68">
        <v>2.4900000000000002E-2</v>
      </c>
      <c r="G27" s="10">
        <v>9</v>
      </c>
      <c r="H27" s="10">
        <v>2</v>
      </c>
      <c r="I27" s="11">
        <v>58.066800000000008</v>
      </c>
      <c r="J27" s="6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J27" s="1"/>
      <c r="BK27" s="1"/>
      <c r="BL27" s="1"/>
      <c r="BM27" s="1"/>
      <c r="BN27" s="1"/>
      <c r="BP27" s="1"/>
      <c r="BQ27" s="1"/>
      <c r="BR27" s="1"/>
      <c r="BS27" s="1"/>
      <c r="BT27" s="1"/>
      <c r="BU27" s="1"/>
      <c r="BV27" s="1"/>
      <c r="BW27" s="1"/>
      <c r="BX27" s="1"/>
      <c r="BZ27" s="1"/>
      <c r="CA27" s="1"/>
      <c r="CB27" s="1"/>
    </row>
    <row r="28" spans="1:80" ht="15" customHeight="1" x14ac:dyDescent="0.2">
      <c r="A28" s="9">
        <v>27</v>
      </c>
      <c r="B28" s="10">
        <f>SQRT(Table32333[[#This Row],[Views]])</f>
        <v>11.269427669584644</v>
      </c>
      <c r="C28" s="10">
        <v>127</v>
      </c>
      <c r="D28" s="10">
        <v>5</v>
      </c>
      <c r="E28" s="8">
        <v>1452.798</v>
      </c>
      <c r="F28" s="68">
        <v>1.4199999999999999E-2</v>
      </c>
      <c r="G28" s="10">
        <v>19</v>
      </c>
      <c r="H28" s="10">
        <v>1</v>
      </c>
      <c r="I28" s="11">
        <v>33.980599999999995</v>
      </c>
      <c r="J28" s="6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J28" s="1"/>
      <c r="BK28" s="1"/>
      <c r="BL28" s="1"/>
      <c r="BM28" s="1"/>
      <c r="BN28" s="1"/>
      <c r="BP28" s="1"/>
      <c r="BQ28" s="1"/>
      <c r="BR28" s="1"/>
      <c r="BS28" s="1"/>
      <c r="BT28" s="1"/>
      <c r="BU28" s="1"/>
      <c r="BV28" s="1"/>
      <c r="BW28" s="1"/>
      <c r="BX28" s="1"/>
      <c r="BZ28" s="1"/>
      <c r="CA28" s="1"/>
      <c r="CB28" s="1"/>
    </row>
    <row r="29" spans="1:80" ht="15" customHeight="1" x14ac:dyDescent="0.2">
      <c r="A29" s="9">
        <v>28</v>
      </c>
      <c r="B29" s="10">
        <f>SQRT(Table32333[[#This Row],[Views]])</f>
        <v>10.723805294763608</v>
      </c>
      <c r="C29" s="10">
        <v>115</v>
      </c>
      <c r="D29" s="10">
        <v>6</v>
      </c>
      <c r="E29" s="8">
        <v>942.22199999999998</v>
      </c>
      <c r="F29" s="68">
        <v>1.8500000000000003E-2</v>
      </c>
      <c r="G29" s="10">
        <v>19</v>
      </c>
      <c r="H29" s="10">
        <v>1</v>
      </c>
      <c r="I29" s="11">
        <v>45.084500000000006</v>
      </c>
      <c r="J29" s="6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J29" s="1"/>
      <c r="BK29" s="1"/>
      <c r="BL29" s="1"/>
      <c r="BM29" s="1"/>
      <c r="BN29" s="1"/>
      <c r="BP29" s="1"/>
      <c r="BQ29" s="1"/>
      <c r="BR29" s="1"/>
      <c r="BS29" s="1"/>
      <c r="BT29" s="1"/>
      <c r="BU29" s="1"/>
      <c r="BV29" s="1"/>
      <c r="BW29" s="1"/>
      <c r="BX29" s="1"/>
      <c r="BZ29" s="1"/>
      <c r="CA29" s="1"/>
      <c r="CB29" s="1"/>
    </row>
    <row r="30" spans="1:80" ht="15" customHeight="1" x14ac:dyDescent="0.2">
      <c r="A30" s="9">
        <v>29</v>
      </c>
      <c r="B30" s="10">
        <f>SQRT(Table32333[[#This Row],[Views]])</f>
        <v>7.0710678118654755</v>
      </c>
      <c r="C30" s="10">
        <v>50</v>
      </c>
      <c r="D30" s="10">
        <v>0</v>
      </c>
      <c r="E30" s="8">
        <v>77.50800000000001</v>
      </c>
      <c r="F30" s="68">
        <v>6.9999999999999993E-3</v>
      </c>
      <c r="G30" s="10">
        <v>5</v>
      </c>
      <c r="H30" s="10">
        <v>0</v>
      </c>
      <c r="I30" s="11">
        <v>13.068999999999999</v>
      </c>
      <c r="J30" s="6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J30" s="1"/>
      <c r="BK30" s="1"/>
      <c r="BL30" s="1"/>
      <c r="BM30" s="1"/>
      <c r="BN30" s="1"/>
      <c r="BP30" s="1"/>
      <c r="BQ30" s="1"/>
      <c r="BR30" s="1"/>
      <c r="BS30" s="1"/>
      <c r="BT30" s="1"/>
      <c r="BU30" s="1"/>
      <c r="BV30" s="1"/>
      <c r="BW30" s="1"/>
      <c r="BX30" s="1"/>
      <c r="BZ30" s="1"/>
      <c r="CA30" s="1"/>
      <c r="CB30" s="1"/>
    </row>
    <row r="31" spans="1:80" ht="15" customHeight="1" x14ac:dyDescent="0.2">
      <c r="A31" s="9">
        <v>30</v>
      </c>
      <c r="B31" s="10">
        <f>SQRT(Table32333[[#This Row],[Views]])</f>
        <v>14.696938456699069</v>
      </c>
      <c r="C31" s="10">
        <v>216</v>
      </c>
      <c r="D31" s="10">
        <v>6</v>
      </c>
      <c r="E31" s="8">
        <v>2173.6260000000002</v>
      </c>
      <c r="F31" s="68">
        <v>2.64E-2</v>
      </c>
      <c r="G31" s="10">
        <v>20</v>
      </c>
      <c r="H31" s="10">
        <v>0</v>
      </c>
      <c r="I31" s="11">
        <v>99.976799999999997</v>
      </c>
      <c r="J31" s="6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J31" s="1"/>
      <c r="BK31" s="1"/>
      <c r="BL31" s="1"/>
      <c r="BM31" s="1"/>
      <c r="BN31" s="1"/>
      <c r="BP31" s="1"/>
      <c r="BQ31" s="1"/>
      <c r="BR31" s="1"/>
      <c r="BS31" s="1"/>
      <c r="BT31" s="1"/>
      <c r="BU31" s="1"/>
      <c r="BV31" s="1"/>
      <c r="BW31" s="1"/>
      <c r="BX31" s="1"/>
      <c r="BZ31" s="1"/>
      <c r="CA31" s="1"/>
      <c r="CB31" s="1"/>
    </row>
    <row r="32" spans="1:80" ht="15" customHeight="1" x14ac:dyDescent="0.2">
      <c r="A32" s="9">
        <v>31</v>
      </c>
      <c r="B32" s="10">
        <f>SQRT(Table32333[[#This Row],[Views]])</f>
        <v>9</v>
      </c>
      <c r="C32" s="10">
        <v>81</v>
      </c>
      <c r="D32" s="10">
        <v>0</v>
      </c>
      <c r="E32" s="8">
        <v>178.38</v>
      </c>
      <c r="F32" s="68">
        <v>6.1999999999999998E-3</v>
      </c>
      <c r="G32" s="10">
        <v>12</v>
      </c>
      <c r="H32" s="10">
        <v>0</v>
      </c>
      <c r="I32" s="11">
        <v>16.027000000000001</v>
      </c>
      <c r="J32" s="6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J32" s="1"/>
      <c r="BK32" s="1"/>
      <c r="BL32" s="1"/>
      <c r="BM32" s="1"/>
      <c r="BN32" s="1"/>
      <c r="BP32" s="1"/>
      <c r="BQ32" s="1"/>
      <c r="BR32" s="1"/>
      <c r="BS32" s="1"/>
      <c r="BT32" s="1"/>
      <c r="BU32" s="1"/>
      <c r="BV32" s="1"/>
      <c r="BW32" s="1"/>
      <c r="BX32" s="1"/>
      <c r="BZ32" s="1"/>
      <c r="CA32" s="1"/>
      <c r="CB32" s="1"/>
    </row>
    <row r="33" spans="1:80" ht="15" customHeight="1" x14ac:dyDescent="0.2">
      <c r="A33" s="9">
        <v>32</v>
      </c>
      <c r="B33" s="10">
        <f>SQRT(Table32333[[#This Row],[Views]])</f>
        <v>8.717797887081348</v>
      </c>
      <c r="C33" s="10">
        <v>76</v>
      </c>
      <c r="D33" s="10">
        <v>0</v>
      </c>
      <c r="E33" s="8">
        <v>595.5</v>
      </c>
      <c r="F33" s="68">
        <v>1.7000000000000001E-2</v>
      </c>
      <c r="G33" s="10">
        <v>12</v>
      </c>
      <c r="H33" s="10">
        <v>1</v>
      </c>
      <c r="I33" s="11">
        <v>35.955000000000005</v>
      </c>
      <c r="J33" s="6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J33" s="1"/>
      <c r="BK33" s="1"/>
      <c r="BL33" s="1"/>
      <c r="BM33" s="1"/>
      <c r="BN33" s="1"/>
      <c r="BP33" s="1"/>
      <c r="BQ33" s="1"/>
      <c r="BR33" s="1"/>
      <c r="BS33" s="1"/>
      <c r="BT33" s="1"/>
      <c r="BU33" s="1"/>
      <c r="BV33" s="1"/>
      <c r="BW33" s="1"/>
      <c r="BX33" s="1"/>
      <c r="BZ33" s="1"/>
      <c r="CA33" s="1"/>
      <c r="CB33" s="1"/>
    </row>
    <row r="34" spans="1:80" ht="15" customHeight="1" x14ac:dyDescent="0.2">
      <c r="A34" s="9">
        <v>33</v>
      </c>
      <c r="B34" s="10">
        <f>SQRT(Table32333[[#This Row],[Views]])</f>
        <v>6.324555320336759</v>
      </c>
      <c r="C34" s="10">
        <v>40</v>
      </c>
      <c r="D34" s="10">
        <v>0</v>
      </c>
      <c r="E34" s="8">
        <v>24.798000000000002</v>
      </c>
      <c r="F34" s="68">
        <v>1.41E-2</v>
      </c>
      <c r="G34" s="10">
        <v>6</v>
      </c>
      <c r="H34" s="10">
        <v>0</v>
      </c>
      <c r="I34" s="11">
        <v>30.921299999999999</v>
      </c>
      <c r="J34" s="6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J34" s="1"/>
      <c r="BK34" s="1"/>
      <c r="BL34" s="1"/>
      <c r="BM34" s="1"/>
      <c r="BN34" s="1"/>
      <c r="BP34" s="1"/>
      <c r="BQ34" s="1"/>
      <c r="BR34" s="1"/>
      <c r="BS34" s="1"/>
      <c r="BT34" s="1"/>
      <c r="BU34" s="1"/>
      <c r="BV34" s="1"/>
      <c r="BW34" s="1"/>
      <c r="BX34" s="1"/>
      <c r="BZ34" s="1"/>
      <c r="CA34" s="1"/>
      <c r="CB34" s="1"/>
    </row>
    <row r="35" spans="1:80" ht="15" customHeight="1" x14ac:dyDescent="0.2">
      <c r="A35" s="9">
        <v>34</v>
      </c>
      <c r="B35" s="10">
        <f>SQRT(Table32333[[#This Row],[Views]])</f>
        <v>5</v>
      </c>
      <c r="C35" s="10">
        <v>25</v>
      </c>
      <c r="D35" s="10">
        <v>0</v>
      </c>
      <c r="E35" s="8">
        <v>11.826000000000002</v>
      </c>
      <c r="F35" s="68">
        <v>5.1999999999999998E-3</v>
      </c>
      <c r="G35" s="10">
        <v>1</v>
      </c>
      <c r="H35" s="10">
        <v>0</v>
      </c>
      <c r="I35" s="11">
        <v>10.004799999999999</v>
      </c>
      <c r="J35" s="6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J35" s="1"/>
      <c r="BK35" s="1"/>
      <c r="BL35" s="1"/>
      <c r="BM35" s="1"/>
      <c r="BN35" s="1"/>
      <c r="BP35" s="1"/>
      <c r="BQ35" s="1"/>
      <c r="BR35" s="1"/>
      <c r="BS35" s="1"/>
      <c r="BT35" s="1"/>
      <c r="BU35" s="1"/>
      <c r="BV35" s="1"/>
      <c r="BW35" s="1"/>
      <c r="BX35" s="1"/>
      <c r="BZ35" s="1"/>
      <c r="CA35" s="1"/>
      <c r="CB35" s="1"/>
    </row>
    <row r="36" spans="1:80" ht="15" customHeight="1" x14ac:dyDescent="0.2">
      <c r="A36" s="9">
        <v>35</v>
      </c>
      <c r="B36" s="10">
        <f>SQRT(Table32333[[#This Row],[Views]])</f>
        <v>4.4721359549995796</v>
      </c>
      <c r="C36" s="10">
        <v>20</v>
      </c>
      <c r="D36" s="10">
        <v>0</v>
      </c>
      <c r="E36" s="8">
        <v>13.565999999999999</v>
      </c>
      <c r="F36" s="68">
        <v>6.8999999999999999E-3</v>
      </c>
      <c r="G36" s="10">
        <v>4</v>
      </c>
      <c r="H36" s="10">
        <v>0</v>
      </c>
      <c r="I36" s="11">
        <v>14.076000000000001</v>
      </c>
      <c r="J36" s="6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J36" s="1"/>
      <c r="BK36" s="1"/>
      <c r="BL36" s="1"/>
      <c r="BM36" s="1"/>
      <c r="BN36" s="1"/>
      <c r="BP36" s="1"/>
      <c r="BQ36" s="1"/>
      <c r="BR36" s="1"/>
      <c r="BS36" s="1"/>
      <c r="BT36" s="1"/>
      <c r="BU36" s="1"/>
      <c r="BV36" s="1"/>
      <c r="BW36" s="1"/>
      <c r="BX36" s="1"/>
      <c r="BZ36" s="1"/>
      <c r="CA36" s="1"/>
      <c r="CB36" s="1"/>
    </row>
    <row r="37" spans="1:80" ht="15" customHeight="1" x14ac:dyDescent="0.2">
      <c r="A37" s="9">
        <v>36</v>
      </c>
      <c r="B37" s="10">
        <f>SQRT(Table32333[[#This Row],[Views]])</f>
        <v>3.872983346207417</v>
      </c>
      <c r="C37" s="10">
        <v>15</v>
      </c>
      <c r="D37" s="10">
        <v>0</v>
      </c>
      <c r="E37" s="8">
        <v>8.5019999999999989</v>
      </c>
      <c r="F37" s="68">
        <v>4.5000000000000005E-3</v>
      </c>
      <c r="G37" s="10">
        <v>2</v>
      </c>
      <c r="H37" s="10">
        <v>0</v>
      </c>
      <c r="I37" s="11">
        <v>8.9280000000000008</v>
      </c>
      <c r="J37" s="6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J37" s="1"/>
      <c r="BK37" s="1"/>
      <c r="BL37" s="1"/>
      <c r="BM37" s="1"/>
      <c r="BN37" s="1"/>
      <c r="BP37" s="1"/>
      <c r="BQ37" s="1"/>
      <c r="BR37" s="1"/>
      <c r="BS37" s="1"/>
      <c r="BT37" s="1"/>
      <c r="BU37" s="1"/>
      <c r="BV37" s="1"/>
      <c r="BW37" s="1"/>
      <c r="BX37" s="1"/>
      <c r="BZ37" s="1"/>
      <c r="CA37" s="1"/>
      <c r="CB37" s="1"/>
    </row>
    <row r="38" spans="1:80" ht="15" customHeight="1" x14ac:dyDescent="0.2">
      <c r="A38" s="9">
        <v>37</v>
      </c>
      <c r="B38" s="10">
        <f>SQRT(Table32333[[#This Row],[Views]])</f>
        <v>10.099504938362077</v>
      </c>
      <c r="C38" s="10">
        <v>102</v>
      </c>
      <c r="D38" s="10">
        <v>1</v>
      </c>
      <c r="E38" s="8">
        <v>470.09399999999999</v>
      </c>
      <c r="F38" s="68">
        <v>2.0299999999999999E-2</v>
      </c>
      <c r="G38" s="10">
        <v>14</v>
      </c>
      <c r="H38" s="10">
        <v>2</v>
      </c>
      <c r="I38" s="11">
        <v>54.099499999999999</v>
      </c>
      <c r="J38" s="6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J38" s="1"/>
      <c r="BK38" s="1"/>
      <c r="BL38" s="1"/>
      <c r="BM38" s="1"/>
      <c r="BN38" s="1"/>
      <c r="BP38" s="1"/>
      <c r="BQ38" s="1"/>
      <c r="BR38" s="1"/>
      <c r="BS38" s="1"/>
      <c r="BT38" s="1"/>
      <c r="BU38" s="1"/>
      <c r="BV38" s="1"/>
      <c r="BW38" s="1"/>
      <c r="BX38" s="1"/>
      <c r="BZ38" s="1"/>
      <c r="CA38" s="1"/>
      <c r="CB38" s="1"/>
    </row>
    <row r="39" spans="1:80" ht="15" customHeight="1" x14ac:dyDescent="0.2">
      <c r="A39" s="9">
        <v>38</v>
      </c>
      <c r="B39" s="10">
        <f>SQRT(Table32333[[#This Row],[Views]])</f>
        <v>16.06237840420901</v>
      </c>
      <c r="C39" s="10">
        <v>258</v>
      </c>
      <c r="D39" s="10">
        <v>7</v>
      </c>
      <c r="E39" s="8">
        <v>2167.962</v>
      </c>
      <c r="F39" s="68">
        <v>3.4700000000000002E-2</v>
      </c>
      <c r="G39" s="10">
        <v>25</v>
      </c>
      <c r="H39" s="10">
        <v>1</v>
      </c>
      <c r="I39" s="11">
        <v>140.98609999999999</v>
      </c>
      <c r="J39" s="6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J39" s="1"/>
      <c r="BK39" s="1"/>
      <c r="BL39" s="1"/>
      <c r="BM39" s="1"/>
      <c r="BN39" s="1"/>
      <c r="BP39" s="1"/>
      <c r="BQ39" s="1"/>
      <c r="BR39" s="1"/>
      <c r="BS39" s="1"/>
      <c r="BT39" s="1"/>
      <c r="BU39" s="1"/>
      <c r="BV39" s="1"/>
      <c r="BW39" s="1"/>
      <c r="BX39" s="1"/>
      <c r="BZ39" s="1"/>
      <c r="CA39" s="1"/>
      <c r="CB39" s="1"/>
    </row>
    <row r="40" spans="1:80" ht="15" customHeight="1" x14ac:dyDescent="0.2">
      <c r="A40" s="9">
        <v>39</v>
      </c>
      <c r="B40" s="10">
        <f>SQRT(Table32333[[#This Row],[Views]])</f>
        <v>15.588457268119896</v>
      </c>
      <c r="C40" s="10">
        <v>243</v>
      </c>
      <c r="D40" s="10">
        <v>2</v>
      </c>
      <c r="E40" s="8">
        <v>1321.008</v>
      </c>
      <c r="F40" s="68">
        <v>3.0800000000000001E-2</v>
      </c>
      <c r="G40" s="10">
        <v>21</v>
      </c>
      <c r="H40" s="10">
        <v>2</v>
      </c>
      <c r="I40" s="11">
        <v>138.90800000000002</v>
      </c>
      <c r="J40" s="6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J40" s="1"/>
      <c r="BK40" s="1"/>
      <c r="BL40" s="1"/>
      <c r="BM40" s="1"/>
      <c r="BN40" s="1"/>
      <c r="BP40" s="1"/>
      <c r="BQ40" s="1"/>
      <c r="BR40" s="1"/>
      <c r="BS40" s="1"/>
      <c r="BT40" s="1"/>
      <c r="BU40" s="1"/>
      <c r="BV40" s="1"/>
      <c r="BW40" s="1"/>
      <c r="BX40" s="1"/>
      <c r="BZ40" s="1"/>
      <c r="CA40" s="1"/>
      <c r="CB40" s="1"/>
    </row>
    <row r="41" spans="1:80" ht="15" customHeight="1" x14ac:dyDescent="0.2">
      <c r="A41" s="9">
        <v>40</v>
      </c>
      <c r="B41" s="10">
        <f>SQRT(Table32333[[#This Row],[Views]])</f>
        <v>11.874342087037917</v>
      </c>
      <c r="C41" s="10">
        <v>141</v>
      </c>
      <c r="D41" s="10">
        <v>2</v>
      </c>
      <c r="E41" s="8">
        <v>769.48199999999997</v>
      </c>
      <c r="F41" s="68">
        <v>2.7900000000000001E-2</v>
      </c>
      <c r="G41" s="10">
        <v>16</v>
      </c>
      <c r="H41" s="10">
        <v>1</v>
      </c>
      <c r="I41" s="11">
        <v>91.037700000000001</v>
      </c>
      <c r="J41" s="6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J41" s="1"/>
      <c r="BK41" s="1"/>
      <c r="BL41" s="1"/>
      <c r="BM41" s="1"/>
      <c r="BN41" s="1"/>
      <c r="BP41" s="1"/>
      <c r="BQ41" s="1"/>
      <c r="BR41" s="1"/>
      <c r="BS41" s="1"/>
      <c r="BT41" s="1"/>
      <c r="BU41" s="1"/>
      <c r="BV41" s="1"/>
      <c r="BW41" s="1"/>
      <c r="BX41" s="1"/>
      <c r="BZ41" s="1"/>
      <c r="CA41" s="1"/>
      <c r="CB41" s="1"/>
    </row>
    <row r="42" spans="1:80" ht="15" customHeight="1" x14ac:dyDescent="0.2">
      <c r="A42" s="9">
        <v>41</v>
      </c>
      <c r="B42" s="10">
        <f>SQRT(Table32333[[#This Row],[Views]])</f>
        <v>20.149441679609886</v>
      </c>
      <c r="C42" s="10">
        <v>406</v>
      </c>
      <c r="D42" s="10">
        <v>9</v>
      </c>
      <c r="E42" s="8">
        <v>2789.25</v>
      </c>
      <c r="F42" s="68">
        <v>5.2199999999999996E-2</v>
      </c>
      <c r="G42" s="10">
        <v>34</v>
      </c>
      <c r="H42" s="10">
        <v>0</v>
      </c>
      <c r="I42" s="11">
        <v>278.90459999999996</v>
      </c>
      <c r="J42" s="6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J42" s="1"/>
      <c r="BK42" s="1"/>
      <c r="BL42" s="1"/>
      <c r="BM42" s="1"/>
      <c r="BN42" s="1"/>
      <c r="BP42" s="1"/>
      <c r="BQ42" s="1"/>
      <c r="BR42" s="1"/>
      <c r="BS42" s="1"/>
      <c r="BT42" s="1"/>
      <c r="BU42" s="1"/>
      <c r="BV42" s="1"/>
      <c r="BW42" s="1"/>
      <c r="BX42" s="1"/>
      <c r="BZ42" s="1"/>
      <c r="CA42" s="1"/>
      <c r="CB42" s="1"/>
    </row>
    <row r="43" spans="1:80" ht="15" customHeight="1" x14ac:dyDescent="0.2">
      <c r="A43" s="9">
        <v>42</v>
      </c>
      <c r="B43" s="10">
        <f>SQRT(Table32333[[#This Row],[Views]])</f>
        <v>10.816653826391969</v>
      </c>
      <c r="C43" s="10">
        <v>117</v>
      </c>
      <c r="D43" s="10">
        <v>2</v>
      </c>
      <c r="E43" s="8">
        <v>538.5</v>
      </c>
      <c r="F43" s="68">
        <v>2.63E-2</v>
      </c>
      <c r="G43" s="10">
        <v>12</v>
      </c>
      <c r="H43" s="10">
        <v>3</v>
      </c>
      <c r="I43" s="11">
        <v>77.032700000000006</v>
      </c>
      <c r="J43" s="6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J43" s="1"/>
      <c r="BK43" s="1"/>
      <c r="BL43" s="1"/>
      <c r="BM43" s="1"/>
      <c r="BN43" s="1"/>
      <c r="BP43" s="1"/>
      <c r="BQ43" s="1"/>
      <c r="BR43" s="1"/>
      <c r="BS43" s="1"/>
      <c r="BT43" s="1"/>
      <c r="BU43" s="1"/>
      <c r="BV43" s="1"/>
      <c r="BW43" s="1"/>
      <c r="BX43" s="1"/>
      <c r="BZ43" s="1"/>
      <c r="CA43" s="1"/>
      <c r="CB43" s="1"/>
    </row>
    <row r="44" spans="1:80" ht="15" customHeight="1" x14ac:dyDescent="0.2">
      <c r="A44" s="9">
        <v>43</v>
      </c>
      <c r="B44" s="10">
        <f>SQRT(Table32333[[#This Row],[Views]])</f>
        <v>15.231546211727817</v>
      </c>
      <c r="C44" s="10">
        <v>232</v>
      </c>
      <c r="D44" s="10">
        <v>3</v>
      </c>
      <c r="E44" s="8">
        <v>1980.8159999999998</v>
      </c>
      <c r="F44" s="68">
        <v>3.3599999999999998E-2</v>
      </c>
      <c r="G44" s="10">
        <v>25</v>
      </c>
      <c r="H44" s="10">
        <v>1</v>
      </c>
      <c r="I44" s="11">
        <v>134.87039999999999</v>
      </c>
      <c r="J44" s="6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J44" s="1"/>
      <c r="BK44" s="1"/>
      <c r="BL44" s="1"/>
      <c r="BM44" s="1"/>
      <c r="BN44" s="1"/>
      <c r="BP44" s="1"/>
      <c r="BQ44" s="1"/>
      <c r="BR44" s="1"/>
      <c r="BS44" s="1"/>
      <c r="BT44" s="1"/>
      <c r="BU44" s="1"/>
      <c r="BV44" s="1"/>
      <c r="BW44" s="1"/>
      <c r="BX44" s="1"/>
      <c r="BZ44" s="1"/>
      <c r="CA44" s="1"/>
      <c r="CB44" s="1"/>
    </row>
    <row r="45" spans="1:80" ht="15" customHeight="1" x14ac:dyDescent="0.2">
      <c r="A45" s="9">
        <v>44</v>
      </c>
      <c r="B45" s="10">
        <f>SQRT(Table32333[[#This Row],[Views]])</f>
        <v>14.66287829861518</v>
      </c>
      <c r="C45" s="10">
        <v>215</v>
      </c>
      <c r="D45" s="10">
        <v>1</v>
      </c>
      <c r="E45" s="8">
        <v>208.78800000000004</v>
      </c>
      <c r="F45" s="68">
        <v>3.6400000000000002E-2</v>
      </c>
      <c r="G45" s="10">
        <v>35</v>
      </c>
      <c r="H45" s="10">
        <v>2</v>
      </c>
      <c r="I45" s="11">
        <v>144.9084</v>
      </c>
      <c r="J45" s="6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J45" s="1"/>
      <c r="BK45" s="1"/>
      <c r="BL45" s="1"/>
      <c r="BM45" s="1"/>
      <c r="BN45" s="1"/>
      <c r="BP45" s="1"/>
      <c r="BQ45" s="1"/>
      <c r="BR45" s="1"/>
      <c r="BS45" s="1"/>
      <c r="BT45" s="1"/>
      <c r="BU45" s="1"/>
      <c r="BV45" s="1"/>
      <c r="BW45" s="1"/>
      <c r="BX45" s="1"/>
      <c r="BZ45" s="1"/>
      <c r="CA45" s="1"/>
      <c r="CB45" s="1"/>
    </row>
    <row r="46" spans="1:80" ht="15" customHeight="1" x14ac:dyDescent="0.2">
      <c r="A46" s="9">
        <v>45</v>
      </c>
      <c r="B46" s="10">
        <f>SQRT(Table32333[[#This Row],[Views]])</f>
        <v>17.088007490635061</v>
      </c>
      <c r="C46" s="10">
        <v>292</v>
      </c>
      <c r="D46" s="10">
        <v>4</v>
      </c>
      <c r="E46" s="8">
        <v>1829.8739999999998</v>
      </c>
      <c r="F46" s="68">
        <v>3.7499999999999999E-2</v>
      </c>
      <c r="G46" s="10">
        <v>26</v>
      </c>
      <c r="H46" s="10">
        <v>1</v>
      </c>
      <c r="I46" s="11">
        <v>159</v>
      </c>
      <c r="J46" s="6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J46" s="1"/>
      <c r="BK46" s="1"/>
      <c r="BL46" s="1"/>
      <c r="BM46" s="1"/>
      <c r="BN46" s="1"/>
      <c r="BP46" s="1"/>
      <c r="BQ46" s="1"/>
      <c r="BR46" s="1"/>
      <c r="BS46" s="1"/>
      <c r="BT46" s="1"/>
      <c r="BU46" s="1"/>
      <c r="BV46" s="1"/>
      <c r="BW46" s="1"/>
      <c r="BX46" s="1"/>
      <c r="BZ46" s="1"/>
      <c r="CA46" s="1"/>
      <c r="CB46" s="1"/>
    </row>
    <row r="47" spans="1:80" ht="15" customHeight="1" x14ac:dyDescent="0.2">
      <c r="A47" s="9">
        <v>46</v>
      </c>
      <c r="B47" s="10">
        <f>SQRT(Table32333[[#This Row],[Views]])</f>
        <v>12.68857754044952</v>
      </c>
      <c r="C47" s="10">
        <v>161</v>
      </c>
      <c r="D47" s="10">
        <v>1</v>
      </c>
      <c r="E47" s="8">
        <v>785.64</v>
      </c>
      <c r="F47" s="68">
        <v>2.69E-2</v>
      </c>
      <c r="G47" s="10">
        <v>14</v>
      </c>
      <c r="H47" s="10">
        <v>1</v>
      </c>
      <c r="I47" s="11">
        <v>105.0176</v>
      </c>
      <c r="J47" s="6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J47" s="1"/>
      <c r="BK47" s="1"/>
      <c r="BL47" s="1"/>
      <c r="BM47" s="1"/>
      <c r="BN47" s="1"/>
      <c r="BP47" s="1"/>
      <c r="BQ47" s="1"/>
      <c r="BR47" s="1"/>
      <c r="BS47" s="1"/>
      <c r="BT47" s="1"/>
      <c r="BU47" s="1"/>
      <c r="BV47" s="1"/>
      <c r="BW47" s="1"/>
      <c r="BX47" s="1"/>
      <c r="BZ47" s="1"/>
      <c r="CA47" s="1"/>
      <c r="CB47" s="1"/>
    </row>
    <row r="48" spans="1:80" ht="15" customHeight="1" x14ac:dyDescent="0.2">
      <c r="A48" s="9">
        <v>47</v>
      </c>
      <c r="B48" s="10">
        <f>SQRT(Table32333[[#This Row],[Views]])</f>
        <v>12.449899597988733</v>
      </c>
      <c r="C48" s="10">
        <v>155</v>
      </c>
      <c r="D48" s="10">
        <v>3</v>
      </c>
      <c r="E48" s="8">
        <v>644.33399999999995</v>
      </c>
      <c r="F48" s="68">
        <v>2.69E-2</v>
      </c>
      <c r="G48" s="10">
        <v>16</v>
      </c>
      <c r="H48" s="10">
        <v>1</v>
      </c>
      <c r="I48" s="11">
        <v>97.835300000000004</v>
      </c>
      <c r="J48" s="6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J48" s="1"/>
      <c r="BK48" s="1"/>
      <c r="BL48" s="1"/>
      <c r="BM48" s="1"/>
      <c r="BN48" s="1"/>
      <c r="BP48" s="1"/>
      <c r="BQ48" s="1"/>
      <c r="BR48" s="1"/>
      <c r="BS48" s="1"/>
      <c r="BT48" s="1"/>
      <c r="BU48" s="1"/>
      <c r="BV48" s="1"/>
      <c r="BW48" s="1"/>
      <c r="BX48" s="1"/>
      <c r="BZ48" s="1"/>
      <c r="CA48" s="1"/>
      <c r="CB48" s="1"/>
    </row>
    <row r="49" spans="1:80" ht="15" customHeight="1" x14ac:dyDescent="0.2">
      <c r="A49" s="9">
        <v>48</v>
      </c>
      <c r="B49" s="10">
        <f>SQRT(Table32333[[#This Row],[Views]])</f>
        <v>10.488088481701515</v>
      </c>
      <c r="C49" s="10">
        <v>110</v>
      </c>
      <c r="D49" s="10">
        <v>0</v>
      </c>
      <c r="E49" s="8">
        <v>916.69800000000009</v>
      </c>
      <c r="F49" s="68">
        <v>2.2000000000000002E-2</v>
      </c>
      <c r="G49" s="10">
        <v>11</v>
      </c>
      <c r="H49" s="10">
        <v>1</v>
      </c>
      <c r="I49" s="11">
        <v>68.970000000000013</v>
      </c>
      <c r="J49" s="6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J49" s="1"/>
      <c r="BK49" s="1"/>
      <c r="BL49" s="1"/>
      <c r="BM49" s="1"/>
      <c r="BN49" s="1"/>
      <c r="BP49" s="1"/>
      <c r="BQ49" s="1"/>
      <c r="BR49" s="1"/>
      <c r="BS49" s="1"/>
      <c r="BT49" s="1"/>
      <c r="BU49" s="1"/>
      <c r="BV49" s="1"/>
      <c r="BW49" s="1"/>
      <c r="BX49" s="1"/>
      <c r="BZ49" s="1"/>
      <c r="CA49" s="1"/>
      <c r="CB49" s="1"/>
    </row>
    <row r="50" spans="1:80" ht="15" customHeight="1" x14ac:dyDescent="0.2">
      <c r="A50" s="9">
        <v>49</v>
      </c>
      <c r="B50" s="10">
        <f>SQRT(Table32333[[#This Row],[Views]])</f>
        <v>13.341664064126334</v>
      </c>
      <c r="C50" s="10">
        <v>178</v>
      </c>
      <c r="D50" s="10">
        <v>0</v>
      </c>
      <c r="E50" s="8">
        <v>1170.396</v>
      </c>
      <c r="F50" s="68">
        <v>2.7200000000000002E-2</v>
      </c>
      <c r="G50" s="10">
        <v>20</v>
      </c>
      <c r="H50" s="10">
        <v>1</v>
      </c>
      <c r="I50" s="11">
        <v>107.92960000000001</v>
      </c>
      <c r="J50" s="6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J50" s="1"/>
      <c r="BK50" s="1"/>
      <c r="BL50" s="1"/>
      <c r="BM50" s="1"/>
      <c r="BN50" s="1"/>
      <c r="BP50" s="1"/>
      <c r="BQ50" s="1"/>
      <c r="BR50" s="1"/>
      <c r="BS50" s="1"/>
      <c r="BT50" s="1"/>
      <c r="BU50" s="1"/>
      <c r="BV50" s="1"/>
      <c r="BW50" s="1"/>
      <c r="BX50" s="1"/>
      <c r="BZ50" s="1"/>
      <c r="CA50" s="1"/>
      <c r="CB50" s="1"/>
    </row>
    <row r="51" spans="1:80" ht="15" customHeight="1" x14ac:dyDescent="0.2">
      <c r="A51" s="9">
        <v>50</v>
      </c>
      <c r="B51" s="10">
        <f>SQRT(Table32333[[#This Row],[Views]])</f>
        <v>11.401754250991379</v>
      </c>
      <c r="C51" s="10">
        <v>130</v>
      </c>
      <c r="D51" s="10">
        <v>0</v>
      </c>
      <c r="E51" s="8">
        <v>807.54599999999994</v>
      </c>
      <c r="F51" s="68">
        <v>2.4500000000000001E-2</v>
      </c>
      <c r="G51" s="10">
        <v>12</v>
      </c>
      <c r="H51" s="10">
        <v>2</v>
      </c>
      <c r="I51" s="11">
        <v>78.963499999999996</v>
      </c>
      <c r="J51" s="6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J51" s="1"/>
      <c r="BK51" s="1"/>
      <c r="BL51" s="1"/>
      <c r="BM51" s="1"/>
      <c r="BN51" s="1"/>
      <c r="BP51" s="1"/>
      <c r="BQ51" s="1"/>
      <c r="BR51" s="1"/>
      <c r="BS51" s="1"/>
      <c r="BT51" s="1"/>
      <c r="BU51" s="1"/>
      <c r="BV51" s="1"/>
      <c r="BW51" s="1"/>
      <c r="BX51" s="1"/>
      <c r="BZ51" s="1"/>
      <c r="CA51" s="1"/>
      <c r="CB51" s="1"/>
    </row>
    <row r="52" spans="1:80" ht="15" customHeight="1" x14ac:dyDescent="0.2">
      <c r="A52" s="9">
        <v>51</v>
      </c>
      <c r="B52" s="10">
        <f>SQRT(Table32333[[#This Row],[Views]])</f>
        <v>17.86057109949175</v>
      </c>
      <c r="C52" s="10">
        <v>319</v>
      </c>
      <c r="D52" s="10">
        <v>2</v>
      </c>
      <c r="E52" s="8">
        <v>2486.364</v>
      </c>
      <c r="F52" s="68">
        <v>3.8199999999999998E-2</v>
      </c>
      <c r="G52" s="10">
        <v>30</v>
      </c>
      <c r="H52" s="10">
        <v>0</v>
      </c>
      <c r="I52" s="11">
        <v>167.8126</v>
      </c>
      <c r="J52" s="6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J52" s="1"/>
      <c r="BK52" s="1"/>
      <c r="BL52" s="1"/>
      <c r="BM52" s="1"/>
      <c r="BN52" s="1"/>
      <c r="BP52" s="1"/>
      <c r="BQ52" s="1"/>
      <c r="BR52" s="1"/>
      <c r="BS52" s="1"/>
      <c r="BT52" s="1"/>
      <c r="BU52" s="1"/>
      <c r="BV52" s="1"/>
      <c r="BW52" s="1"/>
      <c r="BX52" s="1"/>
      <c r="BZ52" s="1"/>
      <c r="CA52" s="1"/>
      <c r="CB52" s="1"/>
    </row>
    <row r="53" spans="1:80" ht="15" customHeight="1" x14ac:dyDescent="0.2">
      <c r="A53" s="9">
        <v>52</v>
      </c>
      <c r="B53" s="10">
        <f>SQRT(Table32333[[#This Row],[Views]])</f>
        <v>16.06237840420901</v>
      </c>
      <c r="C53" s="10">
        <v>258</v>
      </c>
      <c r="D53" s="10">
        <v>11</v>
      </c>
      <c r="E53" s="8">
        <v>2204.4660000000003</v>
      </c>
      <c r="F53" s="68">
        <v>3.5299999999999998E-2</v>
      </c>
      <c r="G53" s="10">
        <v>32</v>
      </c>
      <c r="H53" s="10">
        <v>3</v>
      </c>
      <c r="I53" s="11">
        <v>152.9196</v>
      </c>
      <c r="J53" s="6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J53" s="1"/>
      <c r="BK53" s="1"/>
      <c r="BL53" s="1"/>
      <c r="BM53" s="1"/>
      <c r="BN53" s="1"/>
      <c r="BP53" s="1"/>
      <c r="BQ53" s="1"/>
      <c r="BR53" s="1"/>
      <c r="BS53" s="1"/>
      <c r="BT53" s="1"/>
      <c r="BU53" s="1"/>
      <c r="BV53" s="1"/>
      <c r="BW53" s="1"/>
      <c r="BX53" s="1"/>
      <c r="BZ53" s="1"/>
      <c r="CA53" s="1"/>
      <c r="CB53" s="1"/>
    </row>
    <row r="54" spans="1:80" ht="15" customHeight="1" x14ac:dyDescent="0.2">
      <c r="A54" s="9">
        <v>53</v>
      </c>
      <c r="B54" s="10">
        <f>SQRT(Table32333[[#This Row],[Views]])</f>
        <v>16.583123951777001</v>
      </c>
      <c r="C54" s="10">
        <v>275</v>
      </c>
      <c r="D54" s="10">
        <v>3</v>
      </c>
      <c r="E54" s="8">
        <v>2003.22</v>
      </c>
      <c r="F54" s="68">
        <v>3.7200000000000004E-2</v>
      </c>
      <c r="G54" s="10">
        <v>35</v>
      </c>
      <c r="H54" s="10">
        <v>3</v>
      </c>
      <c r="I54" s="11">
        <v>168.96240000000003</v>
      </c>
      <c r="J54" s="6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J54" s="1"/>
      <c r="BK54" s="1"/>
      <c r="BL54" s="1"/>
      <c r="BM54" s="1"/>
      <c r="BN54" s="1"/>
      <c r="BP54" s="1"/>
      <c r="BQ54" s="1"/>
      <c r="BR54" s="1"/>
      <c r="BS54" s="1"/>
      <c r="BT54" s="1"/>
      <c r="BU54" s="1"/>
      <c r="BV54" s="1"/>
      <c r="BW54" s="1"/>
      <c r="BX54" s="1"/>
      <c r="BZ54" s="1"/>
      <c r="CA54" s="1"/>
      <c r="CB54" s="1"/>
    </row>
    <row r="55" spans="1:80" ht="15" customHeight="1" x14ac:dyDescent="0.2">
      <c r="A55" s="9">
        <v>54</v>
      </c>
      <c r="B55" s="10">
        <f>SQRT(Table32333[[#This Row],[Views]])</f>
        <v>11.532562594670797</v>
      </c>
      <c r="C55" s="10">
        <v>133</v>
      </c>
      <c r="D55" s="10">
        <v>0</v>
      </c>
      <c r="E55" s="8">
        <v>1065.6000000000001</v>
      </c>
      <c r="F55" s="68">
        <v>2.5699999999999997E-2</v>
      </c>
      <c r="G55" s="10">
        <v>21</v>
      </c>
      <c r="H55" s="10">
        <v>4</v>
      </c>
      <c r="I55" s="11">
        <v>84.013299999999987</v>
      </c>
      <c r="J55" s="69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J55" s="1"/>
      <c r="BK55" s="1"/>
      <c r="BL55" s="1"/>
      <c r="BM55" s="1"/>
      <c r="BN55" s="1"/>
      <c r="BP55" s="1"/>
      <c r="BQ55" s="1"/>
      <c r="BR55" s="1"/>
      <c r="BS55" s="1"/>
      <c r="BT55" s="1"/>
      <c r="BU55" s="1"/>
      <c r="BV55" s="1"/>
      <c r="BW55" s="1"/>
      <c r="BX55" s="1"/>
      <c r="BZ55" s="1"/>
      <c r="CA55" s="1"/>
      <c r="CB55" s="1"/>
    </row>
    <row r="56" spans="1:80" ht="15" customHeight="1" x14ac:dyDescent="0.2">
      <c r="A56" s="9">
        <v>55</v>
      </c>
      <c r="B56" s="10">
        <f>SQRT(Table32333[[#This Row],[Views]])</f>
        <v>14.491376746189438</v>
      </c>
      <c r="C56" s="10">
        <v>210</v>
      </c>
      <c r="D56" s="10">
        <v>2</v>
      </c>
      <c r="E56" s="8">
        <v>1403.97</v>
      </c>
      <c r="F56" s="68">
        <v>2.4399999999999998E-2</v>
      </c>
      <c r="G56" s="10">
        <v>24</v>
      </c>
      <c r="H56" s="10">
        <v>1</v>
      </c>
      <c r="I56" s="11">
        <v>118.12039999999999</v>
      </c>
      <c r="J56" s="69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J56" s="1"/>
      <c r="BK56" s="1"/>
      <c r="BL56" s="1"/>
      <c r="BM56" s="1"/>
      <c r="BN56" s="1"/>
      <c r="BP56" s="1"/>
      <c r="BQ56" s="1"/>
      <c r="BR56" s="1"/>
      <c r="BS56" s="1"/>
      <c r="BT56" s="1"/>
      <c r="BU56" s="1"/>
      <c r="BV56" s="1"/>
      <c r="BW56" s="1"/>
      <c r="BX56" s="1"/>
      <c r="BZ56" s="1"/>
      <c r="CA56" s="1"/>
      <c r="CB56" s="1"/>
    </row>
    <row r="57" spans="1:80" ht="15" customHeight="1" x14ac:dyDescent="0.2">
      <c r="A57" s="9">
        <v>56</v>
      </c>
      <c r="B57" s="10">
        <f>SQRT(Table32333[[#This Row],[Views]])</f>
        <v>13.490737563232042</v>
      </c>
      <c r="C57" s="10">
        <v>182</v>
      </c>
      <c r="D57" s="10">
        <v>1</v>
      </c>
      <c r="E57" s="8">
        <v>1403.046</v>
      </c>
      <c r="F57" s="68">
        <v>3.0600000000000002E-2</v>
      </c>
      <c r="G57" s="10">
        <v>24</v>
      </c>
      <c r="H57" s="10">
        <v>1</v>
      </c>
      <c r="I57" s="11">
        <v>115.94340000000001</v>
      </c>
      <c r="J57" s="69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J57" s="1"/>
      <c r="BK57" s="1"/>
      <c r="BL57" s="1"/>
      <c r="BM57" s="1"/>
      <c r="BN57" s="1"/>
      <c r="BP57" s="1"/>
      <c r="BQ57" s="1"/>
      <c r="BR57" s="1"/>
      <c r="BS57" s="1"/>
      <c r="BT57" s="1"/>
      <c r="BU57" s="1"/>
      <c r="BV57" s="1"/>
      <c r="BW57" s="1"/>
      <c r="BX57" s="1"/>
      <c r="BZ57" s="1"/>
      <c r="CA57" s="1"/>
      <c r="CB57" s="1"/>
    </row>
    <row r="58" spans="1:80" ht="15" customHeight="1" x14ac:dyDescent="0.2">
      <c r="A58" s="9">
        <v>57</v>
      </c>
      <c r="B58" s="10">
        <f>SQRT(Table32333[[#This Row],[Views]])</f>
        <v>12.609520212918492</v>
      </c>
      <c r="C58" s="10">
        <v>159</v>
      </c>
      <c r="D58" s="10">
        <v>3</v>
      </c>
      <c r="E58" s="8">
        <v>566.54399999999998</v>
      </c>
      <c r="F58" s="68">
        <v>3.0499999999999999E-2</v>
      </c>
      <c r="G58" s="10">
        <v>10</v>
      </c>
      <c r="H58" s="10">
        <v>0</v>
      </c>
      <c r="I58" s="11">
        <v>101.87</v>
      </c>
      <c r="J58" s="69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J58" s="1"/>
      <c r="BK58" s="1"/>
      <c r="BL58" s="1"/>
      <c r="BM58" s="1"/>
      <c r="BN58" s="1"/>
      <c r="BP58" s="1"/>
      <c r="BQ58" s="1"/>
      <c r="BR58" s="1"/>
      <c r="BS58" s="1"/>
      <c r="BT58" s="1"/>
      <c r="BU58" s="1"/>
      <c r="BV58" s="1"/>
      <c r="BW58" s="1"/>
      <c r="BX58" s="1"/>
      <c r="BZ58" s="1"/>
      <c r="CA58" s="1"/>
      <c r="CB58" s="1"/>
    </row>
    <row r="59" spans="1:80" ht="15" customHeight="1" x14ac:dyDescent="0.2">
      <c r="A59" s="9">
        <v>58</v>
      </c>
      <c r="B59" s="10">
        <f>SQRT(Table32333[[#This Row],[Views]])</f>
        <v>8.9442719099991592</v>
      </c>
      <c r="C59" s="10">
        <v>80</v>
      </c>
      <c r="D59" s="10">
        <v>0</v>
      </c>
      <c r="E59" s="8">
        <v>210.858</v>
      </c>
      <c r="F59" s="68">
        <v>2.3E-2</v>
      </c>
      <c r="G59" s="10">
        <v>7</v>
      </c>
      <c r="H59" s="10">
        <v>0</v>
      </c>
      <c r="I59" s="11">
        <v>64.951999999999998</v>
      </c>
      <c r="J59" s="6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J59" s="1"/>
      <c r="BK59" s="1"/>
      <c r="BL59" s="1"/>
      <c r="BM59" s="1"/>
      <c r="BN59" s="1"/>
      <c r="BP59" s="1"/>
      <c r="BQ59" s="1"/>
      <c r="BR59" s="1"/>
      <c r="BS59" s="1"/>
      <c r="BT59" s="1"/>
      <c r="BU59" s="1"/>
      <c r="BV59" s="1"/>
      <c r="BW59" s="1"/>
      <c r="BX59" s="1"/>
      <c r="BZ59" s="1"/>
      <c r="CA59" s="1"/>
      <c r="CB59" s="1"/>
    </row>
    <row r="60" spans="1:80" ht="15" customHeight="1" x14ac:dyDescent="0.2">
      <c r="A60" s="9">
        <v>59</v>
      </c>
      <c r="B60" s="10">
        <f>SQRT(Table32333[[#This Row],[Views]])</f>
        <v>14.628738838327793</v>
      </c>
      <c r="C60" s="10">
        <v>214</v>
      </c>
      <c r="D60" s="10">
        <v>1</v>
      </c>
      <c r="E60" s="8">
        <v>1216.8780000000002</v>
      </c>
      <c r="F60" s="68">
        <v>2.41E-2</v>
      </c>
      <c r="G60" s="10">
        <v>15</v>
      </c>
      <c r="H60" s="10">
        <v>2</v>
      </c>
      <c r="I60" s="11">
        <v>94.905799999999999</v>
      </c>
      <c r="J60" s="69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J60" s="1"/>
      <c r="BK60" s="1"/>
      <c r="BL60" s="1"/>
      <c r="BM60" s="1"/>
      <c r="BN60" s="1"/>
      <c r="BP60" s="1"/>
      <c r="BQ60" s="1"/>
      <c r="BR60" s="1"/>
      <c r="BS60" s="1"/>
      <c r="BT60" s="1"/>
      <c r="BU60" s="1"/>
      <c r="BV60" s="1"/>
      <c r="BW60" s="1"/>
      <c r="BX60" s="1"/>
      <c r="BZ60" s="1"/>
      <c r="CA60" s="1"/>
      <c r="CB60" s="1"/>
    </row>
    <row r="61" spans="1:80" ht="15" customHeight="1" x14ac:dyDescent="0.2">
      <c r="A61" s="9">
        <v>60</v>
      </c>
      <c r="B61" s="10">
        <f>SQRT(Table32333[[#This Row],[Views]])</f>
        <v>14.071247279470288</v>
      </c>
      <c r="C61" s="10">
        <v>198</v>
      </c>
      <c r="D61" s="10">
        <v>4</v>
      </c>
      <c r="E61" s="8">
        <v>1290.21</v>
      </c>
      <c r="F61" s="68">
        <v>3.0899999999999997E-2</v>
      </c>
      <c r="G61" s="10">
        <v>14</v>
      </c>
      <c r="H61" s="10">
        <v>0</v>
      </c>
      <c r="I61" s="11">
        <v>128.11139999999997</v>
      </c>
      <c r="J61" s="6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J61" s="1"/>
      <c r="BK61" s="1"/>
      <c r="BL61" s="1"/>
      <c r="BM61" s="1"/>
      <c r="BN61" s="1"/>
      <c r="BP61" s="1"/>
      <c r="BQ61" s="1"/>
      <c r="BR61" s="1"/>
      <c r="BS61" s="1"/>
      <c r="BT61" s="1"/>
      <c r="BU61" s="1"/>
      <c r="BV61" s="1"/>
      <c r="BW61" s="1"/>
      <c r="BX61" s="1"/>
      <c r="BZ61" s="1"/>
      <c r="CA61" s="1"/>
      <c r="CB61" s="1"/>
    </row>
    <row r="62" spans="1:80" ht="15" customHeight="1" x14ac:dyDescent="0.2">
      <c r="A62" s="9">
        <v>61</v>
      </c>
      <c r="B62" s="10">
        <f>SQRT(Table32333[[#This Row],[Views]])</f>
        <v>16.031219541881399</v>
      </c>
      <c r="C62" s="10">
        <v>257</v>
      </c>
      <c r="D62" s="10">
        <v>2</v>
      </c>
      <c r="E62" s="8">
        <v>1515.6780000000001</v>
      </c>
      <c r="F62" s="68">
        <v>3.2400000000000005E-2</v>
      </c>
      <c r="G62" s="10">
        <v>15</v>
      </c>
      <c r="H62" s="10">
        <v>1</v>
      </c>
      <c r="I62" s="11">
        <v>139.12560000000002</v>
      </c>
      <c r="J62" s="6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J62" s="1"/>
      <c r="BK62" s="1"/>
      <c r="BL62" s="1"/>
      <c r="BM62" s="1"/>
      <c r="BN62" s="1"/>
      <c r="BP62" s="1"/>
      <c r="BQ62" s="1"/>
      <c r="BR62" s="1"/>
      <c r="BS62" s="1"/>
      <c r="BT62" s="1"/>
      <c r="BU62" s="1"/>
      <c r="BV62" s="1"/>
      <c r="BW62" s="1"/>
      <c r="BX62" s="1"/>
      <c r="BZ62" s="1"/>
      <c r="CA62" s="1"/>
      <c r="CB62" s="1"/>
    </row>
    <row r="63" spans="1:80" ht="15" customHeight="1" x14ac:dyDescent="0.2">
      <c r="A63" s="9">
        <v>62</v>
      </c>
      <c r="B63" s="10">
        <f>SQRT(Table32333[[#This Row],[Views]])</f>
        <v>13.928388277184119</v>
      </c>
      <c r="C63" s="10">
        <v>194</v>
      </c>
      <c r="D63" s="10">
        <v>1</v>
      </c>
      <c r="E63" s="8">
        <v>873.79200000000003</v>
      </c>
      <c r="F63" s="68">
        <v>3.1E-2</v>
      </c>
      <c r="G63" s="10">
        <v>18</v>
      </c>
      <c r="H63" s="10">
        <v>0</v>
      </c>
      <c r="I63" s="11">
        <v>131.006</v>
      </c>
      <c r="J63" s="69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J63" s="1"/>
      <c r="BK63" s="1"/>
      <c r="BL63" s="1"/>
      <c r="BM63" s="1"/>
      <c r="BN63" s="1"/>
      <c r="BP63" s="1"/>
      <c r="BQ63" s="1"/>
      <c r="BR63" s="1"/>
      <c r="BS63" s="1"/>
      <c r="BT63" s="1"/>
      <c r="BU63" s="1"/>
      <c r="BV63" s="1"/>
      <c r="BW63" s="1"/>
      <c r="BX63" s="1"/>
      <c r="BZ63" s="1"/>
      <c r="CA63" s="1"/>
      <c r="CB63" s="1"/>
    </row>
    <row r="64" spans="1:80" ht="15" customHeight="1" x14ac:dyDescent="0.2">
      <c r="A64" s="9">
        <v>63</v>
      </c>
      <c r="B64" s="10">
        <f>SQRT(Table32333[[#This Row],[Views]])</f>
        <v>12.489995996796797</v>
      </c>
      <c r="C64" s="10">
        <v>156</v>
      </c>
      <c r="D64" s="10">
        <v>0</v>
      </c>
      <c r="E64" s="8">
        <v>874.41600000000005</v>
      </c>
      <c r="F64" s="68">
        <v>2.5699999999999997E-2</v>
      </c>
      <c r="G64" s="10">
        <v>17</v>
      </c>
      <c r="H64" s="10">
        <v>2</v>
      </c>
      <c r="I64" s="11">
        <v>91.106499999999997</v>
      </c>
      <c r="J64" s="69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J64" s="1"/>
      <c r="BK64" s="1"/>
      <c r="BL64" s="1"/>
      <c r="BM64" s="1"/>
      <c r="BN64" s="1"/>
      <c r="BP64" s="1"/>
      <c r="BQ64" s="1"/>
      <c r="BR64" s="1"/>
      <c r="BS64" s="1"/>
      <c r="BT64" s="1"/>
      <c r="BU64" s="1"/>
      <c r="BV64" s="1"/>
      <c r="BW64" s="1"/>
      <c r="BX64" s="1"/>
      <c r="BZ64" s="1"/>
      <c r="CA64" s="1"/>
      <c r="CB64" s="1"/>
    </row>
    <row r="65" spans="1:80" ht="15" customHeight="1" x14ac:dyDescent="0.2">
      <c r="A65" s="9">
        <v>64</v>
      </c>
      <c r="B65" s="10">
        <f>SQRT(Table32333[[#This Row],[Views]])</f>
        <v>13.674794331177344</v>
      </c>
      <c r="C65" s="10">
        <v>187</v>
      </c>
      <c r="D65" s="10">
        <v>2</v>
      </c>
      <c r="E65" s="8">
        <v>841.85400000000004</v>
      </c>
      <c r="F65" s="68">
        <v>2.9900000000000003E-2</v>
      </c>
      <c r="G65" s="10">
        <v>20</v>
      </c>
      <c r="H65" s="10">
        <v>0</v>
      </c>
      <c r="I65" s="11">
        <v>126.05840000000001</v>
      </c>
      <c r="J65" s="69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J65" s="1"/>
      <c r="BK65" s="1"/>
      <c r="BL65" s="1"/>
      <c r="BM65" s="1"/>
      <c r="BN65" s="1"/>
      <c r="BP65" s="1"/>
      <c r="BQ65" s="1"/>
      <c r="BR65" s="1"/>
      <c r="BS65" s="1"/>
      <c r="BT65" s="1"/>
      <c r="BU65" s="1"/>
      <c r="BV65" s="1"/>
      <c r="BW65" s="1"/>
      <c r="BX65" s="1"/>
      <c r="BZ65" s="1"/>
      <c r="CA65" s="1"/>
      <c r="CB65" s="1"/>
    </row>
    <row r="66" spans="1:80" ht="15" customHeight="1" x14ac:dyDescent="0.2">
      <c r="A66" s="9">
        <v>65</v>
      </c>
      <c r="B66" s="10">
        <f>SQRT(Table32333[[#This Row],[Views]])</f>
        <v>12.24744871391589</v>
      </c>
      <c r="C66" s="10">
        <v>150</v>
      </c>
      <c r="D66" s="10">
        <v>0</v>
      </c>
      <c r="E66" s="8">
        <v>1269.4740000000002</v>
      </c>
      <c r="F66" s="68">
        <v>2.2000000000000002E-2</v>
      </c>
      <c r="G66" s="10">
        <v>16</v>
      </c>
      <c r="H66" s="10">
        <v>1</v>
      </c>
      <c r="I66" s="11">
        <v>72.006</v>
      </c>
      <c r="J66" s="69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J66" s="1"/>
      <c r="BK66" s="1"/>
      <c r="BL66" s="1"/>
      <c r="BM66" s="1"/>
      <c r="BN66" s="1"/>
      <c r="BP66" s="1"/>
      <c r="BQ66" s="1"/>
      <c r="BR66" s="1"/>
      <c r="BS66" s="1"/>
      <c r="BT66" s="1"/>
      <c r="BU66" s="1"/>
      <c r="BV66" s="1"/>
      <c r="BW66" s="1"/>
      <c r="BX66" s="1"/>
      <c r="BZ66" s="1"/>
      <c r="CA66" s="1"/>
      <c r="CB66" s="1"/>
    </row>
    <row r="67" spans="1:80" ht="15" customHeight="1" x14ac:dyDescent="0.2">
      <c r="A67" s="9">
        <v>66</v>
      </c>
      <c r="B67" s="10">
        <f>SQRT(Table32333[[#This Row],[Views]])</f>
        <v>10.099504938362077</v>
      </c>
      <c r="C67" s="10">
        <v>102</v>
      </c>
      <c r="D67" s="10">
        <v>1</v>
      </c>
      <c r="E67" s="8">
        <v>838.47000000000014</v>
      </c>
      <c r="F67" s="68">
        <v>1.8500000000000003E-2</v>
      </c>
      <c r="G67" s="10">
        <v>10</v>
      </c>
      <c r="H67" s="10">
        <v>1</v>
      </c>
      <c r="I67" s="11">
        <v>57.091000000000008</v>
      </c>
      <c r="J67" s="69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J67" s="1"/>
      <c r="BK67" s="1"/>
      <c r="BL67" s="1"/>
      <c r="BM67" s="1"/>
      <c r="BN67" s="1"/>
      <c r="BP67" s="1"/>
      <c r="BQ67" s="1"/>
      <c r="BR67" s="1"/>
      <c r="BS67" s="1"/>
      <c r="BT67" s="1"/>
      <c r="BU67" s="1"/>
      <c r="BV67" s="1"/>
      <c r="BW67" s="1"/>
      <c r="BX67" s="1"/>
      <c r="BZ67" s="1"/>
      <c r="CA67" s="1"/>
      <c r="CB67" s="1"/>
    </row>
    <row r="68" spans="1:80" ht="15" customHeight="1" x14ac:dyDescent="0.2">
      <c r="A68" s="9">
        <v>67</v>
      </c>
      <c r="B68" s="10">
        <f>SQRT(Table32333[[#This Row],[Views]])</f>
        <v>15.264337522473747</v>
      </c>
      <c r="C68" s="10">
        <v>233</v>
      </c>
      <c r="D68" s="10">
        <v>3</v>
      </c>
      <c r="E68" s="8">
        <v>2069.4660000000003</v>
      </c>
      <c r="F68" s="68">
        <v>3.5400000000000001E-2</v>
      </c>
      <c r="G68" s="10">
        <v>24</v>
      </c>
      <c r="H68" s="10">
        <v>0</v>
      </c>
      <c r="I68" s="11">
        <v>146.87460000000002</v>
      </c>
      <c r="J68" s="69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J68" s="1"/>
      <c r="BK68" s="1"/>
      <c r="BL68" s="1"/>
      <c r="BM68" s="1"/>
      <c r="BN68" s="1"/>
      <c r="BP68" s="1"/>
      <c r="BQ68" s="1"/>
      <c r="BR68" s="1"/>
      <c r="BS68" s="1"/>
      <c r="BT68" s="1"/>
      <c r="BU68" s="1"/>
      <c r="BV68" s="1"/>
      <c r="BW68" s="1"/>
      <c r="BX68" s="1"/>
      <c r="BZ68" s="1"/>
      <c r="CA68" s="1"/>
      <c r="CB68" s="1"/>
    </row>
    <row r="69" spans="1:80" ht="15" customHeight="1" x14ac:dyDescent="0.2">
      <c r="A69" s="9">
        <v>68</v>
      </c>
      <c r="B69" s="10">
        <f>SQRT(Table32333[[#This Row],[Views]])</f>
        <v>12.727922061357855</v>
      </c>
      <c r="C69" s="10">
        <v>162</v>
      </c>
      <c r="D69" s="10">
        <v>1</v>
      </c>
      <c r="E69" s="8">
        <v>1044.306</v>
      </c>
      <c r="F69" s="68">
        <v>2.3599999999999999E-2</v>
      </c>
      <c r="G69" s="10">
        <v>15</v>
      </c>
      <c r="H69" s="10">
        <v>1</v>
      </c>
      <c r="I69" s="11">
        <v>101.7868</v>
      </c>
      <c r="J69" s="69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J69" s="1"/>
      <c r="BK69" s="1"/>
      <c r="BL69" s="1"/>
      <c r="BM69" s="1"/>
      <c r="BN69" s="1"/>
      <c r="BP69" s="1"/>
      <c r="BQ69" s="1"/>
      <c r="BR69" s="1"/>
      <c r="BS69" s="1"/>
      <c r="BT69" s="1"/>
      <c r="BU69" s="1"/>
      <c r="BV69" s="1"/>
      <c r="BW69" s="1"/>
      <c r="BX69" s="1"/>
      <c r="BZ69" s="1"/>
      <c r="CA69" s="1"/>
      <c r="CB69" s="1"/>
    </row>
    <row r="70" spans="1:80" ht="15" customHeight="1" x14ac:dyDescent="0.2">
      <c r="A70" s="9">
        <v>69</v>
      </c>
      <c r="B70" s="10">
        <f>SQRT(Table32333[[#This Row],[Views]])</f>
        <v>9.7467943448089631</v>
      </c>
      <c r="C70" s="10">
        <v>95</v>
      </c>
      <c r="D70" s="10">
        <v>3</v>
      </c>
      <c r="E70" s="8">
        <v>979.04999999999984</v>
      </c>
      <c r="F70" s="68">
        <v>1.66E-2</v>
      </c>
      <c r="G70" s="10">
        <v>20</v>
      </c>
      <c r="H70" s="10">
        <v>1</v>
      </c>
      <c r="I70" s="11">
        <v>53.12</v>
      </c>
      <c r="J70" s="69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J70" s="1"/>
      <c r="BK70" s="1"/>
      <c r="BL70" s="1"/>
      <c r="BM70" s="1"/>
      <c r="BN70" s="1"/>
      <c r="BP70" s="1"/>
      <c r="BQ70" s="1"/>
      <c r="BR70" s="1"/>
      <c r="BS70" s="1"/>
      <c r="BT70" s="1"/>
      <c r="BU70" s="1"/>
      <c r="BV70" s="1"/>
      <c r="BW70" s="1"/>
      <c r="BX70" s="1"/>
      <c r="BZ70" s="1"/>
      <c r="CA70" s="1"/>
      <c r="CB70" s="1"/>
    </row>
    <row r="71" spans="1:80" ht="15" customHeight="1" x14ac:dyDescent="0.2">
      <c r="A71" s="9">
        <v>70</v>
      </c>
      <c r="B71" s="10">
        <f>SQRT(Table32333[[#This Row],[Views]])</f>
        <v>8.1240384046359608</v>
      </c>
      <c r="C71" s="10">
        <v>66</v>
      </c>
      <c r="D71" s="10">
        <v>3</v>
      </c>
      <c r="E71" s="8">
        <v>357.58199999999999</v>
      </c>
      <c r="F71" s="68">
        <v>3.2400000000000005E-2</v>
      </c>
      <c r="G71" s="10">
        <v>4</v>
      </c>
      <c r="H71" s="10">
        <v>0</v>
      </c>
      <c r="I71" s="11">
        <v>100.89360000000002</v>
      </c>
      <c r="J71" s="69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J71" s="1"/>
      <c r="BK71" s="1"/>
      <c r="BL71" s="1"/>
      <c r="BM71" s="1"/>
      <c r="BN71" s="1"/>
      <c r="BP71" s="1"/>
      <c r="BQ71" s="1"/>
      <c r="BR71" s="1"/>
      <c r="BS71" s="1"/>
      <c r="BT71" s="1"/>
      <c r="BU71" s="1"/>
      <c r="BV71" s="1"/>
      <c r="BW71" s="1"/>
      <c r="BX71" s="1"/>
      <c r="BZ71" s="1"/>
      <c r="CA71" s="1"/>
      <c r="CB71" s="1"/>
    </row>
    <row r="72" spans="1:80" ht="15" customHeight="1" x14ac:dyDescent="0.2">
      <c r="A72" s="9">
        <v>71</v>
      </c>
      <c r="B72" s="10">
        <f>SQRT(Table32333[[#This Row],[Views]])</f>
        <v>12.165525060596439</v>
      </c>
      <c r="C72" s="10">
        <v>148</v>
      </c>
      <c r="D72" s="10">
        <v>0</v>
      </c>
      <c r="E72" s="8">
        <v>647.95800000000008</v>
      </c>
      <c r="F72" s="68">
        <v>2.8399999999999998E-2</v>
      </c>
      <c r="G72" s="10">
        <v>31</v>
      </c>
      <c r="H72" s="10">
        <v>1</v>
      </c>
      <c r="I72" s="11">
        <v>106.95439999999999</v>
      </c>
      <c r="J72" s="69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J72" s="1"/>
      <c r="BK72" s="1"/>
      <c r="BL72" s="1"/>
      <c r="BM72" s="1"/>
      <c r="BN72" s="1"/>
      <c r="BP72" s="1"/>
      <c r="BQ72" s="1"/>
      <c r="BR72" s="1"/>
      <c r="BS72" s="1"/>
      <c r="BT72" s="1"/>
      <c r="BU72" s="1"/>
      <c r="BV72" s="1"/>
      <c r="BW72" s="1"/>
      <c r="BX72" s="1"/>
      <c r="BZ72" s="1"/>
      <c r="CA72" s="1"/>
      <c r="CB72" s="1"/>
    </row>
    <row r="73" spans="1:80" ht="15" customHeight="1" x14ac:dyDescent="0.2">
      <c r="A73" s="9">
        <v>72</v>
      </c>
      <c r="B73" s="10">
        <f>SQRT(Table32333[[#This Row],[Views]])</f>
        <v>11.532562594670797</v>
      </c>
      <c r="C73" s="10">
        <v>133</v>
      </c>
      <c r="D73" s="10">
        <v>1</v>
      </c>
      <c r="E73" s="8">
        <v>729.47399999999993</v>
      </c>
      <c r="F73" s="68">
        <v>2.35E-2</v>
      </c>
      <c r="G73" s="10">
        <v>22</v>
      </c>
      <c r="H73" s="10">
        <v>1</v>
      </c>
      <c r="I73" s="11">
        <v>86.879500000000007</v>
      </c>
      <c r="J73" s="69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J73" s="1"/>
      <c r="BK73" s="1"/>
      <c r="BL73" s="1"/>
      <c r="BM73" s="1"/>
      <c r="BN73" s="1"/>
      <c r="BP73" s="1"/>
      <c r="BQ73" s="1"/>
      <c r="BR73" s="1"/>
      <c r="BS73" s="1"/>
      <c r="BT73" s="1"/>
      <c r="BU73" s="1"/>
      <c r="BV73" s="1"/>
      <c r="BW73" s="1"/>
      <c r="BX73" s="1"/>
      <c r="BZ73" s="1"/>
      <c r="CA73" s="1"/>
      <c r="CB73" s="1"/>
    </row>
    <row r="74" spans="1:80" ht="15" customHeight="1" x14ac:dyDescent="0.2">
      <c r="A74" s="9">
        <v>73</v>
      </c>
      <c r="B74" s="10">
        <f>SQRT(Table32333[[#This Row],[Views]])</f>
        <v>11.489125293076057</v>
      </c>
      <c r="C74" s="10">
        <v>132</v>
      </c>
      <c r="D74" s="10">
        <v>1</v>
      </c>
      <c r="E74" s="8">
        <v>1587.4980000000003</v>
      </c>
      <c r="F74" s="68">
        <v>2.3099999999999999E-2</v>
      </c>
      <c r="G74" s="10">
        <v>17</v>
      </c>
      <c r="H74" s="10">
        <v>2</v>
      </c>
      <c r="I74" s="11">
        <v>72.118200000000002</v>
      </c>
      <c r="J74" s="69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J74" s="1"/>
      <c r="BK74" s="1"/>
      <c r="BL74" s="1"/>
      <c r="BM74" s="1"/>
      <c r="BN74" s="1"/>
      <c r="BP74" s="1"/>
      <c r="BQ74" s="1"/>
      <c r="BR74" s="1"/>
      <c r="BS74" s="1"/>
      <c r="BT74" s="1"/>
      <c r="BU74" s="1"/>
      <c r="BV74" s="1"/>
      <c r="BW74" s="1"/>
      <c r="BX74" s="1"/>
      <c r="BZ74" s="1"/>
      <c r="CA74" s="1"/>
      <c r="CB74" s="1"/>
    </row>
    <row r="75" spans="1:80" ht="15" customHeight="1" x14ac:dyDescent="0.2">
      <c r="A75" s="9">
        <v>74</v>
      </c>
      <c r="B75" s="10">
        <f>SQRT(Table32333[[#This Row],[Views]])</f>
        <v>11.180339887498949</v>
      </c>
      <c r="C75" s="10">
        <v>125</v>
      </c>
      <c r="D75" s="10">
        <v>0</v>
      </c>
      <c r="E75" s="8">
        <v>946.62600000000009</v>
      </c>
      <c r="F75" s="68">
        <v>0.02</v>
      </c>
      <c r="G75" s="10">
        <v>17</v>
      </c>
      <c r="H75" s="10">
        <v>2</v>
      </c>
      <c r="I75" s="11">
        <v>57.94</v>
      </c>
      <c r="J75" s="69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J75" s="1"/>
      <c r="BK75" s="1"/>
      <c r="BL75" s="1"/>
      <c r="BM75" s="1"/>
      <c r="BN75" s="1"/>
      <c r="BP75" s="1"/>
      <c r="BQ75" s="1"/>
      <c r="BR75" s="1"/>
      <c r="BS75" s="1"/>
      <c r="BT75" s="1"/>
      <c r="BU75" s="1"/>
      <c r="BV75" s="1"/>
      <c r="BW75" s="1"/>
      <c r="BX75" s="1"/>
      <c r="BZ75" s="1"/>
      <c r="CA75" s="1"/>
      <c r="CB75" s="1"/>
    </row>
    <row r="76" spans="1:80" ht="15" customHeight="1" x14ac:dyDescent="0.2">
      <c r="A76" s="9">
        <v>75</v>
      </c>
      <c r="B76" s="10">
        <f>SQRT(Table32333[[#This Row],[Views]])</f>
        <v>9.5393920141694561</v>
      </c>
      <c r="C76" s="10">
        <v>91</v>
      </c>
      <c r="D76" s="10">
        <v>0</v>
      </c>
      <c r="E76" s="8">
        <v>781.83000000000015</v>
      </c>
      <c r="F76" s="68">
        <v>1.41E-2</v>
      </c>
      <c r="G76" s="10">
        <v>9</v>
      </c>
      <c r="H76" s="10">
        <v>0</v>
      </c>
      <c r="I76" s="11">
        <v>46.952999999999996</v>
      </c>
      <c r="J76" s="69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J76" s="1"/>
      <c r="BK76" s="1"/>
      <c r="BL76" s="1"/>
      <c r="BM76" s="1"/>
      <c r="BN76" s="1"/>
      <c r="BP76" s="1"/>
      <c r="BQ76" s="1"/>
      <c r="BR76" s="1"/>
      <c r="BS76" s="1"/>
      <c r="BT76" s="1"/>
      <c r="BU76" s="1"/>
      <c r="BV76" s="1"/>
      <c r="BW76" s="1"/>
      <c r="BX76" s="1"/>
      <c r="BZ76" s="1"/>
      <c r="CA76" s="1"/>
      <c r="CB76" s="1"/>
    </row>
    <row r="77" spans="1:80" ht="15" customHeight="1" x14ac:dyDescent="0.2">
      <c r="A77" s="9">
        <v>76</v>
      </c>
      <c r="B77" s="10">
        <f>SQRT(Table32333[[#This Row],[Views]])</f>
        <v>12.68857754044952</v>
      </c>
      <c r="C77" s="10">
        <v>161</v>
      </c>
      <c r="D77" s="10">
        <v>1</v>
      </c>
      <c r="E77" s="8">
        <v>1638.3600000000001</v>
      </c>
      <c r="F77" s="68">
        <v>2.4E-2</v>
      </c>
      <c r="G77" s="10">
        <v>28</v>
      </c>
      <c r="H77" s="10">
        <v>0</v>
      </c>
      <c r="I77" s="11">
        <v>97.176000000000002</v>
      </c>
      <c r="J77" s="69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J77" s="1"/>
      <c r="BK77" s="1"/>
      <c r="BL77" s="1"/>
      <c r="BM77" s="1"/>
      <c r="BN77" s="1"/>
      <c r="BP77" s="1"/>
      <c r="BQ77" s="1"/>
      <c r="BR77" s="1"/>
      <c r="BS77" s="1"/>
      <c r="BT77" s="1"/>
      <c r="BU77" s="1"/>
      <c r="BV77" s="1"/>
      <c r="BW77" s="1"/>
      <c r="BX77" s="1"/>
      <c r="BZ77" s="1"/>
      <c r="CA77" s="1"/>
      <c r="CB77" s="1"/>
    </row>
    <row r="78" spans="1:80" ht="15" customHeight="1" x14ac:dyDescent="0.2">
      <c r="A78" s="9">
        <v>77</v>
      </c>
      <c r="B78" s="10">
        <f>SQRT(Table32333[[#This Row],[Views]])</f>
        <v>11.357816691600547</v>
      </c>
      <c r="C78" s="10">
        <v>129</v>
      </c>
      <c r="D78" s="10">
        <v>2</v>
      </c>
      <c r="E78" s="8">
        <v>853.37999999999988</v>
      </c>
      <c r="F78" s="68">
        <v>2.53E-2</v>
      </c>
      <c r="G78" s="10">
        <v>16</v>
      </c>
      <c r="H78" s="10">
        <v>1</v>
      </c>
      <c r="I78" s="11">
        <v>80.023899999999998</v>
      </c>
      <c r="J78" s="69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J78" s="1"/>
      <c r="BK78" s="1"/>
      <c r="BL78" s="1"/>
      <c r="BM78" s="1"/>
      <c r="BN78" s="1"/>
      <c r="BP78" s="1"/>
      <c r="BQ78" s="1"/>
      <c r="BR78" s="1"/>
      <c r="BS78" s="1"/>
      <c r="BT78" s="1"/>
      <c r="BU78" s="1"/>
      <c r="BV78" s="1"/>
      <c r="BW78" s="1"/>
      <c r="BX78" s="1"/>
      <c r="BZ78" s="1"/>
      <c r="CA78" s="1"/>
      <c r="CB78" s="1"/>
    </row>
    <row r="79" spans="1:80" ht="15" customHeight="1" x14ac:dyDescent="0.2">
      <c r="A79" s="9">
        <v>78</v>
      </c>
      <c r="B79" s="10">
        <f>SQRT(Table32333[[#This Row],[Views]])</f>
        <v>10.583005244258363</v>
      </c>
      <c r="C79" s="10">
        <v>112</v>
      </c>
      <c r="D79" s="10">
        <v>0</v>
      </c>
      <c r="E79" s="8">
        <v>217.96799999999996</v>
      </c>
      <c r="F79" s="68">
        <v>2.29E-2</v>
      </c>
      <c r="G79" s="10">
        <v>13</v>
      </c>
      <c r="H79" s="10">
        <v>0</v>
      </c>
      <c r="I79" s="11">
        <v>64.074200000000005</v>
      </c>
      <c r="J79" s="69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J79" s="1"/>
      <c r="BK79" s="1"/>
      <c r="BL79" s="1"/>
      <c r="BM79" s="1"/>
      <c r="BN79" s="1"/>
      <c r="BP79" s="1"/>
      <c r="BQ79" s="1"/>
      <c r="BR79" s="1"/>
      <c r="BS79" s="1"/>
      <c r="BT79" s="1"/>
      <c r="BU79" s="1"/>
      <c r="BV79" s="1"/>
      <c r="BW79" s="1"/>
      <c r="BX79" s="1"/>
      <c r="BZ79" s="1"/>
      <c r="CA79" s="1"/>
      <c r="CB79" s="1"/>
    </row>
    <row r="80" spans="1:80" ht="15" customHeight="1" x14ac:dyDescent="0.2">
      <c r="A80" s="9">
        <v>79</v>
      </c>
      <c r="B80" s="10">
        <f>SQRT(Table32333[[#This Row],[Views]])</f>
        <v>14.628738838327793</v>
      </c>
      <c r="C80" s="10">
        <v>214</v>
      </c>
      <c r="D80" s="10">
        <v>-2</v>
      </c>
      <c r="E80" s="8">
        <v>1611.864</v>
      </c>
      <c r="F80" s="68">
        <v>3.0800000000000001E-2</v>
      </c>
      <c r="G80" s="10">
        <v>21</v>
      </c>
      <c r="H80" s="10">
        <v>1</v>
      </c>
      <c r="I80" s="11">
        <v>111.8656</v>
      </c>
      <c r="J80" s="69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J80" s="1"/>
      <c r="BK80" s="1"/>
      <c r="BL80" s="1"/>
      <c r="BM80" s="1"/>
      <c r="BN80" s="1"/>
      <c r="BP80" s="1"/>
      <c r="BQ80" s="1"/>
      <c r="BR80" s="1"/>
      <c r="BS80" s="1"/>
      <c r="BT80" s="1"/>
      <c r="BU80" s="1"/>
      <c r="BV80" s="1"/>
      <c r="BW80" s="1"/>
      <c r="BX80" s="1"/>
      <c r="BZ80" s="1"/>
      <c r="CA80" s="1"/>
      <c r="CB80" s="1"/>
    </row>
    <row r="81" spans="1:80" ht="15" customHeight="1" x14ac:dyDescent="0.2">
      <c r="A81" s="9">
        <v>80</v>
      </c>
      <c r="B81" s="10">
        <f>SQRT(Table32333[[#This Row],[Views]])</f>
        <v>13</v>
      </c>
      <c r="C81" s="10">
        <v>169</v>
      </c>
      <c r="D81" s="10">
        <v>4</v>
      </c>
      <c r="E81" s="8">
        <v>665.99400000000003</v>
      </c>
      <c r="F81" s="68">
        <v>2.7200000000000002E-2</v>
      </c>
      <c r="G81" s="10">
        <v>20</v>
      </c>
      <c r="H81" s="10">
        <v>0</v>
      </c>
      <c r="I81" s="11">
        <v>116.0352</v>
      </c>
      <c r="J81" s="69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J81" s="1"/>
      <c r="BK81" s="1"/>
      <c r="BL81" s="1"/>
      <c r="BM81" s="1"/>
      <c r="BN81" s="1"/>
      <c r="BP81" s="1"/>
      <c r="BQ81" s="1"/>
      <c r="BR81" s="1"/>
      <c r="BS81" s="1"/>
      <c r="BT81" s="1"/>
      <c r="BU81" s="1"/>
      <c r="BV81" s="1"/>
      <c r="BW81" s="1"/>
      <c r="BX81" s="1"/>
      <c r="BZ81" s="1"/>
      <c r="CA81" s="1"/>
      <c r="CB81" s="1"/>
    </row>
    <row r="82" spans="1:80" ht="15" customHeight="1" x14ac:dyDescent="0.2">
      <c r="A82" s="9">
        <v>81</v>
      </c>
      <c r="B82" s="10">
        <f>SQRT(Table32333[[#This Row],[Views]])</f>
        <v>12.649110640673518</v>
      </c>
      <c r="C82" s="10">
        <v>160</v>
      </c>
      <c r="D82" s="10">
        <v>1</v>
      </c>
      <c r="E82" s="8">
        <v>1257.96</v>
      </c>
      <c r="F82" s="68">
        <v>2.4199999999999999E-2</v>
      </c>
      <c r="G82" s="10">
        <v>28</v>
      </c>
      <c r="H82" s="10">
        <v>1</v>
      </c>
      <c r="I82" s="11">
        <v>84.167599999999993</v>
      </c>
      <c r="J82" s="69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J82" s="1"/>
      <c r="BK82" s="1"/>
      <c r="BL82" s="1"/>
      <c r="BM82" s="1"/>
      <c r="BN82" s="1"/>
      <c r="BP82" s="1"/>
      <c r="BQ82" s="1"/>
      <c r="BR82" s="1"/>
      <c r="BS82" s="1"/>
      <c r="BT82" s="1"/>
      <c r="BU82" s="1"/>
      <c r="BV82" s="1"/>
      <c r="BW82" s="1"/>
      <c r="BX82" s="1"/>
      <c r="BZ82" s="1"/>
      <c r="CA82" s="1"/>
      <c r="CB82" s="1"/>
    </row>
    <row r="83" spans="1:80" ht="15" customHeight="1" x14ac:dyDescent="0.2">
      <c r="A83" s="9">
        <v>82</v>
      </c>
      <c r="B83" s="10">
        <f>SQRT(Table32333[[#This Row],[Views]])</f>
        <v>9</v>
      </c>
      <c r="C83" s="10">
        <v>81</v>
      </c>
      <c r="D83" s="10">
        <v>0</v>
      </c>
      <c r="E83" s="8">
        <v>292.89599999999996</v>
      </c>
      <c r="F83" s="68">
        <v>2.1499999999999998E-2</v>
      </c>
      <c r="G83" s="10">
        <v>8</v>
      </c>
      <c r="H83" s="10">
        <v>0</v>
      </c>
      <c r="I83" s="11">
        <v>63.962499999999991</v>
      </c>
      <c r="J83" s="69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J83" s="1"/>
      <c r="BK83" s="1"/>
      <c r="BL83" s="1"/>
      <c r="BM83" s="1"/>
      <c r="BN83" s="1"/>
      <c r="BP83" s="1"/>
      <c r="BQ83" s="1"/>
      <c r="BR83" s="1"/>
      <c r="BS83" s="1"/>
      <c r="BT83" s="1"/>
      <c r="BU83" s="1"/>
      <c r="BV83" s="1"/>
      <c r="BW83" s="1"/>
      <c r="BX83" s="1"/>
      <c r="BZ83" s="1"/>
      <c r="CA83" s="1"/>
      <c r="CB83" s="1"/>
    </row>
    <row r="84" spans="1:80" ht="15" customHeight="1" x14ac:dyDescent="0.2">
      <c r="A84" s="9">
        <v>83</v>
      </c>
      <c r="B84" s="10">
        <f>SQRT(Table32333[[#This Row],[Views]])</f>
        <v>15.652475842498529</v>
      </c>
      <c r="C84" s="10">
        <v>245</v>
      </c>
      <c r="D84" s="10">
        <v>2</v>
      </c>
      <c r="E84" s="8">
        <v>1663.9920000000002</v>
      </c>
      <c r="F84" s="68">
        <v>3.7400000000000003E-2</v>
      </c>
      <c r="G84" s="10">
        <v>27</v>
      </c>
      <c r="H84" s="10">
        <v>1</v>
      </c>
      <c r="I84" s="11">
        <v>156.14500000000001</v>
      </c>
      <c r="J84" s="69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J84" s="1"/>
      <c r="BK84" s="1"/>
      <c r="BL84" s="1"/>
      <c r="BM84" s="1"/>
      <c r="BN84" s="1"/>
      <c r="BP84" s="1"/>
      <c r="BQ84" s="1"/>
      <c r="BR84" s="1"/>
      <c r="BS84" s="1"/>
      <c r="BT84" s="1"/>
      <c r="BU84" s="1"/>
      <c r="BV84" s="1"/>
      <c r="BW84" s="1"/>
      <c r="BX84" s="1"/>
      <c r="BZ84" s="1"/>
      <c r="CA84" s="1"/>
      <c r="CB84" s="1"/>
    </row>
    <row r="85" spans="1:80" ht="15" customHeight="1" x14ac:dyDescent="0.2">
      <c r="A85" s="9">
        <v>84</v>
      </c>
      <c r="B85" s="10">
        <f>SQRT(Table32333[[#This Row],[Views]])</f>
        <v>14.52583904633395</v>
      </c>
      <c r="C85" s="10">
        <v>211</v>
      </c>
      <c r="D85" s="10">
        <v>3</v>
      </c>
      <c r="E85" s="8">
        <v>895.68</v>
      </c>
      <c r="F85" s="68">
        <v>2.4799999999999999E-2</v>
      </c>
      <c r="G85" s="10">
        <v>19</v>
      </c>
      <c r="H85" s="10">
        <v>0</v>
      </c>
      <c r="I85" s="11">
        <v>131.73759999999999</v>
      </c>
      <c r="J85" s="69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J85" s="1"/>
      <c r="BK85" s="1"/>
      <c r="BL85" s="1"/>
      <c r="BM85" s="1"/>
      <c r="BN85" s="1"/>
      <c r="BP85" s="1"/>
      <c r="BQ85" s="1"/>
      <c r="BR85" s="1"/>
      <c r="BS85" s="1"/>
      <c r="BT85" s="1"/>
      <c r="BU85" s="1"/>
      <c r="BV85" s="1"/>
      <c r="BW85" s="1"/>
      <c r="BX85" s="1"/>
      <c r="BZ85" s="1"/>
      <c r="CA85" s="1"/>
      <c r="CB85" s="1"/>
    </row>
    <row r="86" spans="1:80" ht="15" customHeight="1" x14ac:dyDescent="0.2">
      <c r="A86" s="9">
        <v>85</v>
      </c>
      <c r="B86" s="10">
        <f>SQRT(Table32333[[#This Row],[Views]])</f>
        <v>13.674794331177344</v>
      </c>
      <c r="C86" s="10">
        <v>187</v>
      </c>
      <c r="D86" s="10">
        <v>2</v>
      </c>
      <c r="E86" s="8">
        <v>1093.2660000000001</v>
      </c>
      <c r="F86" s="68">
        <v>3.7599999999999995E-2</v>
      </c>
      <c r="G86" s="10">
        <v>24</v>
      </c>
      <c r="H86" s="10">
        <v>0</v>
      </c>
      <c r="I86" s="11">
        <v>127.95279999999998</v>
      </c>
      <c r="J86" s="69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J86" s="1"/>
      <c r="BK86" s="1"/>
      <c r="BL86" s="1"/>
      <c r="BM86" s="1"/>
      <c r="BN86" s="1"/>
      <c r="BP86" s="1"/>
      <c r="BQ86" s="1"/>
      <c r="BR86" s="1"/>
      <c r="BS86" s="1"/>
      <c r="BT86" s="1"/>
      <c r="BU86" s="1"/>
      <c r="BV86" s="1"/>
      <c r="BW86" s="1"/>
      <c r="BX86" s="1"/>
      <c r="BZ86" s="1"/>
      <c r="CA86" s="1"/>
      <c r="CB86" s="1"/>
    </row>
    <row r="87" spans="1:80" ht="15" customHeight="1" x14ac:dyDescent="0.2">
      <c r="A87" s="9">
        <v>86</v>
      </c>
      <c r="B87" s="10">
        <f>SQRT(Table32333[[#This Row],[Views]])</f>
        <v>16.822603841260722</v>
      </c>
      <c r="C87" s="10">
        <v>283</v>
      </c>
      <c r="D87" s="10">
        <v>6</v>
      </c>
      <c r="E87" s="8">
        <v>765.54</v>
      </c>
      <c r="F87" s="68">
        <v>4.5100000000000001E-2</v>
      </c>
      <c r="G87" s="10">
        <v>35</v>
      </c>
      <c r="H87" s="10">
        <v>2</v>
      </c>
      <c r="I87" s="11">
        <v>169.03480000000002</v>
      </c>
      <c r="J87" s="69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J87" s="1"/>
      <c r="BK87" s="1"/>
      <c r="BL87" s="1"/>
      <c r="BM87" s="1"/>
      <c r="BN87" s="1"/>
      <c r="BP87" s="1"/>
      <c r="BQ87" s="1"/>
      <c r="BR87" s="1"/>
      <c r="BS87" s="1"/>
      <c r="BT87" s="1"/>
      <c r="BU87" s="1"/>
      <c r="BV87" s="1"/>
      <c r="BW87" s="1"/>
      <c r="BX87" s="1"/>
      <c r="BZ87" s="1"/>
      <c r="CA87" s="1"/>
      <c r="CB87" s="1"/>
    </row>
    <row r="88" spans="1:80" ht="15" customHeight="1" x14ac:dyDescent="0.2">
      <c r="A88" s="9">
        <v>87</v>
      </c>
      <c r="B88" s="10">
        <f>SQRT(Table32333[[#This Row],[Views]])</f>
        <v>14.966629547095765</v>
      </c>
      <c r="C88" s="10">
        <v>224</v>
      </c>
      <c r="D88" s="10">
        <v>2</v>
      </c>
      <c r="E88" s="8">
        <v>1253.9759999999999</v>
      </c>
      <c r="F88" s="68">
        <v>3.0499999999999999E-2</v>
      </c>
      <c r="G88" s="10">
        <v>38</v>
      </c>
      <c r="H88" s="10">
        <v>2</v>
      </c>
      <c r="I88" s="11">
        <v>119.1635</v>
      </c>
      <c r="J88" s="69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J88" s="1"/>
      <c r="BK88" s="1"/>
      <c r="BL88" s="1"/>
      <c r="BM88" s="1"/>
      <c r="BN88" s="1"/>
      <c r="BP88" s="1"/>
      <c r="BQ88" s="1"/>
      <c r="BR88" s="1"/>
      <c r="BS88" s="1"/>
      <c r="BT88" s="1"/>
      <c r="BU88" s="1"/>
      <c r="BV88" s="1"/>
      <c r="BW88" s="1"/>
      <c r="BX88" s="1"/>
      <c r="BZ88" s="1"/>
      <c r="CA88" s="1"/>
      <c r="CB88" s="1"/>
    </row>
    <row r="89" spans="1:80" ht="15" customHeight="1" x14ac:dyDescent="0.2">
      <c r="A89" s="9">
        <v>88</v>
      </c>
      <c r="B89" s="10">
        <f>SQRT(Table32333[[#This Row],[Views]])</f>
        <v>13.038404810405298</v>
      </c>
      <c r="C89" s="10">
        <v>170</v>
      </c>
      <c r="D89" s="10">
        <v>4</v>
      </c>
      <c r="E89" s="8">
        <v>1288.944</v>
      </c>
      <c r="F89" s="68">
        <v>2.8300000000000002E-2</v>
      </c>
      <c r="G89" s="10">
        <v>26</v>
      </c>
      <c r="H89" s="10">
        <v>2</v>
      </c>
      <c r="I89" s="11">
        <v>113.82260000000001</v>
      </c>
      <c r="J89" s="69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J89" s="1"/>
      <c r="BK89" s="1"/>
      <c r="BL89" s="1"/>
      <c r="BM89" s="1"/>
      <c r="BN89" s="1"/>
      <c r="BP89" s="1"/>
      <c r="BQ89" s="1"/>
      <c r="BR89" s="1"/>
      <c r="BS89" s="1"/>
      <c r="BT89" s="1"/>
      <c r="BU89" s="1"/>
      <c r="BV89" s="1"/>
      <c r="BW89" s="1"/>
      <c r="BX89" s="1"/>
      <c r="BZ89" s="1"/>
      <c r="CA89" s="1"/>
      <c r="CB89" s="1"/>
    </row>
    <row r="90" spans="1:80" ht="15" customHeight="1" x14ac:dyDescent="0.2">
      <c r="A90" s="9">
        <v>89</v>
      </c>
      <c r="B90" s="10">
        <f>SQRT(Table32333[[#This Row],[Views]])</f>
        <v>11.832159566199232</v>
      </c>
      <c r="C90" s="10">
        <v>140</v>
      </c>
      <c r="D90" s="10">
        <v>1</v>
      </c>
      <c r="E90" s="8">
        <v>940.82400000000018</v>
      </c>
      <c r="F90" s="68">
        <v>2.87E-2</v>
      </c>
      <c r="G90" s="10">
        <v>12</v>
      </c>
      <c r="H90" s="10">
        <v>1</v>
      </c>
      <c r="I90" s="11">
        <v>102.1146</v>
      </c>
      <c r="J90" s="69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J90" s="1"/>
      <c r="BK90" s="1"/>
      <c r="BL90" s="1"/>
      <c r="BM90" s="1"/>
      <c r="BN90" s="1"/>
      <c r="BP90" s="1"/>
      <c r="BQ90" s="1"/>
      <c r="BR90" s="1"/>
      <c r="BS90" s="1"/>
      <c r="BT90" s="1"/>
      <c r="BU90" s="1"/>
      <c r="BV90" s="1"/>
      <c r="BW90" s="1"/>
      <c r="BX90" s="1"/>
      <c r="BZ90" s="1"/>
      <c r="CA90" s="1"/>
      <c r="CB90" s="1"/>
    </row>
    <row r="91" spans="1:80" ht="15" customHeight="1" x14ac:dyDescent="0.2">
      <c r="A91" s="9">
        <v>90</v>
      </c>
      <c r="B91" s="10">
        <f>SQRT(Table32333[[#This Row],[Views]])</f>
        <v>19.05255888325765</v>
      </c>
      <c r="C91" s="10">
        <v>363</v>
      </c>
      <c r="D91" s="10">
        <v>2</v>
      </c>
      <c r="E91" s="8">
        <v>3100.3620000000001</v>
      </c>
      <c r="F91" s="68">
        <v>4.3099999999999999E-2</v>
      </c>
      <c r="G91" s="10">
        <v>42</v>
      </c>
      <c r="H91" s="10">
        <v>0</v>
      </c>
      <c r="I91" s="11">
        <v>218.7756</v>
      </c>
      <c r="J91" s="69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J91" s="1"/>
      <c r="BK91" s="1"/>
      <c r="BL91" s="1"/>
      <c r="BM91" s="1"/>
      <c r="BN91" s="1"/>
      <c r="BP91" s="1"/>
      <c r="BQ91" s="1"/>
      <c r="BR91" s="1"/>
      <c r="BS91" s="1"/>
      <c r="BT91" s="1"/>
      <c r="BU91" s="1"/>
      <c r="BV91" s="1"/>
      <c r="BW91" s="1"/>
      <c r="BX91" s="1"/>
      <c r="BZ91" s="1"/>
      <c r="CA91" s="1"/>
      <c r="CB91" s="1"/>
    </row>
    <row r="92" spans="1:80" ht="15" customHeight="1" x14ac:dyDescent="0.2">
      <c r="A92" s="9">
        <v>91</v>
      </c>
      <c r="B92" s="10">
        <f>SQRT(Table32333[[#This Row],[Views]])</f>
        <v>16.673332000533065</v>
      </c>
      <c r="C92" s="10">
        <v>278</v>
      </c>
      <c r="D92" s="10">
        <v>2</v>
      </c>
      <c r="E92" s="8">
        <v>1426.83</v>
      </c>
      <c r="F92" s="68">
        <v>3.9800000000000002E-2</v>
      </c>
      <c r="G92" s="10">
        <v>39</v>
      </c>
      <c r="H92" s="10">
        <v>1</v>
      </c>
      <c r="I92" s="11">
        <v>192.9504</v>
      </c>
      <c r="J92" s="69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J92" s="1"/>
      <c r="BK92" s="1"/>
      <c r="BL92" s="1"/>
      <c r="BM92" s="1"/>
      <c r="BN92" s="1"/>
      <c r="BP92" s="1"/>
      <c r="BQ92" s="1"/>
      <c r="BR92" s="1"/>
      <c r="BS92" s="1"/>
      <c r="BT92" s="1"/>
      <c r="BU92" s="1"/>
      <c r="BV92" s="1"/>
      <c r="BW92" s="1"/>
      <c r="BX92" s="1"/>
      <c r="BZ92" s="1"/>
      <c r="CA92" s="1"/>
      <c r="CB92" s="1"/>
    </row>
    <row r="93" spans="1:80" ht="15" customHeight="1" x14ac:dyDescent="0.2">
      <c r="A93" s="9">
        <v>92</v>
      </c>
      <c r="B93" s="10">
        <f>SQRT(Table32333[[#This Row],[Views]])</f>
        <v>13.856406460551018</v>
      </c>
      <c r="C93" s="10">
        <v>192</v>
      </c>
      <c r="D93" s="10">
        <v>6</v>
      </c>
      <c r="E93" s="8">
        <v>1286.7180000000001</v>
      </c>
      <c r="F93" s="68">
        <v>3.1699999999999999E-2</v>
      </c>
      <c r="G93" s="10">
        <v>33</v>
      </c>
      <c r="H93" s="10">
        <v>0</v>
      </c>
      <c r="I93" s="11">
        <v>122.86919999999999</v>
      </c>
      <c r="J93" s="69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J93" s="1"/>
      <c r="BK93" s="1"/>
      <c r="BL93" s="1"/>
      <c r="BM93" s="1"/>
      <c r="BN93" s="1"/>
      <c r="BP93" s="1"/>
      <c r="BQ93" s="1"/>
      <c r="BR93" s="1"/>
      <c r="BS93" s="1"/>
      <c r="BT93" s="1"/>
      <c r="BU93" s="1"/>
      <c r="BV93" s="1"/>
      <c r="BW93" s="1"/>
      <c r="BX93" s="1"/>
      <c r="BZ93" s="1"/>
      <c r="CA93" s="1"/>
      <c r="CB93" s="1"/>
    </row>
    <row r="94" spans="1:80" ht="15" customHeight="1" x14ac:dyDescent="0.2">
      <c r="A94" s="9">
        <v>93</v>
      </c>
      <c r="B94" s="10">
        <f>SQRT(Table32333[[#This Row],[Views]])</f>
        <v>9.8994949366116654</v>
      </c>
      <c r="C94" s="10">
        <v>98</v>
      </c>
      <c r="D94" s="10">
        <v>1</v>
      </c>
      <c r="E94" s="8">
        <v>264.28800000000001</v>
      </c>
      <c r="F94" s="68">
        <v>1.95E-2</v>
      </c>
      <c r="G94" s="10">
        <v>14</v>
      </c>
      <c r="H94" s="10">
        <v>0</v>
      </c>
      <c r="I94" s="11">
        <v>62.01</v>
      </c>
      <c r="J94" s="69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J94" s="1"/>
      <c r="BK94" s="1"/>
      <c r="BL94" s="1"/>
      <c r="BM94" s="1"/>
      <c r="BN94" s="1"/>
      <c r="BP94" s="1"/>
      <c r="BQ94" s="1"/>
      <c r="BR94" s="1"/>
      <c r="BS94" s="1"/>
      <c r="BT94" s="1"/>
      <c r="BU94" s="1"/>
      <c r="BV94" s="1"/>
      <c r="BW94" s="1"/>
      <c r="BX94" s="1"/>
      <c r="BZ94" s="1"/>
      <c r="CA94" s="1"/>
      <c r="CB94" s="1"/>
    </row>
    <row r="95" spans="1:80" ht="15" customHeight="1" x14ac:dyDescent="0.2">
      <c r="A95" s="9">
        <v>94</v>
      </c>
      <c r="B95" s="10">
        <f>SQRT(Table32333[[#This Row],[Views]])</f>
        <v>12</v>
      </c>
      <c r="C95" s="10">
        <v>144</v>
      </c>
      <c r="D95" s="10">
        <v>2</v>
      </c>
      <c r="E95" s="8">
        <v>721.19399999999996</v>
      </c>
      <c r="F95" s="68">
        <v>2.7000000000000003E-2</v>
      </c>
      <c r="G95" s="10">
        <v>17</v>
      </c>
      <c r="H95" s="10">
        <v>2</v>
      </c>
      <c r="I95" s="11">
        <v>90.099000000000004</v>
      </c>
      <c r="J95" s="69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J95" s="1"/>
      <c r="BK95" s="1"/>
      <c r="BL95" s="1"/>
      <c r="BM95" s="1"/>
      <c r="BN95" s="1"/>
      <c r="BP95" s="1"/>
      <c r="BQ95" s="1"/>
      <c r="BR95" s="1"/>
      <c r="BS95" s="1"/>
      <c r="BT95" s="1"/>
      <c r="BU95" s="1"/>
      <c r="BV95" s="1"/>
      <c r="BW95" s="1"/>
      <c r="BX95" s="1"/>
      <c r="BZ95" s="1"/>
      <c r="CA95" s="1"/>
      <c r="CB95" s="1"/>
    </row>
    <row r="96" spans="1:80" ht="15" customHeight="1" x14ac:dyDescent="0.2">
      <c r="A96" s="9">
        <v>95</v>
      </c>
      <c r="B96" s="10">
        <f>SQRT(Table32333[[#This Row],[Views]])</f>
        <v>11.61895003862225</v>
      </c>
      <c r="C96" s="10">
        <v>135</v>
      </c>
      <c r="D96" s="10">
        <v>1</v>
      </c>
      <c r="E96" s="8">
        <v>835.48200000000008</v>
      </c>
      <c r="F96" s="68">
        <v>2.52E-2</v>
      </c>
      <c r="G96" s="10">
        <v>21</v>
      </c>
      <c r="H96" s="10">
        <v>2</v>
      </c>
      <c r="I96" s="11">
        <v>80.942400000000006</v>
      </c>
      <c r="J96" s="69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J96" s="1"/>
      <c r="BK96" s="1"/>
      <c r="BL96" s="1"/>
      <c r="BM96" s="1"/>
      <c r="BN96" s="1"/>
      <c r="BP96" s="1"/>
      <c r="BQ96" s="1"/>
      <c r="BR96" s="1"/>
      <c r="BS96" s="1"/>
      <c r="BT96" s="1"/>
      <c r="BU96" s="1"/>
      <c r="BV96" s="1"/>
      <c r="BW96" s="1"/>
      <c r="BX96" s="1"/>
      <c r="BZ96" s="1"/>
      <c r="CA96" s="1"/>
      <c r="CB96" s="1"/>
    </row>
    <row r="97" spans="1:80" ht="15" customHeight="1" x14ac:dyDescent="0.2">
      <c r="A97" s="9">
        <v>96</v>
      </c>
      <c r="B97" s="10">
        <f>SQRT(Table32333[[#This Row],[Views]])</f>
        <v>11.357816691600547</v>
      </c>
      <c r="C97" s="10">
        <v>129</v>
      </c>
      <c r="D97" s="10">
        <v>0</v>
      </c>
      <c r="E97" s="8">
        <v>956.95799999999997</v>
      </c>
      <c r="F97" s="68">
        <v>2.7400000000000001E-2</v>
      </c>
      <c r="G97" s="10">
        <v>14</v>
      </c>
      <c r="H97" s="10">
        <v>1</v>
      </c>
      <c r="I97" s="11">
        <v>97.982399999999998</v>
      </c>
      <c r="J97" s="69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J97" s="1"/>
      <c r="BK97" s="1"/>
      <c r="BL97" s="1"/>
      <c r="BM97" s="1"/>
      <c r="BN97" s="1"/>
      <c r="BP97" s="1"/>
      <c r="BQ97" s="1"/>
      <c r="BR97" s="1"/>
      <c r="BS97" s="1"/>
      <c r="BT97" s="1"/>
      <c r="BU97" s="1"/>
      <c r="BV97" s="1"/>
      <c r="BW97" s="1"/>
      <c r="BX97" s="1"/>
      <c r="BZ97" s="1"/>
      <c r="CA97" s="1"/>
      <c r="CB97" s="1"/>
    </row>
    <row r="98" spans="1:80" ht="15" customHeight="1" x14ac:dyDescent="0.2">
      <c r="A98" s="9">
        <v>97</v>
      </c>
      <c r="B98" s="10">
        <f>SQRT(Table32333[[#This Row],[Views]])</f>
        <v>15.588457268119896</v>
      </c>
      <c r="C98" s="10">
        <v>243</v>
      </c>
      <c r="D98" s="10">
        <v>6</v>
      </c>
      <c r="E98" s="8">
        <v>1733.634</v>
      </c>
      <c r="F98" s="68">
        <v>3.8800000000000001E-2</v>
      </c>
      <c r="G98" s="10">
        <v>30</v>
      </c>
      <c r="H98" s="10">
        <v>0</v>
      </c>
      <c r="I98" s="11">
        <v>176.85040000000001</v>
      </c>
      <c r="J98" s="69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J98" s="1"/>
      <c r="BK98" s="1"/>
      <c r="BL98" s="1"/>
      <c r="BM98" s="1"/>
      <c r="BN98" s="1"/>
      <c r="BP98" s="1"/>
      <c r="BQ98" s="1"/>
      <c r="BR98" s="1"/>
      <c r="BS98" s="1"/>
      <c r="BT98" s="1"/>
      <c r="BU98" s="1"/>
      <c r="BV98" s="1"/>
      <c r="BW98" s="1"/>
      <c r="BX98" s="1"/>
      <c r="BZ98" s="1"/>
      <c r="CA98" s="1"/>
      <c r="CB98" s="1"/>
    </row>
    <row r="99" spans="1:80" ht="15" customHeight="1" x14ac:dyDescent="0.2">
      <c r="A99" s="9">
        <v>98</v>
      </c>
      <c r="B99" s="10">
        <f>SQRT(Table32333[[#This Row],[Views]])</f>
        <v>12.409673645990857</v>
      </c>
      <c r="C99" s="10">
        <v>154</v>
      </c>
      <c r="D99" s="10">
        <v>2</v>
      </c>
      <c r="E99" s="8">
        <v>454.75200000000001</v>
      </c>
      <c r="F99" s="68">
        <v>2.8199999999999999E-2</v>
      </c>
      <c r="G99" s="10">
        <v>12</v>
      </c>
      <c r="H99" s="10">
        <v>0</v>
      </c>
      <c r="I99" s="11">
        <v>98.023200000000003</v>
      </c>
      <c r="J99" s="69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J99" s="1"/>
      <c r="BK99" s="1"/>
      <c r="BL99" s="1"/>
      <c r="BM99" s="1"/>
      <c r="BN99" s="1"/>
      <c r="BP99" s="1"/>
      <c r="BQ99" s="1"/>
      <c r="BR99" s="1"/>
      <c r="BS99" s="1"/>
      <c r="BT99" s="1"/>
      <c r="BU99" s="1"/>
      <c r="BV99" s="1"/>
      <c r="BW99" s="1"/>
      <c r="BX99" s="1"/>
      <c r="BZ99" s="1"/>
      <c r="CA99" s="1"/>
      <c r="CB99" s="1"/>
    </row>
    <row r="100" spans="1:80" ht="15" customHeight="1" x14ac:dyDescent="0.2">
      <c r="A100" s="9">
        <v>99</v>
      </c>
      <c r="B100" s="10">
        <f>SQRT(Table32333[[#This Row],[Views]])</f>
        <v>16.941074346097416</v>
      </c>
      <c r="C100" s="10">
        <v>287</v>
      </c>
      <c r="D100" s="10">
        <v>3</v>
      </c>
      <c r="E100" s="8">
        <v>2672.6039999999998</v>
      </c>
      <c r="F100" s="68">
        <v>4.0099999999999997E-2</v>
      </c>
      <c r="G100" s="10">
        <v>30</v>
      </c>
      <c r="H100" s="10">
        <v>1</v>
      </c>
      <c r="I100" s="11">
        <v>207.03629999999998</v>
      </c>
      <c r="J100" s="69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J100" s="1"/>
      <c r="BK100" s="1"/>
      <c r="BL100" s="1"/>
      <c r="BM100" s="1"/>
      <c r="BN100" s="1"/>
      <c r="BP100" s="1"/>
      <c r="BQ100" s="1"/>
      <c r="BR100" s="1"/>
      <c r="BS100" s="1"/>
      <c r="BT100" s="1"/>
      <c r="BU100" s="1"/>
      <c r="BV100" s="1"/>
      <c r="BW100" s="1"/>
      <c r="BX100" s="1"/>
      <c r="BZ100" s="1"/>
      <c r="CA100" s="1"/>
      <c r="CB100" s="1"/>
    </row>
    <row r="101" spans="1:80" ht="15" customHeight="1" x14ac:dyDescent="0.2">
      <c r="A101" s="9">
        <v>100</v>
      </c>
      <c r="B101" s="10">
        <f>SQRT(Table32333[[#This Row],[Views]])</f>
        <v>15.842979517754859</v>
      </c>
      <c r="C101" s="10">
        <v>251</v>
      </c>
      <c r="D101" s="10">
        <v>4</v>
      </c>
      <c r="E101" s="8">
        <v>1343.6219999999998</v>
      </c>
      <c r="F101" s="68">
        <v>3.3000000000000002E-2</v>
      </c>
      <c r="G101" s="10">
        <v>23</v>
      </c>
      <c r="H101" s="10">
        <v>1</v>
      </c>
      <c r="I101" s="11">
        <v>150.97499999999999</v>
      </c>
      <c r="J101" s="69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J101" s="1"/>
      <c r="BK101" s="1"/>
      <c r="BL101" s="1"/>
      <c r="BM101" s="1"/>
      <c r="BN101" s="1"/>
      <c r="BP101" s="1"/>
      <c r="BQ101" s="1"/>
      <c r="BR101" s="1"/>
      <c r="BS101" s="1"/>
      <c r="BT101" s="1"/>
      <c r="BU101" s="1"/>
      <c r="BV101" s="1"/>
      <c r="BW101" s="1"/>
      <c r="BX101" s="1"/>
      <c r="BZ101" s="1"/>
      <c r="CA101" s="1"/>
      <c r="CB101" s="1"/>
    </row>
    <row r="102" spans="1:80" ht="15" customHeight="1" x14ac:dyDescent="0.2">
      <c r="A102" s="9">
        <v>101</v>
      </c>
      <c r="B102" s="10">
        <f>SQRT(Table32333[[#This Row],[Views]])</f>
        <v>17.86057109949175</v>
      </c>
      <c r="C102" s="10">
        <v>319</v>
      </c>
      <c r="D102" s="10">
        <v>6</v>
      </c>
      <c r="E102" s="8">
        <v>2540.5439999999999</v>
      </c>
      <c r="F102" s="68">
        <v>4.0099999999999997E-2</v>
      </c>
      <c r="G102" s="10">
        <v>28</v>
      </c>
      <c r="H102" s="10">
        <v>0</v>
      </c>
      <c r="I102" s="11">
        <v>242.80549999999997</v>
      </c>
      <c r="J102" s="69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J102" s="1"/>
      <c r="BK102" s="1"/>
      <c r="BL102" s="1"/>
      <c r="BM102" s="1"/>
      <c r="BN102" s="1"/>
      <c r="BP102" s="1"/>
      <c r="BQ102" s="1"/>
      <c r="BR102" s="1"/>
      <c r="BS102" s="1"/>
      <c r="BT102" s="1"/>
      <c r="BU102" s="1"/>
      <c r="BV102" s="1"/>
      <c r="BW102" s="1"/>
      <c r="BX102" s="1"/>
      <c r="BZ102" s="1"/>
      <c r="CA102" s="1"/>
      <c r="CB102" s="1"/>
    </row>
    <row r="103" spans="1:80" ht="15" customHeight="1" x14ac:dyDescent="0.2">
      <c r="A103" s="9">
        <v>102</v>
      </c>
      <c r="B103" s="10">
        <f>SQRT(Table32333[[#This Row],[Views]])</f>
        <v>16.970562748477139</v>
      </c>
      <c r="C103" s="10">
        <v>288</v>
      </c>
      <c r="D103" s="10">
        <v>6</v>
      </c>
      <c r="E103" s="8">
        <v>2497.848</v>
      </c>
      <c r="F103" s="68">
        <v>4.1399999999999999E-2</v>
      </c>
      <c r="G103" s="10">
        <v>27</v>
      </c>
      <c r="H103" s="10">
        <v>0</v>
      </c>
      <c r="I103" s="11">
        <v>181.8288</v>
      </c>
      <c r="J103" s="69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J103" s="1"/>
      <c r="BK103" s="1"/>
      <c r="BL103" s="1"/>
      <c r="BM103" s="1"/>
      <c r="BN103" s="1"/>
      <c r="BP103" s="1"/>
      <c r="BQ103" s="1"/>
      <c r="BR103" s="1"/>
      <c r="BS103" s="1"/>
      <c r="BT103" s="1"/>
      <c r="BU103" s="1"/>
      <c r="BV103" s="1"/>
      <c r="BW103" s="1"/>
      <c r="BX103" s="1"/>
      <c r="BZ103" s="1"/>
      <c r="CA103" s="1"/>
      <c r="CB103" s="1"/>
    </row>
    <row r="104" spans="1:80" ht="15" customHeight="1" x14ac:dyDescent="0.2">
      <c r="A104" s="9">
        <v>103</v>
      </c>
      <c r="B104" s="10">
        <f>SQRT(Table32333[[#This Row],[Views]])</f>
        <v>15.066519173319364</v>
      </c>
      <c r="C104" s="10">
        <v>227</v>
      </c>
      <c r="D104" s="10">
        <v>1</v>
      </c>
      <c r="E104" s="8">
        <v>1802.67</v>
      </c>
      <c r="F104" s="68">
        <v>4.0800000000000003E-2</v>
      </c>
      <c r="G104" s="10">
        <v>34</v>
      </c>
      <c r="H104" s="10">
        <v>1</v>
      </c>
      <c r="I104" s="11">
        <v>156.9984</v>
      </c>
      <c r="J104" s="69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J104" s="1"/>
      <c r="BK104" s="1"/>
      <c r="BL104" s="1"/>
      <c r="BM104" s="1"/>
      <c r="BN104" s="1"/>
      <c r="BP104" s="1"/>
      <c r="BQ104" s="1"/>
      <c r="BR104" s="1"/>
      <c r="BS104" s="1"/>
      <c r="BT104" s="1"/>
      <c r="BU104" s="1"/>
      <c r="BV104" s="1"/>
      <c r="BW104" s="1"/>
      <c r="BX104" s="1"/>
      <c r="BZ104" s="1"/>
      <c r="CA104" s="1"/>
      <c r="CB104" s="1"/>
    </row>
    <row r="105" spans="1:80" ht="15" customHeight="1" x14ac:dyDescent="0.2">
      <c r="A105" s="9">
        <v>104</v>
      </c>
      <c r="B105" s="10">
        <f>SQRT(Table32333[[#This Row],[Views]])</f>
        <v>19.723082923316021</v>
      </c>
      <c r="C105" s="10">
        <v>389</v>
      </c>
      <c r="D105" s="10">
        <v>2</v>
      </c>
      <c r="E105" s="8">
        <v>2979.09</v>
      </c>
      <c r="F105" s="68">
        <v>4.99E-2</v>
      </c>
      <c r="G105" s="10">
        <v>36</v>
      </c>
      <c r="H105" s="10">
        <v>0</v>
      </c>
      <c r="I105" s="11">
        <v>265.76740000000001</v>
      </c>
      <c r="J105" s="69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J105" s="1"/>
      <c r="BK105" s="1"/>
      <c r="BL105" s="1"/>
      <c r="BM105" s="1"/>
      <c r="BN105" s="1"/>
      <c r="BP105" s="1"/>
      <c r="BQ105" s="1"/>
      <c r="BR105" s="1"/>
      <c r="BS105" s="1"/>
      <c r="BT105" s="1"/>
      <c r="BU105" s="1"/>
      <c r="BV105" s="1"/>
      <c r="BW105" s="1"/>
      <c r="BX105" s="1"/>
      <c r="BZ105" s="1"/>
      <c r="CA105" s="1"/>
      <c r="CB105" s="1"/>
    </row>
    <row r="106" spans="1:80" ht="15" customHeight="1" x14ac:dyDescent="0.2">
      <c r="A106" s="9">
        <v>105</v>
      </c>
      <c r="B106" s="10">
        <f>SQRT(Table32333[[#This Row],[Views]])</f>
        <v>10.344080432788601</v>
      </c>
      <c r="C106" s="10">
        <v>107</v>
      </c>
      <c r="D106" s="10">
        <v>0</v>
      </c>
      <c r="E106" s="8">
        <v>273.39600000000002</v>
      </c>
      <c r="F106" s="68">
        <v>1.7899999999999999E-2</v>
      </c>
      <c r="G106" s="10">
        <v>14</v>
      </c>
      <c r="H106" s="10">
        <v>0</v>
      </c>
      <c r="I106" s="11">
        <v>65.084400000000002</v>
      </c>
      <c r="J106" s="69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J106" s="1"/>
      <c r="BK106" s="1"/>
      <c r="BL106" s="1"/>
      <c r="BM106" s="1"/>
      <c r="BN106" s="1"/>
      <c r="BP106" s="1"/>
      <c r="BQ106" s="1"/>
      <c r="BR106" s="1"/>
      <c r="BS106" s="1"/>
      <c r="BT106" s="1"/>
      <c r="BU106" s="1"/>
      <c r="BV106" s="1"/>
      <c r="BW106" s="1"/>
      <c r="BX106" s="1"/>
      <c r="BZ106" s="1"/>
      <c r="CA106" s="1"/>
      <c r="CB106" s="1"/>
    </row>
    <row r="107" spans="1:80" ht="15" customHeight="1" x14ac:dyDescent="0.2">
      <c r="A107" s="9">
        <v>106</v>
      </c>
      <c r="B107" s="10">
        <f>SQRT(Table32333[[#This Row],[Views]])</f>
        <v>11.832159566199232</v>
      </c>
      <c r="C107" s="10">
        <v>140</v>
      </c>
      <c r="D107" s="10">
        <v>1</v>
      </c>
      <c r="E107" s="8">
        <v>1214.8440000000001</v>
      </c>
      <c r="F107" s="68">
        <v>2.2200000000000001E-2</v>
      </c>
      <c r="G107" s="10">
        <v>23</v>
      </c>
      <c r="H107" s="10">
        <v>0</v>
      </c>
      <c r="I107" s="11">
        <v>80.941200000000009</v>
      </c>
      <c r="J107" s="69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J107" s="1"/>
      <c r="BK107" s="1"/>
      <c r="BL107" s="1"/>
      <c r="BM107" s="1"/>
      <c r="BN107" s="1"/>
      <c r="BP107" s="1"/>
      <c r="BQ107" s="1"/>
      <c r="BR107" s="1"/>
      <c r="BS107" s="1"/>
      <c r="BT107" s="1"/>
      <c r="BU107" s="1"/>
      <c r="BV107" s="1"/>
      <c r="BW107" s="1"/>
      <c r="BX107" s="1"/>
      <c r="BZ107" s="1"/>
      <c r="CA107" s="1"/>
      <c r="CB107" s="1"/>
    </row>
    <row r="108" spans="1:80" ht="15" customHeight="1" x14ac:dyDescent="0.2">
      <c r="A108" s="9">
        <v>107</v>
      </c>
      <c r="B108" s="10">
        <f>SQRT(Table32333[[#This Row],[Views]])</f>
        <v>10.392304845413264</v>
      </c>
      <c r="C108" s="10">
        <v>108</v>
      </c>
      <c r="D108" s="10">
        <v>1</v>
      </c>
      <c r="E108" s="8">
        <v>516.048</v>
      </c>
      <c r="F108" s="68">
        <v>2.23E-2</v>
      </c>
      <c r="G108" s="10">
        <v>25</v>
      </c>
      <c r="H108" s="10">
        <v>0</v>
      </c>
      <c r="I108" s="11">
        <v>75.106400000000008</v>
      </c>
      <c r="J108" s="69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J108" s="1"/>
      <c r="BK108" s="1"/>
      <c r="BL108" s="1"/>
      <c r="BM108" s="1"/>
      <c r="BN108" s="1"/>
      <c r="BP108" s="1"/>
      <c r="BQ108" s="1"/>
      <c r="BR108" s="1"/>
      <c r="BS108" s="1"/>
      <c r="BT108" s="1"/>
      <c r="BU108" s="1"/>
      <c r="BV108" s="1"/>
      <c r="BW108" s="1"/>
      <c r="BX108" s="1"/>
      <c r="BZ108" s="1"/>
      <c r="CA108" s="1"/>
      <c r="CB108" s="1"/>
    </row>
    <row r="109" spans="1:80" ht="15" customHeight="1" x14ac:dyDescent="0.2">
      <c r="A109" s="9">
        <v>108</v>
      </c>
      <c r="B109" s="10">
        <f>SQRT(Table32333[[#This Row],[Views]])</f>
        <v>8.3066238629180749</v>
      </c>
      <c r="C109" s="10">
        <v>69</v>
      </c>
      <c r="D109" s="10">
        <v>0</v>
      </c>
      <c r="E109" s="8">
        <v>569.66399999999999</v>
      </c>
      <c r="F109" s="68">
        <v>0.01</v>
      </c>
      <c r="G109" s="10">
        <v>13</v>
      </c>
      <c r="H109" s="10">
        <v>0</v>
      </c>
      <c r="I109" s="11">
        <v>30.98</v>
      </c>
      <c r="J109" s="69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J109" s="1"/>
      <c r="BK109" s="1"/>
      <c r="BL109" s="1"/>
      <c r="BM109" s="1"/>
      <c r="BN109" s="1"/>
      <c r="BP109" s="1"/>
      <c r="BQ109" s="1"/>
      <c r="BR109" s="1"/>
      <c r="BS109" s="1"/>
      <c r="BT109" s="1"/>
      <c r="BU109" s="1"/>
      <c r="BV109" s="1"/>
      <c r="BW109" s="1"/>
      <c r="BX109" s="1"/>
      <c r="BZ109" s="1"/>
      <c r="CA109" s="1"/>
      <c r="CB109" s="1"/>
    </row>
    <row r="110" spans="1:80" ht="15" customHeight="1" x14ac:dyDescent="0.2">
      <c r="A110" s="9">
        <v>109</v>
      </c>
      <c r="B110" s="10">
        <f>SQRT(Table32333[[#This Row],[Views]])</f>
        <v>12.922847983320086</v>
      </c>
      <c r="C110" s="10">
        <v>167</v>
      </c>
      <c r="D110" s="10">
        <v>3</v>
      </c>
      <c r="E110" s="8">
        <v>1460.85</v>
      </c>
      <c r="F110" s="68">
        <v>2.7099999999999999E-2</v>
      </c>
      <c r="G110" s="10">
        <v>30</v>
      </c>
      <c r="H110" s="10">
        <v>0</v>
      </c>
      <c r="I110" s="11">
        <v>118.2102</v>
      </c>
      <c r="J110" s="69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J110" s="1"/>
      <c r="BK110" s="1"/>
      <c r="BL110" s="1"/>
      <c r="BM110" s="1"/>
      <c r="BN110" s="1"/>
      <c r="BP110" s="1"/>
      <c r="BQ110" s="1"/>
      <c r="BR110" s="1"/>
      <c r="BS110" s="1"/>
      <c r="BT110" s="1"/>
      <c r="BU110" s="1"/>
      <c r="BV110" s="1"/>
      <c r="BW110" s="1"/>
      <c r="BX110" s="1"/>
      <c r="BZ110" s="1"/>
      <c r="CA110" s="1"/>
      <c r="CB110" s="1"/>
    </row>
    <row r="111" spans="1:80" ht="15" customHeight="1" x14ac:dyDescent="0.2">
      <c r="A111" s="9">
        <v>110</v>
      </c>
      <c r="B111" s="10">
        <f>SQRT(Table32333[[#This Row],[Views]])</f>
        <v>12.328828005937952</v>
      </c>
      <c r="C111" s="10">
        <v>152</v>
      </c>
      <c r="D111" s="10">
        <v>0</v>
      </c>
      <c r="E111" s="8">
        <v>1700.2620000000004</v>
      </c>
      <c r="F111" s="68">
        <v>2.6699999999999998E-2</v>
      </c>
      <c r="G111" s="10">
        <v>16</v>
      </c>
      <c r="H111" s="10">
        <v>0</v>
      </c>
      <c r="I111" s="11">
        <v>88.991099999999989</v>
      </c>
      <c r="J111" s="69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J111" s="1"/>
      <c r="BK111" s="1"/>
      <c r="BL111" s="1"/>
      <c r="BM111" s="1"/>
      <c r="BN111" s="1"/>
      <c r="BP111" s="1"/>
      <c r="BQ111" s="1"/>
      <c r="BR111" s="1"/>
      <c r="BS111" s="1"/>
      <c r="BT111" s="1"/>
      <c r="BU111" s="1"/>
      <c r="BV111" s="1"/>
      <c r="BW111" s="1"/>
      <c r="BX111" s="1"/>
      <c r="BZ111" s="1"/>
      <c r="CA111" s="1"/>
      <c r="CB111" s="1"/>
    </row>
    <row r="112" spans="1:80" ht="15" customHeight="1" x14ac:dyDescent="0.2">
      <c r="A112" s="9">
        <v>111</v>
      </c>
      <c r="B112" s="10">
        <f>SQRT(Table32333[[#This Row],[Views]])</f>
        <v>13.076696830622021</v>
      </c>
      <c r="C112" s="10">
        <v>171</v>
      </c>
      <c r="D112" s="10">
        <v>1</v>
      </c>
      <c r="E112" s="8">
        <v>1198.5120000000002</v>
      </c>
      <c r="F112" s="68">
        <v>3.3399999999999999E-2</v>
      </c>
      <c r="G112" s="10">
        <v>28</v>
      </c>
      <c r="H112" s="10">
        <v>0</v>
      </c>
      <c r="I112" s="11">
        <v>118.9708</v>
      </c>
      <c r="J112" s="69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J112" s="1"/>
      <c r="BK112" s="1"/>
      <c r="BL112" s="1"/>
      <c r="BM112" s="1"/>
      <c r="BN112" s="1"/>
      <c r="BP112" s="1"/>
      <c r="BQ112" s="1"/>
      <c r="BR112" s="1"/>
      <c r="BS112" s="1"/>
      <c r="BT112" s="1"/>
      <c r="BU112" s="1"/>
      <c r="BV112" s="1"/>
      <c r="BW112" s="1"/>
      <c r="BX112" s="1"/>
      <c r="BZ112" s="1"/>
      <c r="CA112" s="1"/>
      <c r="CB112" s="1"/>
    </row>
    <row r="113" spans="1:80" ht="15" customHeight="1" x14ac:dyDescent="0.2">
      <c r="A113" s="9">
        <v>112</v>
      </c>
      <c r="B113" s="10">
        <f>SQRT(Table32333[[#This Row],[Views]])</f>
        <v>10.488088481701515</v>
      </c>
      <c r="C113" s="10">
        <v>110</v>
      </c>
      <c r="D113" s="10">
        <v>0</v>
      </c>
      <c r="E113" s="8">
        <v>1082.5919999999999</v>
      </c>
      <c r="F113" s="68">
        <v>2.5099999999999997E-2</v>
      </c>
      <c r="G113" s="10">
        <v>24</v>
      </c>
      <c r="H113" s="10">
        <v>0</v>
      </c>
      <c r="I113" s="11">
        <v>79.039899999999989</v>
      </c>
      <c r="J113" s="69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J113" s="1"/>
      <c r="BK113" s="1"/>
      <c r="BL113" s="1"/>
      <c r="BM113" s="1"/>
      <c r="BN113" s="1"/>
      <c r="BP113" s="1"/>
      <c r="BQ113" s="1"/>
      <c r="BR113" s="1"/>
      <c r="BS113" s="1"/>
      <c r="BT113" s="1"/>
      <c r="BU113" s="1"/>
      <c r="BV113" s="1"/>
      <c r="BW113" s="1"/>
      <c r="BX113" s="1"/>
      <c r="BZ113" s="1"/>
      <c r="CA113" s="1"/>
      <c r="CB113" s="1"/>
    </row>
    <row r="114" spans="1:80" ht="15" customHeight="1" x14ac:dyDescent="0.2">
      <c r="A114" s="9">
        <v>113</v>
      </c>
      <c r="B114" s="10">
        <f>SQRT(Table32333[[#This Row],[Views]])</f>
        <v>9.1651513899116797</v>
      </c>
      <c r="C114" s="10">
        <v>84</v>
      </c>
      <c r="D114" s="10">
        <v>1</v>
      </c>
      <c r="E114" s="8">
        <v>297.93600000000004</v>
      </c>
      <c r="F114" s="68">
        <v>1.9299999999999998E-2</v>
      </c>
      <c r="G114" s="10">
        <v>16</v>
      </c>
      <c r="H114" s="10">
        <v>0</v>
      </c>
      <c r="I114" s="11">
        <v>53.885599999999997</v>
      </c>
      <c r="J114" s="69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J114" s="1"/>
      <c r="BK114" s="1"/>
      <c r="BL114" s="1"/>
      <c r="BM114" s="1"/>
      <c r="BN114" s="1"/>
      <c r="BP114" s="1"/>
      <c r="BQ114" s="1"/>
      <c r="BR114" s="1"/>
      <c r="BS114" s="1"/>
      <c r="BT114" s="1"/>
      <c r="BU114" s="1"/>
      <c r="BV114" s="1"/>
      <c r="BW114" s="1"/>
      <c r="BX114" s="1"/>
      <c r="BZ114" s="1"/>
      <c r="CA114" s="1"/>
      <c r="CB114" s="1"/>
    </row>
    <row r="115" spans="1:80" ht="15" customHeight="1" x14ac:dyDescent="0.2">
      <c r="A115" s="9">
        <v>114</v>
      </c>
      <c r="B115" s="10">
        <f>SQRT(Table32333[[#This Row],[Views]])</f>
        <v>15.132745950421556</v>
      </c>
      <c r="C115" s="10">
        <v>229</v>
      </c>
      <c r="D115" s="10">
        <v>0</v>
      </c>
      <c r="E115" s="8">
        <v>1931.5319999999999</v>
      </c>
      <c r="F115" s="68">
        <v>3.5799999999999998E-2</v>
      </c>
      <c r="G115" s="10">
        <v>26</v>
      </c>
      <c r="H115" s="10">
        <v>0</v>
      </c>
      <c r="I115" s="11">
        <v>154.08320000000001</v>
      </c>
      <c r="J115" s="69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J115" s="1"/>
      <c r="BK115" s="1"/>
      <c r="BL115" s="1"/>
      <c r="BM115" s="1"/>
      <c r="BN115" s="1"/>
      <c r="BP115" s="1"/>
      <c r="BQ115" s="1"/>
      <c r="BR115" s="1"/>
      <c r="BS115" s="1"/>
      <c r="BT115" s="1"/>
      <c r="BU115" s="1"/>
      <c r="BV115" s="1"/>
      <c r="BW115" s="1"/>
      <c r="BX115" s="1"/>
      <c r="BZ115" s="1"/>
      <c r="CA115" s="1"/>
      <c r="CB115" s="1"/>
    </row>
    <row r="116" spans="1:80" ht="15" customHeight="1" x14ac:dyDescent="0.2">
      <c r="A116" s="9">
        <v>115</v>
      </c>
      <c r="B116" s="10">
        <f>SQRT(Table32333[[#This Row],[Views]])</f>
        <v>11.874342087037917</v>
      </c>
      <c r="C116" s="10">
        <v>141</v>
      </c>
      <c r="D116" s="10">
        <v>1</v>
      </c>
      <c r="E116" s="8">
        <v>1087.6680000000001</v>
      </c>
      <c r="F116" s="68">
        <v>2.6200000000000001E-2</v>
      </c>
      <c r="G116" s="10">
        <v>20</v>
      </c>
      <c r="H116" s="10">
        <v>0</v>
      </c>
      <c r="I116" s="11">
        <v>98.040400000000005</v>
      </c>
      <c r="J116" s="69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J116" s="1"/>
      <c r="BK116" s="1"/>
      <c r="BL116" s="1"/>
      <c r="BM116" s="1"/>
      <c r="BN116" s="1"/>
      <c r="BP116" s="1"/>
      <c r="BQ116" s="1"/>
      <c r="BR116" s="1"/>
      <c r="BS116" s="1"/>
      <c r="BT116" s="1"/>
      <c r="BU116" s="1"/>
      <c r="BV116" s="1"/>
      <c r="BW116" s="1"/>
      <c r="BX116" s="1"/>
      <c r="BZ116" s="1"/>
      <c r="CA116" s="1"/>
      <c r="CB116" s="1"/>
    </row>
    <row r="117" spans="1:80" ht="15" customHeight="1" x14ac:dyDescent="0.2">
      <c r="A117" s="9">
        <v>116</v>
      </c>
      <c r="B117" s="10">
        <f>SQRT(Table32333[[#This Row],[Views]])</f>
        <v>15.459624833740307</v>
      </c>
      <c r="C117" s="10">
        <v>239</v>
      </c>
      <c r="D117" s="10">
        <v>18</v>
      </c>
      <c r="E117" s="8">
        <v>1131.3600000000001</v>
      </c>
      <c r="F117" s="68">
        <v>3.1099999999999999E-2</v>
      </c>
      <c r="G117" s="10">
        <v>42</v>
      </c>
      <c r="H117" s="10">
        <v>0</v>
      </c>
      <c r="I117" s="11">
        <v>130.8066</v>
      </c>
      <c r="J117" s="69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J117" s="1"/>
      <c r="BK117" s="1"/>
      <c r="BL117" s="1"/>
      <c r="BM117" s="1"/>
      <c r="BN117" s="1"/>
      <c r="BP117" s="1"/>
      <c r="BQ117" s="1"/>
      <c r="BR117" s="1"/>
      <c r="BS117" s="1"/>
      <c r="BT117" s="1"/>
      <c r="BU117" s="1"/>
      <c r="BV117" s="1"/>
      <c r="BW117" s="1"/>
      <c r="BX117" s="1"/>
      <c r="BZ117" s="1"/>
      <c r="CA117" s="1"/>
      <c r="CB117" s="1"/>
    </row>
    <row r="118" spans="1:80" ht="15" customHeight="1" x14ac:dyDescent="0.2">
      <c r="A118" s="9">
        <v>117</v>
      </c>
      <c r="B118" s="10">
        <f>SQRT(Table32333[[#This Row],[Views]])</f>
        <v>13.527749258468683</v>
      </c>
      <c r="C118" s="10">
        <v>183</v>
      </c>
      <c r="D118" s="10">
        <v>0</v>
      </c>
      <c r="E118" s="8">
        <v>1608.4560000000001</v>
      </c>
      <c r="F118" s="68">
        <v>2.7200000000000002E-2</v>
      </c>
      <c r="G118" s="10">
        <v>23</v>
      </c>
      <c r="H118" s="10">
        <v>1</v>
      </c>
      <c r="I118" s="11">
        <v>124.03200000000001</v>
      </c>
      <c r="J118" s="69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J118" s="1"/>
      <c r="BK118" s="1"/>
      <c r="BL118" s="1"/>
      <c r="BM118" s="1"/>
      <c r="BN118" s="1"/>
      <c r="BP118" s="1"/>
      <c r="BQ118" s="1"/>
      <c r="BR118" s="1"/>
      <c r="BS118" s="1"/>
      <c r="BT118" s="1"/>
      <c r="BU118" s="1"/>
      <c r="BV118" s="1"/>
      <c r="BW118" s="1"/>
      <c r="BX118" s="1"/>
      <c r="BZ118" s="1"/>
      <c r="CA118" s="1"/>
      <c r="CB118" s="1"/>
    </row>
    <row r="119" spans="1:80" ht="15" customHeight="1" x14ac:dyDescent="0.2">
      <c r="A119" s="9">
        <v>118</v>
      </c>
      <c r="B119" s="10">
        <f>SQRT(Table32333[[#This Row],[Views]])</f>
        <v>12.165525060596439</v>
      </c>
      <c r="C119" s="10">
        <v>148</v>
      </c>
      <c r="D119" s="10">
        <v>2</v>
      </c>
      <c r="E119" s="8">
        <v>672.36599999999999</v>
      </c>
      <c r="F119" s="68">
        <v>2.1299999999999999E-2</v>
      </c>
      <c r="G119" s="10">
        <v>21</v>
      </c>
      <c r="H119" s="10">
        <v>0</v>
      </c>
      <c r="I119" s="11">
        <v>95.147099999999995</v>
      </c>
      <c r="J119" s="69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J119" s="1"/>
      <c r="BK119" s="1"/>
      <c r="BL119" s="1"/>
      <c r="BM119" s="1"/>
      <c r="BN119" s="1"/>
      <c r="BP119" s="1"/>
      <c r="BQ119" s="1"/>
      <c r="BR119" s="1"/>
      <c r="BS119" s="1"/>
      <c r="BT119" s="1"/>
      <c r="BU119" s="1"/>
      <c r="BV119" s="1"/>
      <c r="BW119" s="1"/>
      <c r="BX119" s="1"/>
      <c r="BZ119" s="1"/>
      <c r="CA119" s="1"/>
      <c r="CB119" s="1"/>
    </row>
    <row r="120" spans="1:80" ht="15" customHeight="1" x14ac:dyDescent="0.2">
      <c r="A120" s="9">
        <v>119</v>
      </c>
      <c r="B120" s="10">
        <f>SQRT(Table32333[[#This Row],[Views]])</f>
        <v>12.083045973594572</v>
      </c>
      <c r="C120" s="10">
        <v>146</v>
      </c>
      <c r="D120" s="10">
        <v>0</v>
      </c>
      <c r="E120" s="8">
        <v>1249.2720000000002</v>
      </c>
      <c r="F120" s="68">
        <v>2.1099999999999997E-2</v>
      </c>
      <c r="G120" s="10">
        <v>21</v>
      </c>
      <c r="H120" s="10">
        <v>0</v>
      </c>
      <c r="I120" s="11">
        <v>81.994599999999991</v>
      </c>
      <c r="J120" s="69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J120" s="1"/>
      <c r="BK120" s="1"/>
      <c r="BL120" s="1"/>
      <c r="BM120" s="1"/>
      <c r="BN120" s="1"/>
      <c r="BP120" s="1"/>
      <c r="BQ120" s="1"/>
      <c r="BR120" s="1"/>
      <c r="BS120" s="1"/>
      <c r="BT120" s="1"/>
      <c r="BU120" s="1"/>
      <c r="BV120" s="1"/>
      <c r="BW120" s="1"/>
      <c r="BX120" s="1"/>
      <c r="BZ120" s="1"/>
      <c r="CA120" s="1"/>
      <c r="CB120" s="1"/>
    </row>
    <row r="121" spans="1:80" ht="15" customHeight="1" x14ac:dyDescent="0.2">
      <c r="A121" s="9">
        <v>120</v>
      </c>
      <c r="B121" s="10">
        <f>SQRT(Table32333[[#This Row],[Views]])</f>
        <v>21.587033144922902</v>
      </c>
      <c r="C121" s="10">
        <v>466</v>
      </c>
      <c r="D121" s="10">
        <v>12</v>
      </c>
      <c r="E121" s="8">
        <v>3771.66</v>
      </c>
      <c r="F121" s="68">
        <v>5.1100000000000007E-2</v>
      </c>
      <c r="G121" s="10">
        <v>88</v>
      </c>
      <c r="H121" s="10">
        <v>0</v>
      </c>
      <c r="I121" s="11">
        <v>299.08830000000006</v>
      </c>
      <c r="J121" s="68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J121" s="1"/>
      <c r="BK121" s="1"/>
      <c r="BL121" s="1"/>
      <c r="BM121" s="1"/>
      <c r="BN121" s="1"/>
      <c r="BP121" s="1"/>
      <c r="BQ121" s="1"/>
      <c r="BR121" s="1"/>
      <c r="BS121" s="1"/>
      <c r="BT121" s="1"/>
      <c r="BU121" s="1"/>
      <c r="BV121" s="1"/>
      <c r="BW121" s="1"/>
      <c r="BX121" s="1"/>
      <c r="BZ121" s="1"/>
      <c r="CA121" s="1"/>
      <c r="CB121" s="1"/>
    </row>
    <row r="122" spans="1:80" ht="15" customHeight="1" x14ac:dyDescent="0.2">
      <c r="A122" s="9">
        <v>121</v>
      </c>
      <c r="B122" s="10">
        <f>SQRT(Table32333[[#This Row],[Views]])</f>
        <v>18.303005217723125</v>
      </c>
      <c r="C122" s="10">
        <v>335</v>
      </c>
      <c r="D122" s="10">
        <v>5</v>
      </c>
      <c r="E122" s="8">
        <v>2784.96</v>
      </c>
      <c r="F122" s="68">
        <v>4.82E-2</v>
      </c>
      <c r="G122" s="10">
        <v>61</v>
      </c>
      <c r="H122" s="10">
        <v>0</v>
      </c>
      <c r="I122" s="11">
        <v>226.05799999999999</v>
      </c>
      <c r="J122" s="68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J122" s="1"/>
      <c r="BK122" s="1"/>
      <c r="BL122" s="1"/>
      <c r="BM122" s="1"/>
      <c r="BN122" s="1"/>
      <c r="BP122" s="1"/>
      <c r="BQ122" s="1"/>
      <c r="BR122" s="1"/>
      <c r="BS122" s="1"/>
      <c r="BT122" s="1"/>
      <c r="BU122" s="1"/>
      <c r="BV122" s="1"/>
      <c r="BW122" s="1"/>
      <c r="BX122" s="1"/>
      <c r="BZ122" s="1"/>
      <c r="CA122" s="1"/>
      <c r="CB122" s="1"/>
    </row>
    <row r="123" spans="1:80" ht="15" customHeight="1" x14ac:dyDescent="0.2">
      <c r="A123" s="9">
        <v>122</v>
      </c>
      <c r="B123" s="10">
        <f>SQRT(Table32333[[#This Row],[Views]])</f>
        <v>19.339079605813716</v>
      </c>
      <c r="C123" s="10">
        <v>374</v>
      </c>
      <c r="D123" s="10">
        <v>5</v>
      </c>
      <c r="E123" s="8">
        <v>2485.5059999999999</v>
      </c>
      <c r="F123" s="68">
        <v>5.7800000000000004E-2</v>
      </c>
      <c r="G123" s="10">
        <v>68</v>
      </c>
      <c r="H123" s="10">
        <v>0</v>
      </c>
      <c r="I123" s="11">
        <v>254.84020000000001</v>
      </c>
      <c r="J123" s="6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J123" s="1"/>
      <c r="BK123" s="1"/>
      <c r="BL123" s="1"/>
      <c r="BM123" s="1"/>
      <c r="BN123" s="1"/>
      <c r="BP123" s="1"/>
      <c r="BQ123" s="1"/>
      <c r="BR123" s="1"/>
      <c r="BS123" s="1"/>
      <c r="BT123" s="1"/>
      <c r="BU123" s="1"/>
      <c r="BV123" s="1"/>
      <c r="BW123" s="1"/>
      <c r="BX123" s="1"/>
      <c r="BZ123" s="1"/>
      <c r="CA123" s="1"/>
      <c r="CB123" s="1"/>
    </row>
    <row r="124" spans="1:80" ht="15" customHeight="1" x14ac:dyDescent="0.2">
      <c r="A124" s="9">
        <v>123</v>
      </c>
      <c r="B124" s="10">
        <f>SQRT(Table32333[[#This Row],[Views]])</f>
        <v>18.841443681416774</v>
      </c>
      <c r="C124" s="10">
        <v>355</v>
      </c>
      <c r="D124" s="10">
        <v>5</v>
      </c>
      <c r="E124" s="8">
        <v>2983.5720000000001</v>
      </c>
      <c r="F124" s="68">
        <v>4.2999999999999997E-2</v>
      </c>
      <c r="G124" s="10">
        <v>70</v>
      </c>
      <c r="H124" s="10">
        <v>0</v>
      </c>
      <c r="I124" s="11">
        <v>232.24299999999999</v>
      </c>
      <c r="J124" s="6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J124" s="1"/>
      <c r="BK124" s="1"/>
      <c r="BL124" s="1"/>
      <c r="BM124" s="1"/>
      <c r="BN124" s="1"/>
      <c r="BP124" s="1"/>
      <c r="BQ124" s="1"/>
      <c r="BR124" s="1"/>
      <c r="BS124" s="1"/>
      <c r="BT124" s="1"/>
      <c r="BU124" s="1"/>
      <c r="BV124" s="1"/>
      <c r="BW124" s="1"/>
      <c r="BX124" s="1"/>
      <c r="BZ124" s="1"/>
      <c r="CA124" s="1"/>
      <c r="CB124" s="1"/>
    </row>
    <row r="125" spans="1:80" ht="15" customHeight="1" x14ac:dyDescent="0.2">
      <c r="A125" s="9">
        <v>124</v>
      </c>
      <c r="B125" s="10">
        <f>SQRT(Table32333[[#This Row],[Views]])</f>
        <v>16</v>
      </c>
      <c r="C125" s="10">
        <v>256</v>
      </c>
      <c r="D125" s="10">
        <v>1</v>
      </c>
      <c r="E125" s="8">
        <v>2646.1440000000002</v>
      </c>
      <c r="F125" s="68">
        <v>3.7200000000000004E-2</v>
      </c>
      <c r="G125" s="10">
        <v>49</v>
      </c>
      <c r="H125" s="10">
        <v>0</v>
      </c>
      <c r="I125" s="11">
        <v>152.81760000000003</v>
      </c>
      <c r="J125" s="6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J125" s="1"/>
      <c r="BK125" s="1"/>
      <c r="BL125" s="1"/>
      <c r="BM125" s="1"/>
      <c r="BN125" s="1"/>
      <c r="BP125" s="1"/>
      <c r="BQ125" s="1"/>
      <c r="BR125" s="1"/>
      <c r="BS125" s="1"/>
      <c r="BT125" s="1"/>
      <c r="BU125" s="1"/>
      <c r="BV125" s="1"/>
      <c r="BW125" s="1"/>
      <c r="BX125" s="1"/>
      <c r="BZ125" s="1"/>
      <c r="CA125" s="1"/>
      <c r="CB125" s="1"/>
    </row>
    <row r="126" spans="1:80" ht="15" customHeight="1" x14ac:dyDescent="0.2">
      <c r="A126" s="9">
        <v>125</v>
      </c>
      <c r="B126" s="10">
        <f>SQRT(Table32333[[#This Row],[Views]])</f>
        <v>13.379088160259652</v>
      </c>
      <c r="C126" s="10">
        <v>179</v>
      </c>
      <c r="D126" s="10">
        <v>0</v>
      </c>
      <c r="E126" s="8">
        <v>1090.4699999999998</v>
      </c>
      <c r="F126" s="68">
        <v>2.8300000000000002E-2</v>
      </c>
      <c r="G126" s="10">
        <v>45</v>
      </c>
      <c r="H126" s="10">
        <v>0</v>
      </c>
      <c r="I126" s="11">
        <v>111.07750000000001</v>
      </c>
      <c r="J126" s="6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J126" s="1"/>
      <c r="BK126" s="1"/>
      <c r="BL126" s="1"/>
      <c r="BM126" s="1"/>
      <c r="BN126" s="1"/>
      <c r="BP126" s="1"/>
      <c r="BQ126" s="1"/>
      <c r="BR126" s="1"/>
      <c r="BS126" s="1"/>
      <c r="BT126" s="1"/>
      <c r="BU126" s="1"/>
      <c r="BV126" s="1"/>
      <c r="BW126" s="1"/>
      <c r="BX126" s="1"/>
      <c r="BZ126" s="1"/>
      <c r="CA126" s="1"/>
      <c r="CB126" s="1"/>
    </row>
    <row r="127" spans="1:80" ht="15" customHeight="1" x14ac:dyDescent="0.2">
      <c r="A127" s="9">
        <v>126</v>
      </c>
      <c r="B127" s="10">
        <f>SQRT(Table32333[[#This Row],[Views]])</f>
        <v>17.058722109231979</v>
      </c>
      <c r="C127" s="10">
        <v>291</v>
      </c>
      <c r="D127" s="10">
        <v>4</v>
      </c>
      <c r="E127" s="8">
        <v>1365.9780000000001</v>
      </c>
      <c r="F127" s="68">
        <v>4.4500000000000005E-2</v>
      </c>
      <c r="G127" s="10">
        <v>51</v>
      </c>
      <c r="H127" s="10">
        <v>0</v>
      </c>
      <c r="I127" s="11">
        <v>161.89100000000002</v>
      </c>
      <c r="J127" s="6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J127" s="1"/>
      <c r="BK127" s="1"/>
      <c r="BL127" s="1"/>
      <c r="BM127" s="1"/>
      <c r="BN127" s="1"/>
      <c r="BP127" s="1"/>
      <c r="BQ127" s="1"/>
      <c r="BR127" s="1"/>
      <c r="BS127" s="1"/>
      <c r="BT127" s="1"/>
      <c r="BU127" s="1"/>
      <c r="BV127" s="1"/>
      <c r="BW127" s="1"/>
      <c r="BX127" s="1"/>
      <c r="BZ127" s="1"/>
      <c r="CA127" s="1"/>
      <c r="CB127" s="1"/>
    </row>
    <row r="128" spans="1:80" ht="15" customHeight="1" x14ac:dyDescent="0.2">
      <c r="A128" s="9">
        <v>127</v>
      </c>
      <c r="B128" s="10">
        <f>SQRT(Table32333[[#This Row],[Views]])</f>
        <v>15.329709716755891</v>
      </c>
      <c r="C128" s="10">
        <v>235</v>
      </c>
      <c r="D128" s="10">
        <v>4</v>
      </c>
      <c r="E128" s="8">
        <v>2451.7440000000001</v>
      </c>
      <c r="F128" s="68">
        <v>3.85E-2</v>
      </c>
      <c r="G128" s="10">
        <v>54</v>
      </c>
      <c r="H128" s="10">
        <v>1</v>
      </c>
      <c r="I128" s="11">
        <v>160.85300000000001</v>
      </c>
      <c r="J128" s="6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J128" s="1"/>
      <c r="BK128" s="1"/>
      <c r="BL128" s="1"/>
      <c r="BM128" s="1"/>
      <c r="BN128" s="1"/>
      <c r="BP128" s="1"/>
      <c r="BQ128" s="1"/>
      <c r="BR128" s="1"/>
      <c r="BS128" s="1"/>
      <c r="BT128" s="1"/>
      <c r="BU128" s="1"/>
      <c r="BV128" s="1"/>
      <c r="BW128" s="1"/>
      <c r="BX128" s="1"/>
      <c r="BZ128" s="1"/>
      <c r="CA128" s="1"/>
      <c r="CB128" s="1"/>
    </row>
    <row r="129" spans="1:80" ht="15" customHeight="1" x14ac:dyDescent="0.2">
      <c r="A129" s="9">
        <v>128</v>
      </c>
      <c r="B129" s="10">
        <f>SQRT(Table32333[[#This Row],[Views]])</f>
        <v>20.85665361461421</v>
      </c>
      <c r="C129" s="10">
        <v>435</v>
      </c>
      <c r="D129" s="10">
        <v>31</v>
      </c>
      <c r="E129" s="8">
        <v>2606.3040000000001</v>
      </c>
      <c r="F129" s="68">
        <v>4.0099999999999997E-2</v>
      </c>
      <c r="G129" s="10">
        <v>84</v>
      </c>
      <c r="H129" s="10">
        <v>1</v>
      </c>
      <c r="I129" s="11">
        <v>207.99869999999999</v>
      </c>
      <c r="J129" s="6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J129" s="1"/>
      <c r="BK129" s="1"/>
      <c r="BL129" s="1"/>
      <c r="BM129" s="1"/>
      <c r="BN129" s="1"/>
      <c r="BP129" s="1"/>
      <c r="BQ129" s="1"/>
      <c r="BR129" s="1"/>
      <c r="BS129" s="1"/>
      <c r="BT129" s="1"/>
      <c r="BU129" s="1"/>
      <c r="BV129" s="1"/>
      <c r="BW129" s="1"/>
      <c r="BX129" s="1"/>
      <c r="BZ129" s="1"/>
      <c r="CA129" s="1"/>
      <c r="CB129" s="1"/>
    </row>
    <row r="130" spans="1:80" ht="15" customHeight="1" x14ac:dyDescent="0.2">
      <c r="A130" s="9">
        <v>129</v>
      </c>
      <c r="B130" s="10">
        <f>SQRT(Table32333[[#This Row],[Views]])</f>
        <v>17.378147196982766</v>
      </c>
      <c r="C130" s="10">
        <v>302</v>
      </c>
      <c r="D130" s="10">
        <v>1</v>
      </c>
      <c r="E130" s="8">
        <v>1584.5700000000002</v>
      </c>
      <c r="F130" s="68">
        <v>4.7500000000000001E-2</v>
      </c>
      <c r="G130" s="10">
        <v>45</v>
      </c>
      <c r="H130" s="10">
        <v>0</v>
      </c>
      <c r="I130" s="11">
        <v>177.88749999999999</v>
      </c>
      <c r="J130" s="6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J130" s="1"/>
      <c r="BK130" s="1"/>
      <c r="BL130" s="1"/>
      <c r="BM130" s="1"/>
      <c r="BN130" s="1"/>
      <c r="BP130" s="1"/>
      <c r="BQ130" s="1"/>
      <c r="BR130" s="1"/>
      <c r="BS130" s="1"/>
      <c r="BT130" s="1"/>
      <c r="BU130" s="1"/>
      <c r="BV130" s="1"/>
      <c r="BW130" s="1"/>
      <c r="BX130" s="1"/>
      <c r="BZ130" s="1"/>
      <c r="CA130" s="1"/>
      <c r="CB130" s="1"/>
    </row>
    <row r="131" spans="1:80" ht="15" customHeight="1" x14ac:dyDescent="0.2">
      <c r="A131" s="9">
        <v>130</v>
      </c>
      <c r="B131" s="10">
        <f>SQRT(Table32333[[#This Row],[Views]])</f>
        <v>13.964240043768941</v>
      </c>
      <c r="C131" s="10">
        <v>195</v>
      </c>
      <c r="D131" s="10">
        <v>3</v>
      </c>
      <c r="E131" s="8">
        <v>2265.8220000000001</v>
      </c>
      <c r="F131" s="68">
        <v>2.9900000000000003E-2</v>
      </c>
      <c r="G131" s="10">
        <v>45</v>
      </c>
      <c r="H131" s="10">
        <v>1</v>
      </c>
      <c r="I131" s="11">
        <v>118.10500000000002</v>
      </c>
      <c r="J131" s="6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J131" s="1"/>
      <c r="BK131" s="1"/>
      <c r="BL131" s="1"/>
      <c r="BM131" s="1"/>
      <c r="BN131" s="1"/>
      <c r="BP131" s="1"/>
      <c r="BQ131" s="1"/>
      <c r="BR131" s="1"/>
      <c r="BS131" s="1"/>
      <c r="BT131" s="1"/>
      <c r="BU131" s="1"/>
      <c r="BV131" s="1"/>
      <c r="BW131" s="1"/>
      <c r="BX131" s="1"/>
      <c r="BZ131" s="1"/>
      <c r="CA131" s="1"/>
      <c r="CB131" s="1"/>
    </row>
    <row r="132" spans="1:80" ht="15" customHeight="1" x14ac:dyDescent="0.2">
      <c r="A132" s="9">
        <v>131</v>
      </c>
      <c r="B132" s="10">
        <f>SQRT(Table32333[[#This Row],[Views]])</f>
        <v>20.445048300260872</v>
      </c>
      <c r="C132" s="10">
        <v>418</v>
      </c>
      <c r="D132" s="10">
        <v>7</v>
      </c>
      <c r="E132" s="8">
        <v>1371.3240000000001</v>
      </c>
      <c r="F132" s="68">
        <v>6.6000000000000003E-2</v>
      </c>
      <c r="G132" s="10">
        <v>63</v>
      </c>
      <c r="H132" s="10">
        <v>0</v>
      </c>
      <c r="I132" s="11">
        <v>254.03400000000002</v>
      </c>
      <c r="J132" s="6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J132" s="1"/>
      <c r="BK132" s="1"/>
      <c r="BL132" s="1"/>
      <c r="BM132" s="1"/>
      <c r="BN132" s="1"/>
      <c r="BP132" s="1"/>
      <c r="BQ132" s="1"/>
      <c r="BR132" s="1"/>
      <c r="BS132" s="1"/>
      <c r="BT132" s="1"/>
      <c r="BU132" s="1"/>
      <c r="BV132" s="1"/>
      <c r="BW132" s="1"/>
      <c r="BX132" s="1"/>
      <c r="BZ132" s="1"/>
      <c r="CA132" s="1"/>
      <c r="CB132" s="1"/>
    </row>
    <row r="133" spans="1:80" ht="15" customHeight="1" x14ac:dyDescent="0.2">
      <c r="A133" s="9">
        <v>132</v>
      </c>
      <c r="B133" s="10">
        <f>SQRT(Table32333[[#This Row],[Views]])</f>
        <v>17.058722109231979</v>
      </c>
      <c r="C133" s="10">
        <v>291</v>
      </c>
      <c r="D133" s="10">
        <v>0</v>
      </c>
      <c r="E133" s="8">
        <v>1146.78</v>
      </c>
      <c r="F133" s="68">
        <v>5.8899999999999994E-2</v>
      </c>
      <c r="G133" s="10">
        <v>39</v>
      </c>
      <c r="H133" s="10">
        <v>0</v>
      </c>
      <c r="I133" s="11">
        <v>203.08719999999997</v>
      </c>
      <c r="J133" s="6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J133" s="1"/>
      <c r="BK133" s="1"/>
      <c r="BL133" s="1"/>
      <c r="BM133" s="1"/>
      <c r="BN133" s="1"/>
      <c r="BP133" s="1"/>
      <c r="BQ133" s="1"/>
      <c r="BR133" s="1"/>
      <c r="BS133" s="1"/>
      <c r="BT133" s="1"/>
      <c r="BU133" s="1"/>
      <c r="BV133" s="1"/>
      <c r="BW133" s="1"/>
      <c r="BX133" s="1"/>
      <c r="BZ133" s="1"/>
      <c r="CA133" s="1"/>
      <c r="CB133" s="1"/>
    </row>
    <row r="134" spans="1:80" ht="15" customHeight="1" x14ac:dyDescent="0.2">
      <c r="A134" s="9">
        <v>133</v>
      </c>
      <c r="B134" s="10">
        <f>SQRT(Table32333[[#This Row],[Views]])</f>
        <v>16.093476939431081</v>
      </c>
      <c r="C134" s="10">
        <v>259</v>
      </c>
      <c r="D134" s="10">
        <v>1</v>
      </c>
      <c r="E134" s="8">
        <v>2051.0219999999999</v>
      </c>
      <c r="F134" s="68">
        <v>3.8100000000000002E-2</v>
      </c>
      <c r="G134" s="10">
        <v>39</v>
      </c>
      <c r="H134" s="10">
        <v>0</v>
      </c>
      <c r="I134" s="11">
        <v>154.15260000000001</v>
      </c>
      <c r="J134" s="6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J134" s="1"/>
      <c r="BK134" s="1"/>
      <c r="BL134" s="1"/>
      <c r="BM134" s="1"/>
      <c r="BN134" s="1"/>
      <c r="BP134" s="1"/>
      <c r="BQ134" s="1"/>
      <c r="BR134" s="1"/>
      <c r="BS134" s="1"/>
      <c r="BT134" s="1"/>
      <c r="BU134" s="1"/>
      <c r="BV134" s="1"/>
      <c r="BW134" s="1"/>
      <c r="BX134" s="1"/>
      <c r="BZ134" s="1"/>
      <c r="CA134" s="1"/>
      <c r="CB134" s="1"/>
    </row>
    <row r="135" spans="1:80" ht="15" customHeight="1" x14ac:dyDescent="0.2">
      <c r="A135" s="9">
        <v>134</v>
      </c>
      <c r="B135" s="10">
        <f>SQRT(Table32333[[#This Row],[Views]])</f>
        <v>16.06237840420901</v>
      </c>
      <c r="C135" s="10">
        <v>258</v>
      </c>
      <c r="D135" s="10">
        <v>4</v>
      </c>
      <c r="E135" s="8">
        <v>2147.6579999999999</v>
      </c>
      <c r="F135" s="68">
        <v>4.0899999999999999E-2</v>
      </c>
      <c r="G135" s="10">
        <v>30</v>
      </c>
      <c r="H135" s="10">
        <v>1</v>
      </c>
      <c r="I135" s="11">
        <v>168.0172</v>
      </c>
      <c r="J135" s="6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J135" s="1"/>
      <c r="BK135" s="1"/>
      <c r="BL135" s="1"/>
      <c r="BM135" s="1"/>
      <c r="BN135" s="1"/>
      <c r="BP135" s="1"/>
      <c r="BQ135" s="1"/>
      <c r="BR135" s="1"/>
      <c r="BS135" s="1"/>
      <c r="BT135" s="1"/>
      <c r="BU135" s="1"/>
      <c r="BV135" s="1"/>
      <c r="BW135" s="1"/>
      <c r="BX135" s="1"/>
      <c r="BZ135" s="1"/>
      <c r="CA135" s="1"/>
      <c r="CB135" s="1"/>
    </row>
    <row r="136" spans="1:80" ht="15" customHeight="1" x14ac:dyDescent="0.2">
      <c r="A136" s="9">
        <v>135</v>
      </c>
      <c r="B136" s="10">
        <f>SQRT(Table32333[[#This Row],[Views]])</f>
        <v>17.204650534085253</v>
      </c>
      <c r="C136" s="10">
        <v>296</v>
      </c>
      <c r="D136" s="10">
        <v>1</v>
      </c>
      <c r="E136" s="8">
        <v>1666.02</v>
      </c>
      <c r="F136" s="68">
        <v>5.0799999999999998E-2</v>
      </c>
      <c r="G136" s="10">
        <v>39</v>
      </c>
      <c r="H136" s="10">
        <v>1</v>
      </c>
      <c r="I136" s="11">
        <v>186.02959999999999</v>
      </c>
      <c r="J136" s="6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J136" s="1"/>
      <c r="BK136" s="1"/>
      <c r="BL136" s="1"/>
      <c r="BM136" s="1"/>
      <c r="BN136" s="1"/>
      <c r="BP136" s="1"/>
      <c r="BQ136" s="1"/>
      <c r="BR136" s="1"/>
      <c r="BS136" s="1"/>
      <c r="BT136" s="1"/>
      <c r="BU136" s="1"/>
      <c r="BV136" s="1"/>
      <c r="BW136" s="1"/>
      <c r="BX136" s="1"/>
      <c r="BZ136" s="1"/>
      <c r="CA136" s="1"/>
      <c r="CB136" s="1"/>
    </row>
    <row r="137" spans="1:80" ht="15" customHeight="1" x14ac:dyDescent="0.2">
      <c r="A137" s="9">
        <v>136</v>
      </c>
      <c r="B137" s="10">
        <f>SQRT(Table32333[[#This Row],[Views]])</f>
        <v>14.560219778561036</v>
      </c>
      <c r="C137" s="10">
        <v>212</v>
      </c>
      <c r="D137" s="10">
        <v>1</v>
      </c>
      <c r="E137" s="8">
        <v>1383.8579999999999</v>
      </c>
      <c r="F137" s="68">
        <v>3.4300000000000004E-2</v>
      </c>
      <c r="G137" s="10">
        <v>39</v>
      </c>
      <c r="H137" s="10">
        <v>0</v>
      </c>
      <c r="I137" s="11">
        <v>132.08930000000001</v>
      </c>
      <c r="J137" s="6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J137" s="1"/>
      <c r="BK137" s="1"/>
      <c r="BL137" s="1"/>
      <c r="BM137" s="1"/>
      <c r="BN137" s="1"/>
      <c r="BP137" s="1"/>
      <c r="BQ137" s="1"/>
      <c r="BR137" s="1"/>
      <c r="BS137" s="1"/>
      <c r="BT137" s="1"/>
      <c r="BU137" s="1"/>
      <c r="BV137" s="1"/>
      <c r="BW137" s="1"/>
      <c r="BX137" s="1"/>
      <c r="BZ137" s="1"/>
      <c r="CA137" s="1"/>
      <c r="CB137" s="1"/>
    </row>
    <row r="138" spans="1:80" ht="15" customHeight="1" x14ac:dyDescent="0.2">
      <c r="A138" s="9">
        <v>137</v>
      </c>
      <c r="B138" s="10">
        <f>SQRT(Table32333[[#This Row],[Views]])</f>
        <v>17.146428199482248</v>
      </c>
      <c r="C138" s="10">
        <v>294</v>
      </c>
      <c r="D138" s="10">
        <v>5</v>
      </c>
      <c r="E138" s="8">
        <v>3285.3</v>
      </c>
      <c r="F138" s="68">
        <v>4.3499999999999997E-2</v>
      </c>
      <c r="G138" s="10">
        <v>43</v>
      </c>
      <c r="H138" s="10">
        <v>0</v>
      </c>
      <c r="I138" s="11">
        <v>204.88499999999999</v>
      </c>
      <c r="J138" s="6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J138" s="1"/>
      <c r="BK138" s="1"/>
      <c r="BL138" s="1"/>
      <c r="BM138" s="1"/>
      <c r="BN138" s="1"/>
      <c r="BP138" s="1"/>
      <c r="BQ138" s="1"/>
      <c r="BR138" s="1"/>
      <c r="BS138" s="1"/>
      <c r="BT138" s="1"/>
      <c r="BU138" s="1"/>
      <c r="BV138" s="1"/>
      <c r="BW138" s="1"/>
      <c r="BX138" s="1"/>
      <c r="BZ138" s="1"/>
      <c r="CA138" s="1"/>
      <c r="CB138" s="1"/>
    </row>
    <row r="139" spans="1:80" ht="15" customHeight="1" x14ac:dyDescent="0.2">
      <c r="A139" s="9">
        <v>138</v>
      </c>
      <c r="B139" s="10">
        <f>SQRT(Table32333[[#This Row],[Views]])</f>
        <v>16.46207763315433</v>
      </c>
      <c r="C139" s="10">
        <v>271</v>
      </c>
      <c r="D139" s="10">
        <v>2</v>
      </c>
      <c r="E139" s="8">
        <v>2008.9740000000002</v>
      </c>
      <c r="F139" s="68">
        <v>4.2500000000000003E-2</v>
      </c>
      <c r="G139" s="10">
        <v>44</v>
      </c>
      <c r="H139" s="10">
        <v>0</v>
      </c>
      <c r="I139" s="11">
        <v>176.20500000000001</v>
      </c>
      <c r="J139" s="6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J139" s="1"/>
      <c r="BK139" s="1"/>
      <c r="BL139" s="1"/>
      <c r="BM139" s="1"/>
      <c r="BN139" s="1"/>
      <c r="BP139" s="1"/>
      <c r="BQ139" s="1"/>
      <c r="BR139" s="1"/>
      <c r="BS139" s="1"/>
      <c r="BT139" s="1"/>
      <c r="BU139" s="1"/>
      <c r="BV139" s="1"/>
      <c r="BW139" s="1"/>
      <c r="BX139" s="1"/>
      <c r="BZ139" s="1"/>
      <c r="CA139" s="1"/>
      <c r="CB139" s="1"/>
    </row>
    <row r="140" spans="1:80" ht="15" customHeight="1" x14ac:dyDescent="0.2">
      <c r="A140" s="9">
        <v>139</v>
      </c>
      <c r="B140" s="10">
        <f>SQRT(Table32333[[#This Row],[Views]])</f>
        <v>14.560219778561036</v>
      </c>
      <c r="C140" s="10">
        <v>212</v>
      </c>
      <c r="D140" s="10">
        <v>3</v>
      </c>
      <c r="E140" s="8">
        <v>1068.2339999999999</v>
      </c>
      <c r="F140" s="68">
        <v>2.7400000000000001E-2</v>
      </c>
      <c r="G140" s="10">
        <v>37</v>
      </c>
      <c r="H140" s="10">
        <v>0</v>
      </c>
      <c r="I140" s="11">
        <v>127.16340000000001</v>
      </c>
      <c r="J140" s="68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J140" s="1"/>
      <c r="BK140" s="1"/>
      <c r="BL140" s="1"/>
      <c r="BM140" s="1"/>
      <c r="BN140" s="1"/>
      <c r="BP140" s="1"/>
      <c r="BQ140" s="1"/>
      <c r="BR140" s="1"/>
      <c r="BS140" s="1"/>
      <c r="BT140" s="1"/>
      <c r="BU140" s="1"/>
      <c r="BV140" s="1"/>
      <c r="BW140" s="1"/>
      <c r="BX140" s="1"/>
      <c r="BZ140" s="1"/>
      <c r="CA140" s="1"/>
      <c r="CB140" s="1"/>
    </row>
    <row r="141" spans="1:80" ht="15" customHeight="1" x14ac:dyDescent="0.2">
      <c r="A141" s="9">
        <v>140</v>
      </c>
      <c r="B141" s="10">
        <f>SQRT(Table32333[[#This Row],[Views]])</f>
        <v>17.262676501632068</v>
      </c>
      <c r="C141" s="10">
        <v>298</v>
      </c>
      <c r="D141" s="10">
        <v>0</v>
      </c>
      <c r="E141" s="8">
        <v>1620.6900000000003</v>
      </c>
      <c r="F141" s="68">
        <v>5.5599999999999997E-2</v>
      </c>
      <c r="G141" s="10">
        <v>58</v>
      </c>
      <c r="H141" s="10">
        <v>0</v>
      </c>
      <c r="I141" s="11">
        <v>194.15519999999998</v>
      </c>
      <c r="J141" s="6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J141" s="1"/>
      <c r="BK141" s="1"/>
      <c r="BL141" s="1"/>
      <c r="BM141" s="1"/>
      <c r="BN141" s="1"/>
      <c r="BP141" s="1"/>
      <c r="BQ141" s="1"/>
      <c r="BR141" s="1"/>
      <c r="BS141" s="1"/>
      <c r="BT141" s="1"/>
      <c r="BU141" s="1"/>
      <c r="BV141" s="1"/>
      <c r="BW141" s="1"/>
      <c r="BX141" s="1"/>
      <c r="BZ141" s="1"/>
      <c r="CA141" s="1"/>
      <c r="CB141" s="1"/>
    </row>
    <row r="142" spans="1:80" ht="15" customHeight="1" x14ac:dyDescent="0.2">
      <c r="A142" s="9">
        <v>141</v>
      </c>
      <c r="B142" s="10">
        <f>SQRT(Table32333[[#This Row],[Views]])</f>
        <v>13.564659966250536</v>
      </c>
      <c r="C142" s="10">
        <v>184</v>
      </c>
      <c r="D142" s="10">
        <v>0</v>
      </c>
      <c r="E142" s="8">
        <v>1039.6559999999999</v>
      </c>
      <c r="F142" s="68">
        <v>2.4399999999999998E-2</v>
      </c>
      <c r="G142" s="10">
        <v>22</v>
      </c>
      <c r="H142" s="10">
        <v>0</v>
      </c>
      <c r="I142" s="11">
        <v>95.843199999999996</v>
      </c>
      <c r="J142" s="6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J142" s="1"/>
      <c r="BK142" s="1"/>
      <c r="BL142" s="1"/>
      <c r="BM142" s="1"/>
      <c r="BN142" s="1"/>
      <c r="BP142" s="1"/>
      <c r="BQ142" s="1"/>
      <c r="BR142" s="1"/>
      <c r="BS142" s="1"/>
      <c r="BT142" s="1"/>
      <c r="BU142" s="1"/>
      <c r="BV142" s="1"/>
      <c r="BW142" s="1"/>
      <c r="BX142" s="1"/>
      <c r="BZ142" s="1"/>
      <c r="CA142" s="1"/>
      <c r="CB142" s="1"/>
    </row>
    <row r="143" spans="1:80" ht="15" customHeight="1" x14ac:dyDescent="0.2">
      <c r="A143" s="9">
        <v>142</v>
      </c>
      <c r="B143" s="10">
        <f>SQRT(Table32333[[#This Row],[Views]])</f>
        <v>13.038404810405298</v>
      </c>
      <c r="C143" s="10">
        <v>170</v>
      </c>
      <c r="D143" s="10">
        <v>0</v>
      </c>
      <c r="E143" s="8">
        <v>1161.1079999999999</v>
      </c>
      <c r="F143" s="68">
        <v>3.32E-2</v>
      </c>
      <c r="G143" s="10">
        <v>25</v>
      </c>
      <c r="H143" s="10">
        <v>0</v>
      </c>
      <c r="I143" s="11">
        <v>116.0008</v>
      </c>
      <c r="J143" s="6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J143" s="1"/>
      <c r="BK143" s="1"/>
      <c r="BL143" s="1"/>
      <c r="BM143" s="1"/>
      <c r="BN143" s="1"/>
      <c r="BP143" s="1"/>
      <c r="BQ143" s="1"/>
      <c r="BR143" s="1"/>
      <c r="BS143" s="1"/>
      <c r="BT143" s="1"/>
      <c r="BU143" s="1"/>
      <c r="BV143" s="1"/>
      <c r="BW143" s="1"/>
      <c r="BX143" s="1"/>
      <c r="BZ143" s="1"/>
      <c r="CA143" s="1"/>
      <c r="CB143" s="1"/>
    </row>
    <row r="144" spans="1:80" ht="15" customHeight="1" x14ac:dyDescent="0.2">
      <c r="A144" s="9">
        <v>143</v>
      </c>
      <c r="B144" s="10">
        <f>SQRT(Table32333[[#This Row],[Views]])</f>
        <v>23.2163735324878</v>
      </c>
      <c r="C144" s="10">
        <v>539</v>
      </c>
      <c r="D144" s="10">
        <v>3</v>
      </c>
      <c r="E144" s="8">
        <v>3072.0780000000004</v>
      </c>
      <c r="F144" s="68">
        <v>6.1200000000000004E-2</v>
      </c>
      <c r="G144" s="10">
        <v>62</v>
      </c>
      <c r="H144" s="10">
        <v>0</v>
      </c>
      <c r="I144" s="11">
        <v>328.03200000000004</v>
      </c>
      <c r="J144" s="6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J144" s="1"/>
      <c r="BK144" s="1"/>
      <c r="BL144" s="1"/>
      <c r="BM144" s="1"/>
      <c r="BN144" s="1"/>
      <c r="BP144" s="1"/>
      <c r="BQ144" s="1"/>
      <c r="BR144" s="1"/>
      <c r="BS144" s="1"/>
      <c r="BT144" s="1"/>
      <c r="BU144" s="1"/>
      <c r="BV144" s="1"/>
      <c r="BW144" s="1"/>
      <c r="BX144" s="1"/>
      <c r="BZ144" s="1"/>
      <c r="CA144" s="1"/>
      <c r="CB144" s="1"/>
    </row>
    <row r="145" spans="1:80" ht="15" customHeight="1" x14ac:dyDescent="0.2">
      <c r="A145" s="9">
        <v>144</v>
      </c>
      <c r="B145" s="10">
        <f>SQRT(Table32333[[#This Row],[Views]])</f>
        <v>17.349351572897472</v>
      </c>
      <c r="C145" s="10">
        <v>301</v>
      </c>
      <c r="D145" s="10">
        <v>3</v>
      </c>
      <c r="E145" s="8">
        <v>2863.1579999999999</v>
      </c>
      <c r="F145" s="68">
        <v>3.5299999999999998E-2</v>
      </c>
      <c r="G145" s="10">
        <v>46</v>
      </c>
      <c r="H145" s="10">
        <v>1</v>
      </c>
      <c r="I145" s="11">
        <v>174.84089999999998</v>
      </c>
      <c r="J145" s="68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J145" s="1"/>
      <c r="BK145" s="1"/>
      <c r="BL145" s="1"/>
      <c r="BM145" s="1"/>
      <c r="BN145" s="1"/>
      <c r="BP145" s="1"/>
      <c r="BQ145" s="1"/>
      <c r="BR145" s="1"/>
      <c r="BS145" s="1"/>
      <c r="BT145" s="1"/>
      <c r="BU145" s="1"/>
      <c r="BV145" s="1"/>
      <c r="BW145" s="1"/>
      <c r="BX145" s="1"/>
      <c r="BZ145" s="1"/>
      <c r="CA145" s="1"/>
      <c r="CB145" s="1"/>
    </row>
    <row r="146" spans="1:80" ht="15" customHeight="1" x14ac:dyDescent="0.2">
      <c r="A146" s="9">
        <v>145</v>
      </c>
      <c r="B146" s="10">
        <f>SQRT(Table32333[[#This Row],[Views]])</f>
        <v>11.74734012447073</v>
      </c>
      <c r="C146" s="10">
        <v>138</v>
      </c>
      <c r="D146" s="10">
        <v>0</v>
      </c>
      <c r="E146" s="8">
        <v>906.93600000000004</v>
      </c>
      <c r="F146" s="68">
        <v>2.8900000000000002E-2</v>
      </c>
      <c r="G146" s="10">
        <v>28</v>
      </c>
      <c r="H146" s="10">
        <v>0</v>
      </c>
      <c r="I146" s="11">
        <v>97.942100000000011</v>
      </c>
      <c r="J146" s="68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J146" s="1"/>
      <c r="BK146" s="1"/>
      <c r="BL146" s="1"/>
      <c r="BM146" s="1"/>
      <c r="BN146" s="1"/>
      <c r="BP146" s="1"/>
      <c r="BQ146" s="1"/>
      <c r="BR146" s="1"/>
      <c r="BS146" s="1"/>
      <c r="BT146" s="1"/>
      <c r="BU146" s="1"/>
      <c r="BV146" s="1"/>
      <c r="BW146" s="1"/>
      <c r="BX146" s="1"/>
      <c r="BZ146" s="1"/>
      <c r="CA146" s="1"/>
      <c r="CB146" s="1"/>
    </row>
    <row r="147" spans="1:80" ht="15" customHeight="1" x14ac:dyDescent="0.2">
      <c r="A147" s="9">
        <v>146</v>
      </c>
      <c r="B147" s="10">
        <f>SQRT(Table32333[[#This Row],[Views]])</f>
        <v>16.733200530681511</v>
      </c>
      <c r="C147" s="10">
        <v>280</v>
      </c>
      <c r="D147" s="10">
        <v>3</v>
      </c>
      <c r="E147" s="8">
        <v>1621.7280000000001</v>
      </c>
      <c r="F147" s="68">
        <v>4.7599999999999996E-2</v>
      </c>
      <c r="G147" s="10">
        <v>31</v>
      </c>
      <c r="H147" s="10">
        <v>0</v>
      </c>
      <c r="I147" s="11">
        <v>209.15439999999998</v>
      </c>
      <c r="J147" s="6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J147" s="1"/>
      <c r="BK147" s="1"/>
      <c r="BL147" s="1"/>
      <c r="BM147" s="1"/>
      <c r="BN147" s="1"/>
      <c r="BP147" s="1"/>
      <c r="BQ147" s="1"/>
      <c r="BR147" s="1"/>
      <c r="BS147" s="1"/>
      <c r="BT147" s="1"/>
      <c r="BU147" s="1"/>
      <c r="BV147" s="1"/>
      <c r="BW147" s="1"/>
      <c r="BX147" s="1"/>
      <c r="BZ147" s="1"/>
      <c r="CA147" s="1"/>
      <c r="CB147" s="1"/>
    </row>
    <row r="148" spans="1:80" ht="15" customHeight="1" x14ac:dyDescent="0.2">
      <c r="A148" s="9">
        <v>147</v>
      </c>
      <c r="B148" s="10">
        <f>SQRT(Table32333[[#This Row],[Views]])</f>
        <v>13.341664064126334</v>
      </c>
      <c r="C148" s="10">
        <v>178</v>
      </c>
      <c r="D148" s="10">
        <v>2</v>
      </c>
      <c r="E148" s="8">
        <v>1089.414</v>
      </c>
      <c r="F148" s="68">
        <v>3.1400000000000004E-2</v>
      </c>
      <c r="G148" s="10">
        <v>33</v>
      </c>
      <c r="H148" s="10">
        <v>0</v>
      </c>
      <c r="I148" s="11">
        <v>133.98380000000003</v>
      </c>
      <c r="J148" s="6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J148" s="1"/>
      <c r="BK148" s="1"/>
      <c r="BL148" s="1"/>
      <c r="BM148" s="1"/>
      <c r="BN148" s="1"/>
      <c r="BP148" s="1"/>
      <c r="BQ148" s="1"/>
      <c r="BR148" s="1"/>
      <c r="BS148" s="1"/>
      <c r="BT148" s="1"/>
      <c r="BU148" s="1"/>
      <c r="BV148" s="1"/>
      <c r="BW148" s="1"/>
      <c r="BX148" s="1"/>
      <c r="BZ148" s="1"/>
      <c r="CA148" s="1"/>
      <c r="CB148" s="1"/>
    </row>
    <row r="149" spans="1:80" ht="15" customHeight="1" x14ac:dyDescent="0.2">
      <c r="A149" s="9">
        <v>148</v>
      </c>
      <c r="B149" s="10">
        <f>SQRT(Table32333[[#This Row],[Views]])</f>
        <v>15.779733838059499</v>
      </c>
      <c r="C149" s="10">
        <v>249</v>
      </c>
      <c r="D149" s="10">
        <v>2</v>
      </c>
      <c r="E149" s="8">
        <v>1500.45</v>
      </c>
      <c r="F149" s="68">
        <v>3.1600000000000003E-2</v>
      </c>
      <c r="G149" s="10">
        <v>37</v>
      </c>
      <c r="H149" s="10">
        <v>0</v>
      </c>
      <c r="I149" s="11">
        <v>156.76760000000002</v>
      </c>
      <c r="J149" s="6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J149" s="1"/>
      <c r="BK149" s="1"/>
      <c r="BL149" s="1"/>
      <c r="BM149" s="1"/>
      <c r="BN149" s="1"/>
      <c r="BP149" s="1"/>
      <c r="BQ149" s="1"/>
      <c r="BR149" s="1"/>
      <c r="BS149" s="1"/>
      <c r="BT149" s="1"/>
      <c r="BU149" s="1"/>
      <c r="BV149" s="1"/>
      <c r="BW149" s="1"/>
      <c r="BX149" s="1"/>
      <c r="BZ149" s="1"/>
      <c r="CA149" s="1"/>
      <c r="CB149" s="1"/>
    </row>
    <row r="150" spans="1:80" ht="15" customHeight="1" x14ac:dyDescent="0.2">
      <c r="A150" s="9">
        <v>149</v>
      </c>
      <c r="B150" s="10">
        <f>SQRT(Table32333[[#This Row],[Views]])</f>
        <v>13.928388277184119</v>
      </c>
      <c r="C150" s="10">
        <v>194</v>
      </c>
      <c r="D150" s="10">
        <v>3</v>
      </c>
      <c r="E150" s="8">
        <v>633.00600000000009</v>
      </c>
      <c r="F150" s="68">
        <v>3.5000000000000003E-2</v>
      </c>
      <c r="G150" s="10">
        <v>26</v>
      </c>
      <c r="H150" s="10">
        <v>2</v>
      </c>
      <c r="I150" s="11">
        <v>139.05500000000001</v>
      </c>
      <c r="J150" s="6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J150" s="1"/>
      <c r="BK150" s="1"/>
      <c r="BL150" s="1"/>
      <c r="BM150" s="1"/>
      <c r="BN150" s="1"/>
      <c r="BP150" s="1"/>
      <c r="BQ150" s="1"/>
      <c r="BR150" s="1"/>
      <c r="BS150" s="1"/>
      <c r="BT150" s="1"/>
      <c r="BU150" s="1"/>
      <c r="BV150" s="1"/>
      <c r="BW150" s="1"/>
      <c r="BX150" s="1"/>
      <c r="BZ150" s="1"/>
      <c r="CA150" s="1"/>
      <c r="CB150" s="1"/>
    </row>
    <row r="151" spans="1:80" ht="15" customHeight="1" x14ac:dyDescent="0.2">
      <c r="A151" s="9">
        <v>150</v>
      </c>
      <c r="B151" s="10">
        <f>SQRT(Table32333[[#This Row],[Views]])</f>
        <v>16.431676725154983</v>
      </c>
      <c r="C151" s="10">
        <v>270</v>
      </c>
      <c r="D151" s="10">
        <v>1</v>
      </c>
      <c r="E151" s="8">
        <v>2443.1759999999999</v>
      </c>
      <c r="F151" s="68">
        <v>3.6799999999999999E-2</v>
      </c>
      <c r="G151" s="10">
        <v>41</v>
      </c>
      <c r="H151" s="10">
        <v>0</v>
      </c>
      <c r="I151" s="11">
        <v>170.12639999999999</v>
      </c>
      <c r="J151" s="6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J151" s="1"/>
      <c r="BK151" s="1"/>
      <c r="BL151" s="1"/>
      <c r="BM151" s="1"/>
      <c r="BN151" s="1"/>
      <c r="BP151" s="1"/>
      <c r="BQ151" s="1"/>
      <c r="BR151" s="1"/>
      <c r="BS151" s="1"/>
      <c r="BT151" s="1"/>
      <c r="BU151" s="1"/>
      <c r="BV151" s="1"/>
      <c r="BW151" s="1"/>
      <c r="BX151" s="1"/>
      <c r="BZ151" s="1"/>
      <c r="CA151" s="1"/>
      <c r="CB151" s="1"/>
    </row>
    <row r="152" spans="1:80" ht="15" customHeight="1" x14ac:dyDescent="0.2">
      <c r="A152" s="9">
        <v>151</v>
      </c>
      <c r="B152" s="10">
        <f>SQRT(Table32333[[#This Row],[Views]])</f>
        <v>19.05255888325765</v>
      </c>
      <c r="C152" s="10">
        <v>363</v>
      </c>
      <c r="D152" s="10">
        <v>5</v>
      </c>
      <c r="E152" s="8">
        <v>709.24200000000008</v>
      </c>
      <c r="F152" s="68">
        <v>6.4899999999999999E-2</v>
      </c>
      <c r="G152" s="10">
        <v>63</v>
      </c>
      <c r="H152" s="10">
        <v>0</v>
      </c>
      <c r="I152" s="11">
        <v>218.06399999999999</v>
      </c>
      <c r="J152" s="6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J152" s="1"/>
      <c r="BK152" s="1"/>
      <c r="BL152" s="1"/>
      <c r="BM152" s="1"/>
      <c r="BN152" s="1"/>
      <c r="BP152" s="1"/>
      <c r="BQ152" s="1"/>
      <c r="BR152" s="1"/>
      <c r="BS152" s="1"/>
      <c r="BT152" s="1"/>
      <c r="BU152" s="1"/>
      <c r="BV152" s="1"/>
      <c r="BW152" s="1"/>
      <c r="BX152" s="1"/>
      <c r="BZ152" s="1"/>
      <c r="CA152" s="1"/>
      <c r="CB152" s="1"/>
    </row>
    <row r="153" spans="1:80" ht="15" customHeight="1" x14ac:dyDescent="0.2">
      <c r="A153" s="9">
        <v>152</v>
      </c>
      <c r="B153" s="10">
        <f>SQRT(Table32333[[#This Row],[Views]])</f>
        <v>18.841443681416774</v>
      </c>
      <c r="C153" s="10">
        <v>355</v>
      </c>
      <c r="D153" s="10">
        <v>6</v>
      </c>
      <c r="E153" s="8">
        <v>1991.712</v>
      </c>
      <c r="F153" s="68">
        <v>5.6100000000000004E-2</v>
      </c>
      <c r="G153" s="10">
        <v>69</v>
      </c>
      <c r="H153" s="10">
        <v>1</v>
      </c>
      <c r="I153" s="11">
        <v>204.98940000000002</v>
      </c>
      <c r="J153" s="6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J153" s="1"/>
      <c r="BK153" s="1"/>
      <c r="BL153" s="1"/>
      <c r="BM153" s="1"/>
      <c r="BN153" s="1"/>
      <c r="BP153" s="1"/>
      <c r="BQ153" s="1"/>
      <c r="BR153" s="1"/>
      <c r="BS153" s="1"/>
      <c r="BT153" s="1"/>
      <c r="BU153" s="1"/>
      <c r="BV153" s="1"/>
      <c r="BW153" s="1"/>
      <c r="BX153" s="1"/>
      <c r="BZ153" s="1"/>
      <c r="CA153" s="1"/>
      <c r="CB153" s="1"/>
    </row>
    <row r="154" spans="1:80" ht="15" customHeight="1" x14ac:dyDescent="0.2">
      <c r="A154" s="9">
        <v>153</v>
      </c>
      <c r="B154" s="10">
        <f>SQRT(Table32333[[#This Row],[Views]])</f>
        <v>23.832750575625969</v>
      </c>
      <c r="C154" s="10">
        <v>568</v>
      </c>
      <c r="D154" s="10">
        <v>2</v>
      </c>
      <c r="E154" s="8">
        <v>3959.154</v>
      </c>
      <c r="F154" s="68">
        <v>7.2900000000000006E-2</v>
      </c>
      <c r="G154" s="10">
        <v>81</v>
      </c>
      <c r="H154" s="10">
        <v>0</v>
      </c>
      <c r="I154" s="11">
        <v>351.23220000000003</v>
      </c>
      <c r="J154" s="68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J154" s="1"/>
      <c r="BK154" s="1"/>
      <c r="BL154" s="1"/>
      <c r="BM154" s="1"/>
      <c r="BN154" s="1"/>
      <c r="BP154" s="1"/>
      <c r="BQ154" s="1"/>
      <c r="BR154" s="1"/>
      <c r="BS154" s="1"/>
      <c r="BT154" s="1"/>
      <c r="BU154" s="1"/>
      <c r="BV154" s="1"/>
      <c r="BW154" s="1"/>
      <c r="BX154" s="1"/>
      <c r="BZ154" s="1"/>
      <c r="CA154" s="1"/>
      <c r="CB154" s="1"/>
    </row>
    <row r="155" spans="1:80" ht="15" customHeight="1" x14ac:dyDescent="0.2">
      <c r="A155" s="9">
        <v>154</v>
      </c>
      <c r="B155" s="10">
        <f>SQRT(Table32333[[#This Row],[Views]])</f>
        <v>23</v>
      </c>
      <c r="C155" s="10">
        <v>529</v>
      </c>
      <c r="D155" s="10">
        <v>4</v>
      </c>
      <c r="E155" s="8">
        <v>3212.6220000000003</v>
      </c>
      <c r="F155" s="68">
        <v>5.5099999999999996E-2</v>
      </c>
      <c r="G155" s="10">
        <v>64</v>
      </c>
      <c r="H155" s="10">
        <v>0</v>
      </c>
      <c r="I155" s="11">
        <v>333.29989999999998</v>
      </c>
      <c r="J155" s="6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J155" s="1"/>
      <c r="BK155" s="1"/>
      <c r="BL155" s="1"/>
      <c r="BM155" s="1"/>
      <c r="BN155" s="1"/>
      <c r="BP155" s="1"/>
      <c r="BQ155" s="1"/>
      <c r="BR155" s="1"/>
      <c r="BS155" s="1"/>
      <c r="BT155" s="1"/>
      <c r="BU155" s="1"/>
      <c r="BV155" s="1"/>
      <c r="BW155" s="1"/>
      <c r="BX155" s="1"/>
      <c r="BZ155" s="1"/>
      <c r="CA155" s="1"/>
      <c r="CB155" s="1"/>
    </row>
    <row r="156" spans="1:80" ht="15" customHeight="1" x14ac:dyDescent="0.2">
      <c r="A156" s="9">
        <v>155</v>
      </c>
      <c r="B156" s="10">
        <f>SQRT(Table32333[[#This Row],[Views]])</f>
        <v>18.165902124584949</v>
      </c>
      <c r="C156" s="10">
        <v>330</v>
      </c>
      <c r="D156" s="10">
        <v>3</v>
      </c>
      <c r="E156" s="8">
        <v>1532.934</v>
      </c>
      <c r="F156" s="68">
        <v>5.9200000000000003E-2</v>
      </c>
      <c r="G156" s="10">
        <v>53</v>
      </c>
      <c r="H156" s="10">
        <v>1</v>
      </c>
      <c r="I156" s="11">
        <v>239.1088</v>
      </c>
      <c r="J156" s="6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J156" s="1"/>
      <c r="BK156" s="1"/>
      <c r="BL156" s="1"/>
      <c r="BM156" s="1"/>
      <c r="BN156" s="1"/>
      <c r="BP156" s="1"/>
      <c r="BQ156" s="1"/>
      <c r="BR156" s="1"/>
      <c r="BS156" s="1"/>
      <c r="BT156" s="1"/>
      <c r="BU156" s="1"/>
      <c r="BV156" s="1"/>
      <c r="BW156" s="1"/>
      <c r="BX156" s="1"/>
      <c r="BZ156" s="1"/>
      <c r="CA156" s="1"/>
      <c r="CB156" s="1"/>
    </row>
    <row r="157" spans="1:80" ht="15" customHeight="1" x14ac:dyDescent="0.2">
      <c r="A157" s="9">
        <v>156</v>
      </c>
      <c r="B157" s="10">
        <f>SQRT(Table32333[[#This Row],[Views]])</f>
        <v>26.381811916545839</v>
      </c>
      <c r="C157" s="10">
        <v>696</v>
      </c>
      <c r="D157" s="10">
        <v>12</v>
      </c>
      <c r="E157" s="8">
        <v>3143.07</v>
      </c>
      <c r="F157" s="68">
        <v>6.3899999999999998E-2</v>
      </c>
      <c r="G157" s="10">
        <v>76</v>
      </c>
      <c r="H157" s="10">
        <v>1</v>
      </c>
      <c r="I157" s="11">
        <v>479.63339999999999</v>
      </c>
      <c r="J157" s="6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J157" s="1"/>
      <c r="BK157" s="1"/>
      <c r="BL157" s="1"/>
      <c r="BM157" s="1"/>
      <c r="BN157" s="1"/>
      <c r="BP157" s="1"/>
      <c r="BQ157" s="1"/>
      <c r="BR157" s="1"/>
      <c r="BS157" s="1"/>
      <c r="BT157" s="1"/>
      <c r="BU157" s="1"/>
      <c r="BV157" s="1"/>
      <c r="BW157" s="1"/>
      <c r="BX157" s="1"/>
      <c r="BZ157" s="1"/>
      <c r="CA157" s="1"/>
      <c r="CB157" s="1"/>
    </row>
    <row r="158" spans="1:80" ht="15" customHeight="1" x14ac:dyDescent="0.2">
      <c r="A158" s="9">
        <v>157</v>
      </c>
      <c r="B158" s="10">
        <f>SQRT(Table32333[[#This Row],[Views]])</f>
        <v>13.964240043768941</v>
      </c>
      <c r="C158" s="10">
        <v>195</v>
      </c>
      <c r="D158" s="10">
        <v>1</v>
      </c>
      <c r="E158" s="8">
        <v>777.25199999999995</v>
      </c>
      <c r="F158" s="68">
        <v>3.4799999999999998E-2</v>
      </c>
      <c r="G158" s="10">
        <v>34</v>
      </c>
      <c r="H158" s="10">
        <v>0</v>
      </c>
      <c r="I158" s="11">
        <v>127.05479999999999</v>
      </c>
      <c r="J158" s="6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J158" s="1"/>
      <c r="BK158" s="1"/>
      <c r="BL158" s="1"/>
      <c r="BM158" s="1"/>
      <c r="BN158" s="1"/>
      <c r="BP158" s="1"/>
      <c r="BQ158" s="1"/>
      <c r="BR158" s="1"/>
      <c r="BS158" s="1"/>
      <c r="BT158" s="1"/>
      <c r="BU158" s="1"/>
      <c r="BV158" s="1"/>
      <c r="BW158" s="1"/>
      <c r="BX158" s="1"/>
      <c r="BZ158" s="1"/>
      <c r="CA158" s="1"/>
      <c r="CB158" s="1"/>
    </row>
    <row r="159" spans="1:80" ht="15" customHeight="1" x14ac:dyDescent="0.2">
      <c r="A159" s="9">
        <v>158</v>
      </c>
      <c r="B159" s="10">
        <f>SQRT(Table32333[[#This Row],[Views]])</f>
        <v>13.30413469565007</v>
      </c>
      <c r="C159" s="10">
        <v>177</v>
      </c>
      <c r="D159" s="10">
        <v>0</v>
      </c>
      <c r="E159" s="8">
        <v>848.95799999999986</v>
      </c>
      <c r="F159" s="68">
        <v>3.1400000000000004E-2</v>
      </c>
      <c r="G159" s="10">
        <v>30</v>
      </c>
      <c r="H159" s="10">
        <v>0</v>
      </c>
      <c r="I159" s="11">
        <v>107.89040000000001</v>
      </c>
      <c r="J159" s="6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J159" s="1"/>
      <c r="BK159" s="1"/>
      <c r="BL159" s="1"/>
      <c r="BM159" s="1"/>
      <c r="BN159" s="1"/>
      <c r="BP159" s="1"/>
      <c r="BQ159" s="1"/>
      <c r="BR159" s="1"/>
      <c r="BS159" s="1"/>
      <c r="BT159" s="1"/>
      <c r="BU159" s="1"/>
      <c r="BV159" s="1"/>
      <c r="BW159" s="1"/>
      <c r="BX159" s="1"/>
      <c r="BZ159" s="1"/>
      <c r="CA159" s="1"/>
      <c r="CB159" s="1"/>
    </row>
    <row r="160" spans="1:80" ht="15" customHeight="1" x14ac:dyDescent="0.2">
      <c r="A160" s="9">
        <v>159</v>
      </c>
      <c r="B160" s="10">
        <f>SQRT(Table32333[[#This Row],[Views]])</f>
        <v>24.859605789312106</v>
      </c>
      <c r="C160" s="10">
        <v>618</v>
      </c>
      <c r="D160" s="10">
        <v>3</v>
      </c>
      <c r="E160" s="8">
        <v>4992.54</v>
      </c>
      <c r="F160" s="68">
        <v>7.0300000000000001E-2</v>
      </c>
      <c r="G160" s="10">
        <v>90</v>
      </c>
      <c r="H160" s="10">
        <v>3</v>
      </c>
      <c r="I160" s="11">
        <v>342.07980000000003</v>
      </c>
      <c r="J160" s="6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J160" s="1"/>
      <c r="BK160" s="1"/>
      <c r="BL160" s="1"/>
      <c r="BM160" s="1"/>
      <c r="BN160" s="1"/>
      <c r="BP160" s="1"/>
      <c r="BQ160" s="1"/>
      <c r="BR160" s="1"/>
      <c r="BS160" s="1"/>
      <c r="BT160" s="1"/>
      <c r="BU160" s="1"/>
      <c r="BV160" s="1"/>
      <c r="BW160" s="1"/>
      <c r="BX160" s="1"/>
      <c r="BZ160" s="1"/>
      <c r="CA160" s="1"/>
      <c r="CB160" s="1"/>
    </row>
    <row r="161" spans="1:80" ht="15" customHeight="1" x14ac:dyDescent="0.2">
      <c r="A161" s="9">
        <v>160</v>
      </c>
      <c r="B161" s="10">
        <f>SQRT(Table32333[[#This Row],[Views]])</f>
        <v>15.297058540778355</v>
      </c>
      <c r="C161" s="10">
        <v>234</v>
      </c>
      <c r="D161" s="10">
        <v>-1</v>
      </c>
      <c r="E161" s="8">
        <v>2096.0340000000001</v>
      </c>
      <c r="F161" s="68">
        <v>3.2599999999999997E-2</v>
      </c>
      <c r="G161" s="10">
        <v>43</v>
      </c>
      <c r="H161" s="10">
        <v>1</v>
      </c>
      <c r="I161" s="11">
        <v>165.99919999999997</v>
      </c>
      <c r="J161" s="6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J161" s="1"/>
      <c r="BK161" s="1"/>
      <c r="BL161" s="1"/>
      <c r="BM161" s="1"/>
      <c r="BN161" s="1"/>
      <c r="BP161" s="1"/>
      <c r="BQ161" s="1"/>
      <c r="BR161" s="1"/>
      <c r="BS161" s="1"/>
      <c r="BT161" s="1"/>
      <c r="BU161" s="1"/>
      <c r="BV161" s="1"/>
      <c r="BW161" s="1"/>
      <c r="BX161" s="1"/>
      <c r="BZ161" s="1"/>
      <c r="CA161" s="1"/>
      <c r="CB161" s="1"/>
    </row>
    <row r="162" spans="1:80" ht="15" customHeight="1" x14ac:dyDescent="0.2">
      <c r="A162" s="9">
        <v>161</v>
      </c>
      <c r="B162" s="10">
        <f>SQRT(Table32333[[#This Row],[Views]])</f>
        <v>16.30950643030009</v>
      </c>
      <c r="C162" s="10">
        <v>266</v>
      </c>
      <c r="D162" s="10">
        <v>1</v>
      </c>
      <c r="E162" s="8">
        <v>921.67200000000003</v>
      </c>
      <c r="F162" s="68">
        <v>4.3799999999999999E-2</v>
      </c>
      <c r="G162" s="10">
        <v>37</v>
      </c>
      <c r="H162" s="10">
        <v>1</v>
      </c>
      <c r="I162" s="11">
        <v>166.04579999999999</v>
      </c>
      <c r="J162" s="6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J162" s="1"/>
      <c r="BK162" s="1"/>
      <c r="BL162" s="1"/>
      <c r="BM162" s="1"/>
      <c r="BN162" s="1"/>
      <c r="BP162" s="1"/>
      <c r="BQ162" s="1"/>
      <c r="BR162" s="1"/>
      <c r="BS162" s="1"/>
      <c r="BT162" s="1"/>
      <c r="BU162" s="1"/>
      <c r="BV162" s="1"/>
      <c r="BW162" s="1"/>
      <c r="BX162" s="1"/>
      <c r="BZ162" s="1"/>
      <c r="CA162" s="1"/>
      <c r="CB162" s="1"/>
    </row>
    <row r="163" spans="1:80" ht="15" customHeight="1" x14ac:dyDescent="0.2">
      <c r="A163" s="9">
        <v>162</v>
      </c>
      <c r="B163" s="10">
        <f>SQRT(Table32333[[#This Row],[Views]])</f>
        <v>14.035668847618199</v>
      </c>
      <c r="C163" s="10">
        <v>197</v>
      </c>
      <c r="D163" s="10">
        <v>2</v>
      </c>
      <c r="E163" s="8">
        <v>1230.2340000000002</v>
      </c>
      <c r="F163" s="68">
        <v>3.3599999999999998E-2</v>
      </c>
      <c r="G163" s="10">
        <v>28</v>
      </c>
      <c r="H163" s="10">
        <v>1</v>
      </c>
      <c r="I163" s="11">
        <v>123.1776</v>
      </c>
      <c r="J163" s="6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J163" s="1"/>
      <c r="BK163" s="1"/>
      <c r="BL163" s="1"/>
      <c r="BM163" s="1"/>
      <c r="BN163" s="1"/>
      <c r="BP163" s="1"/>
      <c r="BQ163" s="1"/>
      <c r="BR163" s="1"/>
      <c r="BS163" s="1"/>
      <c r="BT163" s="1"/>
      <c r="BU163" s="1"/>
      <c r="BV163" s="1"/>
      <c r="BW163" s="1"/>
      <c r="BX163" s="1"/>
      <c r="BZ163" s="1"/>
      <c r="CA163" s="1"/>
      <c r="CB163" s="1"/>
    </row>
    <row r="164" spans="1:80" ht="15" customHeight="1" x14ac:dyDescent="0.2">
      <c r="A164" s="9">
        <v>163</v>
      </c>
      <c r="B164" s="10">
        <f>SQRT(Table32333[[#This Row],[Views]])</f>
        <v>12.041594578792296</v>
      </c>
      <c r="C164" s="10">
        <v>145</v>
      </c>
      <c r="D164" s="10">
        <v>0</v>
      </c>
      <c r="E164" s="8">
        <v>404.78999999999996</v>
      </c>
      <c r="F164" s="68">
        <v>2.6099999999999998E-2</v>
      </c>
      <c r="G164" s="10">
        <v>25</v>
      </c>
      <c r="H164" s="10">
        <v>0</v>
      </c>
      <c r="I164" s="11">
        <v>63.005399999999995</v>
      </c>
      <c r="J164" s="6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J164" s="1"/>
      <c r="BK164" s="1"/>
      <c r="BL164" s="1"/>
      <c r="BM164" s="1"/>
      <c r="BN164" s="1"/>
      <c r="BP164" s="1"/>
      <c r="BQ164" s="1"/>
      <c r="BR164" s="1"/>
      <c r="BS164" s="1"/>
      <c r="BT164" s="1"/>
      <c r="BU164" s="1"/>
      <c r="BV164" s="1"/>
      <c r="BW164" s="1"/>
      <c r="BX164" s="1"/>
      <c r="BZ164" s="1"/>
      <c r="CA164" s="1"/>
      <c r="CB164" s="1"/>
    </row>
    <row r="165" spans="1:80" ht="15" customHeight="1" x14ac:dyDescent="0.2">
      <c r="A165" s="9">
        <v>164</v>
      </c>
      <c r="B165" s="10">
        <f>SQRT(Table32333[[#This Row],[Views]])</f>
        <v>24.718414188616549</v>
      </c>
      <c r="C165" s="10">
        <v>611</v>
      </c>
      <c r="D165" s="10">
        <v>7</v>
      </c>
      <c r="E165" s="8">
        <v>3761.4900000000002</v>
      </c>
      <c r="F165" s="68">
        <v>7.85E-2</v>
      </c>
      <c r="G165" s="10">
        <v>76</v>
      </c>
      <c r="H165" s="10">
        <v>0</v>
      </c>
      <c r="I165" s="11">
        <v>442.81850000000003</v>
      </c>
      <c r="J165" s="6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J165" s="1"/>
      <c r="BK165" s="1"/>
      <c r="BL165" s="1"/>
      <c r="BM165" s="1"/>
      <c r="BN165" s="1"/>
      <c r="BP165" s="1"/>
      <c r="BQ165" s="1"/>
      <c r="BR165" s="1"/>
      <c r="BS165" s="1"/>
      <c r="BT165" s="1"/>
      <c r="BU165" s="1"/>
      <c r="BV165" s="1"/>
      <c r="BW165" s="1"/>
      <c r="BX165" s="1"/>
      <c r="BZ165" s="1"/>
      <c r="CA165" s="1"/>
      <c r="CB165" s="1"/>
    </row>
    <row r="166" spans="1:80" ht="15" customHeight="1" x14ac:dyDescent="0.2">
      <c r="A166" s="9">
        <v>165</v>
      </c>
      <c r="B166" s="10">
        <f>SQRT(Table32333[[#This Row],[Views]])</f>
        <v>12.124355652982141</v>
      </c>
      <c r="C166" s="10">
        <v>147</v>
      </c>
      <c r="D166" s="10">
        <v>0</v>
      </c>
      <c r="E166" s="8">
        <v>980.85</v>
      </c>
      <c r="F166" s="68">
        <v>2.2599999999999999E-2</v>
      </c>
      <c r="G166" s="10">
        <v>26</v>
      </c>
      <c r="H166" s="10">
        <v>0</v>
      </c>
      <c r="I166" s="11">
        <v>75.122399999999999</v>
      </c>
      <c r="J166" s="6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J166" s="1"/>
      <c r="BK166" s="1"/>
      <c r="BL166" s="1"/>
      <c r="BM166" s="1"/>
      <c r="BN166" s="1"/>
      <c r="BP166" s="1"/>
      <c r="BQ166" s="1"/>
      <c r="BR166" s="1"/>
      <c r="BS166" s="1"/>
      <c r="BT166" s="1"/>
      <c r="BU166" s="1"/>
      <c r="BV166" s="1"/>
      <c r="BW166" s="1"/>
      <c r="BX166" s="1"/>
      <c r="BZ166" s="1"/>
      <c r="CA166" s="1"/>
      <c r="CB166" s="1"/>
    </row>
    <row r="167" spans="1:80" ht="15" customHeight="1" x14ac:dyDescent="0.2">
      <c r="A167" s="9">
        <v>166</v>
      </c>
      <c r="B167" s="10">
        <f>SQRT(Table32333[[#This Row],[Views]])</f>
        <v>12.124355652982141</v>
      </c>
      <c r="C167" s="10">
        <v>147</v>
      </c>
      <c r="D167" s="10">
        <v>-1</v>
      </c>
      <c r="E167" s="8">
        <v>1212.048</v>
      </c>
      <c r="F167" s="68">
        <v>3.2099999999999997E-2</v>
      </c>
      <c r="G167" s="10">
        <v>22</v>
      </c>
      <c r="H167" s="10">
        <v>0</v>
      </c>
      <c r="I167" s="11">
        <v>113.08829999999999</v>
      </c>
      <c r="J167" s="6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J167" s="1"/>
      <c r="BK167" s="1"/>
      <c r="BL167" s="1"/>
      <c r="BM167" s="1"/>
      <c r="BN167" s="1"/>
      <c r="BP167" s="1"/>
      <c r="BQ167" s="1"/>
      <c r="BR167" s="1"/>
      <c r="BS167" s="1"/>
      <c r="BT167" s="1"/>
      <c r="BU167" s="1"/>
      <c r="BV167" s="1"/>
      <c r="BW167" s="1"/>
      <c r="BX167" s="1"/>
      <c r="BZ167" s="1"/>
      <c r="CA167" s="1"/>
      <c r="CB167" s="1"/>
    </row>
    <row r="168" spans="1:80" ht="15" customHeight="1" x14ac:dyDescent="0.2">
      <c r="A168" s="9">
        <v>167</v>
      </c>
      <c r="B168" s="10">
        <f>SQRT(Table32333[[#This Row],[Views]])</f>
        <v>11.224972160321824</v>
      </c>
      <c r="C168" s="10">
        <v>126</v>
      </c>
      <c r="D168" s="10">
        <v>0</v>
      </c>
      <c r="E168" s="8">
        <v>96.419999999999987</v>
      </c>
      <c r="F168" s="68">
        <v>2.2599999999999999E-2</v>
      </c>
      <c r="G168" s="10">
        <v>30</v>
      </c>
      <c r="H168" s="10">
        <v>0</v>
      </c>
      <c r="I168" s="11">
        <v>54.104399999999998</v>
      </c>
      <c r="J168" s="6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J168" s="1"/>
      <c r="BK168" s="1"/>
      <c r="BL168" s="1"/>
      <c r="BM168" s="1"/>
      <c r="BN168" s="1"/>
      <c r="BP168" s="1"/>
      <c r="BQ168" s="1"/>
      <c r="BR168" s="1"/>
      <c r="BS168" s="1"/>
      <c r="BT168" s="1"/>
      <c r="BU168" s="1"/>
      <c r="BV168" s="1"/>
      <c r="BW168" s="1"/>
      <c r="BX168" s="1"/>
      <c r="BZ168" s="1"/>
      <c r="CA168" s="1"/>
      <c r="CB168" s="1"/>
    </row>
    <row r="169" spans="1:80" ht="15" customHeight="1" x14ac:dyDescent="0.2">
      <c r="A169" s="9">
        <v>168</v>
      </c>
      <c r="B169" s="10">
        <f>SQRT(Table32333[[#This Row],[Views]])</f>
        <v>19</v>
      </c>
      <c r="C169" s="10">
        <v>361</v>
      </c>
      <c r="D169" s="10">
        <v>2</v>
      </c>
      <c r="E169" s="8">
        <v>3473.7659999999996</v>
      </c>
      <c r="F169" s="68">
        <v>5.2699999999999997E-2</v>
      </c>
      <c r="G169" s="10">
        <v>53</v>
      </c>
      <c r="H169" s="10">
        <v>0</v>
      </c>
      <c r="I169" s="11">
        <v>210.8527</v>
      </c>
      <c r="J169" s="6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J169" s="1"/>
      <c r="BK169" s="1"/>
      <c r="BL169" s="1"/>
      <c r="BM169" s="1"/>
      <c r="BN169" s="1"/>
      <c r="BP169" s="1"/>
      <c r="BQ169" s="1"/>
      <c r="BR169" s="1"/>
      <c r="BS169" s="1"/>
      <c r="BT169" s="1"/>
      <c r="BU169" s="1"/>
      <c r="BV169" s="1"/>
      <c r="BW169" s="1"/>
      <c r="BX169" s="1"/>
      <c r="BZ169" s="1"/>
      <c r="CA169" s="1"/>
      <c r="CB169" s="1"/>
    </row>
    <row r="170" spans="1:80" ht="15" customHeight="1" x14ac:dyDescent="0.2">
      <c r="A170" s="9">
        <v>169</v>
      </c>
      <c r="B170" s="10">
        <f>SQRT(Table32333[[#This Row],[Views]])</f>
        <v>13.490737563232042</v>
      </c>
      <c r="C170" s="10">
        <v>182</v>
      </c>
      <c r="D170" s="10">
        <v>1</v>
      </c>
      <c r="E170" s="8">
        <v>1686.366</v>
      </c>
      <c r="F170" s="68">
        <v>3.0499999999999999E-2</v>
      </c>
      <c r="G170" s="10">
        <v>29</v>
      </c>
      <c r="H170" s="10">
        <v>1</v>
      </c>
      <c r="I170" s="11">
        <v>119.86499999999999</v>
      </c>
      <c r="J170" s="6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J170" s="1"/>
      <c r="BK170" s="1"/>
      <c r="BL170" s="1"/>
      <c r="BM170" s="1"/>
      <c r="BN170" s="1"/>
      <c r="BP170" s="1"/>
      <c r="BQ170" s="1"/>
      <c r="BR170" s="1"/>
      <c r="BS170" s="1"/>
      <c r="BT170" s="1"/>
      <c r="BU170" s="1"/>
      <c r="BV170" s="1"/>
      <c r="BW170" s="1"/>
      <c r="BX170" s="1"/>
      <c r="BZ170" s="1"/>
      <c r="CA170" s="1"/>
      <c r="CB170" s="1"/>
    </row>
    <row r="171" spans="1:80" ht="15" customHeight="1" x14ac:dyDescent="0.2">
      <c r="A171" s="9">
        <v>170</v>
      </c>
      <c r="B171" s="10">
        <f>SQRT(Table32333[[#This Row],[Views]])</f>
        <v>18.547236990991408</v>
      </c>
      <c r="C171" s="10">
        <v>344</v>
      </c>
      <c r="D171" s="10">
        <v>3</v>
      </c>
      <c r="E171" s="8">
        <v>2548.2539999999999</v>
      </c>
      <c r="F171" s="68">
        <v>5.1399999999999994E-2</v>
      </c>
      <c r="G171" s="10">
        <v>39</v>
      </c>
      <c r="H171" s="10">
        <v>1</v>
      </c>
      <c r="I171" s="11">
        <v>261.93439999999998</v>
      </c>
      <c r="J171" s="6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J171" s="1"/>
      <c r="BK171" s="1"/>
      <c r="BL171" s="1"/>
      <c r="BM171" s="1"/>
      <c r="BN171" s="1"/>
      <c r="BP171" s="1"/>
      <c r="BQ171" s="1"/>
      <c r="BR171" s="1"/>
      <c r="BS171" s="1"/>
      <c r="BT171" s="1"/>
      <c r="BU171" s="1"/>
      <c r="BV171" s="1"/>
      <c r="BW171" s="1"/>
      <c r="BX171" s="1"/>
      <c r="BZ171" s="1"/>
      <c r="CA171" s="1"/>
      <c r="CB171" s="1"/>
    </row>
    <row r="172" spans="1:80" ht="15" customHeight="1" x14ac:dyDescent="0.2">
      <c r="A172" s="9">
        <v>171</v>
      </c>
      <c r="B172" s="10">
        <f>SQRT(Table32333[[#This Row],[Views]])</f>
        <v>14.387494569938159</v>
      </c>
      <c r="C172" s="10">
        <v>207</v>
      </c>
      <c r="D172" s="10">
        <v>-1</v>
      </c>
      <c r="E172" s="8">
        <v>1060.2240000000002</v>
      </c>
      <c r="F172" s="68">
        <v>3.3500000000000002E-2</v>
      </c>
      <c r="G172" s="10">
        <v>39</v>
      </c>
      <c r="H172" s="10">
        <v>1</v>
      </c>
      <c r="I172" s="11">
        <v>108.03750000000001</v>
      </c>
      <c r="J172" s="6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J172" s="1"/>
      <c r="BK172" s="1"/>
      <c r="BL172" s="1"/>
      <c r="BM172" s="1"/>
      <c r="BN172" s="1"/>
      <c r="BP172" s="1"/>
      <c r="BQ172" s="1"/>
      <c r="BR172" s="1"/>
      <c r="BS172" s="1"/>
      <c r="BT172" s="1"/>
      <c r="BU172" s="1"/>
      <c r="BV172" s="1"/>
      <c r="BW172" s="1"/>
      <c r="BX172" s="1"/>
      <c r="BZ172" s="1"/>
      <c r="CA172" s="1"/>
      <c r="CB172" s="1"/>
    </row>
    <row r="173" spans="1:80" ht="15" customHeight="1" x14ac:dyDescent="0.2">
      <c r="A173" s="9">
        <v>172</v>
      </c>
      <c r="B173" s="10">
        <f>SQRT(Table32333[[#This Row],[Views]])</f>
        <v>11.401754250991379</v>
      </c>
      <c r="C173" s="10">
        <v>130</v>
      </c>
      <c r="D173" s="10">
        <v>0</v>
      </c>
      <c r="E173" s="8">
        <v>518.25</v>
      </c>
      <c r="F173" s="68">
        <v>2.1899999999999999E-2</v>
      </c>
      <c r="G173" s="10">
        <v>22</v>
      </c>
      <c r="H173" s="10">
        <v>0</v>
      </c>
      <c r="I173" s="11">
        <v>69.094499999999996</v>
      </c>
      <c r="J173" s="6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J173" s="1"/>
      <c r="BK173" s="1"/>
      <c r="BL173" s="1"/>
      <c r="BM173" s="1"/>
      <c r="BN173" s="1"/>
      <c r="BP173" s="1"/>
      <c r="BQ173" s="1"/>
      <c r="BR173" s="1"/>
      <c r="BS173" s="1"/>
      <c r="BT173" s="1"/>
      <c r="BU173" s="1"/>
      <c r="BV173" s="1"/>
      <c r="BW173" s="1"/>
      <c r="BX173" s="1"/>
      <c r="BZ173" s="1"/>
      <c r="CA173" s="1"/>
      <c r="CB173" s="1"/>
    </row>
    <row r="174" spans="1:80" ht="15" customHeight="1" x14ac:dyDescent="0.2">
      <c r="A174" s="9">
        <v>173</v>
      </c>
      <c r="B174" s="10">
        <f>SQRT(Table32333[[#This Row],[Views]])</f>
        <v>22.715633383201094</v>
      </c>
      <c r="C174" s="10">
        <v>516</v>
      </c>
      <c r="D174" s="10">
        <v>1</v>
      </c>
      <c r="E174" s="8">
        <v>3451.7819999999997</v>
      </c>
      <c r="F174" s="68">
        <v>7.6999999999999999E-2</v>
      </c>
      <c r="G174" s="10">
        <v>74</v>
      </c>
      <c r="H174" s="10">
        <v>0</v>
      </c>
      <c r="I174" s="11">
        <v>336.798</v>
      </c>
      <c r="J174" s="6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J174" s="1"/>
      <c r="BK174" s="1"/>
      <c r="BL174" s="1"/>
      <c r="BM174" s="1"/>
      <c r="BN174" s="1"/>
      <c r="BP174" s="1"/>
      <c r="BQ174" s="1"/>
      <c r="BR174" s="1"/>
      <c r="BS174" s="1"/>
      <c r="BT174" s="1"/>
      <c r="BU174" s="1"/>
      <c r="BV174" s="1"/>
      <c r="BW174" s="1"/>
      <c r="BX174" s="1"/>
      <c r="BZ174" s="1"/>
      <c r="CA174" s="1"/>
      <c r="CB174" s="1"/>
    </row>
    <row r="175" spans="1:80" ht="15" customHeight="1" x14ac:dyDescent="0.2">
      <c r="A175" s="9">
        <v>174</v>
      </c>
      <c r="B175" s="10">
        <f>SQRT(Table32333[[#This Row],[Views]])</f>
        <v>16</v>
      </c>
      <c r="C175" s="10">
        <v>256</v>
      </c>
      <c r="D175" s="10">
        <v>0</v>
      </c>
      <c r="E175" s="8">
        <v>1476.6119999999996</v>
      </c>
      <c r="F175" s="68">
        <v>2.4399999999999998E-2</v>
      </c>
      <c r="G175" s="10">
        <v>33</v>
      </c>
      <c r="H175" s="10">
        <v>0</v>
      </c>
      <c r="I175" s="11">
        <v>150.9872</v>
      </c>
      <c r="J175" s="6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J175" s="1"/>
      <c r="BK175" s="1"/>
      <c r="BL175" s="1"/>
      <c r="BM175" s="1"/>
      <c r="BN175" s="1"/>
      <c r="BP175" s="1"/>
      <c r="BQ175" s="1"/>
      <c r="BR175" s="1"/>
      <c r="BS175" s="1"/>
      <c r="BT175" s="1"/>
      <c r="BU175" s="1"/>
      <c r="BV175" s="1"/>
      <c r="BW175" s="1"/>
      <c r="BX175" s="1"/>
      <c r="BZ175" s="1"/>
      <c r="CA175" s="1"/>
      <c r="CB175" s="1"/>
    </row>
    <row r="176" spans="1:80" ht="15" customHeight="1" x14ac:dyDescent="0.2">
      <c r="A176" s="9">
        <v>175</v>
      </c>
      <c r="B176" s="10">
        <f>SQRT(Table32333[[#This Row],[Views]])</f>
        <v>15.524174696260024</v>
      </c>
      <c r="C176" s="10">
        <v>241</v>
      </c>
      <c r="D176" s="10">
        <v>2</v>
      </c>
      <c r="E176" s="8">
        <v>711.17399999999998</v>
      </c>
      <c r="F176" s="68">
        <v>3.7999999999999999E-2</v>
      </c>
      <c r="G176" s="10">
        <v>33</v>
      </c>
      <c r="H176" s="10">
        <v>0</v>
      </c>
      <c r="I176" s="11">
        <v>165.148</v>
      </c>
      <c r="J176" s="6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J176" s="1"/>
      <c r="BK176" s="1"/>
      <c r="BL176" s="1"/>
      <c r="BM176" s="1"/>
      <c r="BN176" s="1"/>
      <c r="BP176" s="1"/>
      <c r="BQ176" s="1"/>
      <c r="BR176" s="1"/>
      <c r="BS176" s="1"/>
      <c r="BT176" s="1"/>
      <c r="BU176" s="1"/>
      <c r="BV176" s="1"/>
      <c r="BW176" s="1"/>
      <c r="BX176" s="1"/>
      <c r="BZ176" s="1"/>
      <c r="CA176" s="1"/>
      <c r="CB176" s="1"/>
    </row>
    <row r="177" spans="1:80" ht="15" customHeight="1" x14ac:dyDescent="0.2">
      <c r="A177" s="9">
        <v>176</v>
      </c>
      <c r="B177" s="10">
        <f>SQRT(Table32333[[#This Row],[Views]])</f>
        <v>20.83266665599966</v>
      </c>
      <c r="C177" s="10">
        <v>434</v>
      </c>
      <c r="D177" s="10">
        <v>5</v>
      </c>
      <c r="E177" s="8">
        <v>3353.712</v>
      </c>
      <c r="F177" s="68">
        <v>6.5299999999999997E-2</v>
      </c>
      <c r="G177" s="10">
        <v>55</v>
      </c>
      <c r="H177" s="10">
        <v>0</v>
      </c>
      <c r="I177" s="11">
        <v>267.99119999999999</v>
      </c>
      <c r="J177" s="6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J177" s="1"/>
      <c r="BK177" s="1"/>
      <c r="BL177" s="1"/>
      <c r="BM177" s="1"/>
      <c r="BN177" s="1"/>
      <c r="BP177" s="1"/>
      <c r="BQ177" s="1"/>
      <c r="BR177" s="1"/>
      <c r="BS177" s="1"/>
      <c r="BT177" s="1"/>
      <c r="BU177" s="1"/>
      <c r="BV177" s="1"/>
      <c r="BW177" s="1"/>
      <c r="BX177" s="1"/>
      <c r="BZ177" s="1"/>
      <c r="CA177" s="1"/>
      <c r="CB177" s="1"/>
    </row>
    <row r="178" spans="1:80" ht="15" customHeight="1" x14ac:dyDescent="0.2">
      <c r="A178" s="9">
        <v>177</v>
      </c>
      <c r="B178" s="10">
        <f>SQRT(Table32333[[#This Row],[Views]])</f>
        <v>16.093476939431081</v>
      </c>
      <c r="C178" s="10">
        <v>259</v>
      </c>
      <c r="D178" s="10">
        <v>3</v>
      </c>
      <c r="E178" s="8">
        <v>1862.9279999999999</v>
      </c>
      <c r="F178" s="68">
        <v>3.9399999999999998E-2</v>
      </c>
      <c r="G178" s="10">
        <v>32</v>
      </c>
      <c r="H178" s="10">
        <v>0</v>
      </c>
      <c r="I178" s="11">
        <v>195.89679999999998</v>
      </c>
      <c r="J178" s="6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J178" s="1"/>
      <c r="BK178" s="1"/>
      <c r="BL178" s="1"/>
      <c r="BM178" s="1"/>
      <c r="BN178" s="1"/>
      <c r="BP178" s="1"/>
      <c r="BQ178" s="1"/>
      <c r="BR178" s="1"/>
      <c r="BS178" s="1"/>
      <c r="BT178" s="1"/>
      <c r="BU178" s="1"/>
      <c r="BV178" s="1"/>
      <c r="BW178" s="1"/>
      <c r="BX178" s="1"/>
      <c r="BZ178" s="1"/>
      <c r="CA178" s="1"/>
      <c r="CB178" s="1"/>
    </row>
    <row r="179" spans="1:80" ht="15" customHeight="1" x14ac:dyDescent="0.2">
      <c r="A179" s="9">
        <v>178</v>
      </c>
      <c r="B179" s="10">
        <f>SQRT(Table32333[[#This Row],[Views]])</f>
        <v>15.033296378372908</v>
      </c>
      <c r="C179" s="10">
        <v>226</v>
      </c>
      <c r="D179" s="10">
        <v>0</v>
      </c>
      <c r="E179" s="8">
        <v>944.76599999999985</v>
      </c>
      <c r="F179" s="68">
        <v>4.2500000000000003E-2</v>
      </c>
      <c r="G179" s="10">
        <v>40</v>
      </c>
      <c r="H179" s="10">
        <v>0</v>
      </c>
      <c r="I179" s="11">
        <v>142.16250000000002</v>
      </c>
      <c r="J179" s="6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J179" s="1"/>
      <c r="BK179" s="1"/>
      <c r="BL179" s="1"/>
      <c r="BM179" s="1"/>
      <c r="BN179" s="1"/>
      <c r="BP179" s="1"/>
      <c r="BQ179" s="1"/>
      <c r="BR179" s="1"/>
      <c r="BS179" s="1"/>
      <c r="BT179" s="1"/>
      <c r="BU179" s="1"/>
      <c r="BV179" s="1"/>
      <c r="BW179" s="1"/>
      <c r="BX179" s="1"/>
      <c r="BZ179" s="1"/>
      <c r="CA179" s="1"/>
      <c r="CB179" s="1"/>
    </row>
    <row r="180" spans="1:80" ht="15" customHeight="1" x14ac:dyDescent="0.2">
      <c r="A180" s="9">
        <v>179</v>
      </c>
      <c r="B180" s="10">
        <f>SQRT(Table32333[[#This Row],[Views]])</f>
        <v>13.416407864998739</v>
      </c>
      <c r="C180" s="10">
        <v>180</v>
      </c>
      <c r="D180" s="10">
        <v>-1</v>
      </c>
      <c r="E180" s="8">
        <v>867.82200000000012</v>
      </c>
      <c r="F180" s="68">
        <v>3.1600000000000003E-2</v>
      </c>
      <c r="G180" s="10">
        <v>27</v>
      </c>
      <c r="H180" s="10">
        <v>0</v>
      </c>
      <c r="I180" s="11">
        <v>122.95560000000002</v>
      </c>
      <c r="J180" s="6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J180" s="1"/>
      <c r="BK180" s="1"/>
      <c r="BL180" s="1"/>
      <c r="BM180" s="1"/>
      <c r="BN180" s="1"/>
      <c r="BP180" s="1"/>
      <c r="BQ180" s="1"/>
      <c r="BR180" s="1"/>
      <c r="BS180" s="1"/>
      <c r="BT180" s="1"/>
      <c r="BU180" s="1"/>
      <c r="BV180" s="1"/>
      <c r="BW180" s="1"/>
      <c r="BX180" s="1"/>
      <c r="BZ180" s="1"/>
      <c r="CA180" s="1"/>
      <c r="CB180" s="1"/>
    </row>
    <row r="181" spans="1:80" ht="15" customHeight="1" x14ac:dyDescent="0.2">
      <c r="A181" s="9">
        <v>180</v>
      </c>
      <c r="B181" s="10">
        <f>SQRT(Table32333[[#This Row],[Views]])</f>
        <v>20.09975124224178</v>
      </c>
      <c r="C181" s="10">
        <v>404</v>
      </c>
      <c r="D181" s="10">
        <v>4</v>
      </c>
      <c r="E181" s="8">
        <v>2950.8780000000002</v>
      </c>
      <c r="F181" s="68">
        <v>4.4699999999999997E-2</v>
      </c>
      <c r="G181" s="10">
        <v>59</v>
      </c>
      <c r="H181" s="10">
        <v>2</v>
      </c>
      <c r="I181" s="11">
        <v>256.93559999999997</v>
      </c>
      <c r="J181" s="6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J181" s="1"/>
      <c r="BK181" s="1"/>
      <c r="BL181" s="1"/>
      <c r="BM181" s="1"/>
      <c r="BN181" s="1"/>
      <c r="BP181" s="1"/>
      <c r="BQ181" s="1"/>
      <c r="BR181" s="1"/>
      <c r="BS181" s="1"/>
      <c r="BT181" s="1"/>
      <c r="BU181" s="1"/>
      <c r="BV181" s="1"/>
      <c r="BW181" s="1"/>
      <c r="BX181" s="1"/>
      <c r="BZ181" s="1"/>
      <c r="CA181" s="1"/>
      <c r="CB181" s="1"/>
    </row>
    <row r="182" spans="1:80" ht="15" customHeight="1" x14ac:dyDescent="0.2">
      <c r="A182" s="9">
        <v>181</v>
      </c>
      <c r="B182" s="10">
        <f>SQRT(Table32333[[#This Row],[Views]])</f>
        <v>14.966629547095765</v>
      </c>
      <c r="C182" s="10">
        <v>224</v>
      </c>
      <c r="D182" s="10">
        <v>1</v>
      </c>
      <c r="E182" s="8">
        <v>1177.1880000000001</v>
      </c>
      <c r="F182" s="68">
        <v>3.2199999999999999E-2</v>
      </c>
      <c r="G182" s="10">
        <v>37</v>
      </c>
      <c r="H182" s="10">
        <v>0</v>
      </c>
      <c r="I182" s="11">
        <v>144.8356</v>
      </c>
      <c r="J182" s="68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J182" s="1"/>
      <c r="BK182" s="1"/>
      <c r="BL182" s="1"/>
      <c r="BM182" s="1"/>
      <c r="BN182" s="1"/>
      <c r="BP182" s="1"/>
      <c r="BQ182" s="1"/>
      <c r="BR182" s="1"/>
      <c r="BS182" s="1"/>
      <c r="BT182" s="1"/>
      <c r="BU182" s="1"/>
      <c r="BV182" s="1"/>
      <c r="BW182" s="1"/>
      <c r="BX182" s="1"/>
      <c r="BZ182" s="1"/>
      <c r="CA182" s="1"/>
      <c r="CB182" s="1"/>
    </row>
    <row r="183" spans="1:80" ht="15" customHeight="1" x14ac:dyDescent="0.2">
      <c r="A183" s="9">
        <v>182</v>
      </c>
      <c r="B183" s="10">
        <f>SQRT(Table32333[[#This Row],[Views]])</f>
        <v>15.033296378372908</v>
      </c>
      <c r="C183" s="10">
        <v>226</v>
      </c>
      <c r="D183" s="10">
        <v>1</v>
      </c>
      <c r="E183" s="8">
        <v>975.65999999999985</v>
      </c>
      <c r="F183" s="68">
        <v>3.27E-2</v>
      </c>
      <c r="G183" s="10">
        <v>38</v>
      </c>
      <c r="H183" s="10">
        <v>0</v>
      </c>
      <c r="I183" s="11">
        <v>158.85659999999999</v>
      </c>
      <c r="J183" s="6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J183" s="1"/>
      <c r="BK183" s="1"/>
      <c r="BL183" s="1"/>
      <c r="BM183" s="1"/>
      <c r="BN183" s="1"/>
      <c r="BP183" s="1"/>
      <c r="BQ183" s="1"/>
      <c r="BR183" s="1"/>
      <c r="BS183" s="1"/>
      <c r="BT183" s="1"/>
      <c r="BU183" s="1"/>
      <c r="BV183" s="1"/>
      <c r="BW183" s="1"/>
      <c r="BX183" s="1"/>
      <c r="BZ183" s="1"/>
      <c r="CA183" s="1"/>
      <c r="CB183" s="1"/>
    </row>
    <row r="184" spans="1:80" ht="15" customHeight="1" x14ac:dyDescent="0.2">
      <c r="A184" s="9">
        <v>183</v>
      </c>
      <c r="B184" s="10">
        <f>SQRT(Table32333[[#This Row],[Views]])</f>
        <v>15</v>
      </c>
      <c r="C184" s="10">
        <v>225</v>
      </c>
      <c r="D184" s="10">
        <v>3</v>
      </c>
      <c r="E184" s="8">
        <v>1232.9880000000001</v>
      </c>
      <c r="F184" s="68">
        <v>2.7400000000000001E-2</v>
      </c>
      <c r="G184" s="10">
        <v>36</v>
      </c>
      <c r="H184" s="10">
        <v>1</v>
      </c>
      <c r="I184" s="11">
        <v>140.83600000000001</v>
      </c>
      <c r="J184" s="6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J184" s="1"/>
      <c r="BK184" s="1"/>
      <c r="BL184" s="1"/>
      <c r="BM184" s="1"/>
      <c r="BN184" s="1"/>
      <c r="BP184" s="1"/>
      <c r="BQ184" s="1"/>
      <c r="BR184" s="1"/>
      <c r="BS184" s="1"/>
      <c r="BT184" s="1"/>
      <c r="BU184" s="1"/>
      <c r="BV184" s="1"/>
      <c r="BW184" s="1"/>
      <c r="BX184" s="1"/>
      <c r="BZ184" s="1"/>
      <c r="CA184" s="1"/>
      <c r="CB184" s="1"/>
    </row>
    <row r="185" spans="1:80" ht="15" customHeight="1" x14ac:dyDescent="0.2">
      <c r="A185" s="9">
        <v>184</v>
      </c>
      <c r="B185" s="10">
        <f>SQRT(Table32333[[#This Row],[Views]])</f>
        <v>23</v>
      </c>
      <c r="C185" s="10">
        <v>529</v>
      </c>
      <c r="D185" s="10">
        <v>0</v>
      </c>
      <c r="E185" s="8">
        <v>5471.94</v>
      </c>
      <c r="F185" s="68">
        <v>5.8499999999999996E-2</v>
      </c>
      <c r="G185" s="10">
        <v>67</v>
      </c>
      <c r="H185" s="10">
        <v>0</v>
      </c>
      <c r="I185" s="11">
        <v>320.22899999999998</v>
      </c>
      <c r="J185" s="6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J185" s="1"/>
      <c r="BK185" s="1"/>
      <c r="BL185" s="1"/>
      <c r="BM185" s="1"/>
      <c r="BN185" s="1"/>
      <c r="BP185" s="1"/>
      <c r="BQ185" s="1"/>
      <c r="BR185" s="1"/>
      <c r="BS185" s="1"/>
      <c r="BT185" s="1"/>
      <c r="BU185" s="1"/>
      <c r="BV185" s="1"/>
      <c r="BW185" s="1"/>
      <c r="BX185" s="1"/>
      <c r="BZ185" s="1"/>
      <c r="CA185" s="1"/>
      <c r="CB185" s="1"/>
    </row>
    <row r="186" spans="1:80" ht="15" customHeight="1" x14ac:dyDescent="0.2">
      <c r="A186" s="9">
        <v>185</v>
      </c>
      <c r="B186" s="10">
        <f>SQRT(Table32333[[#This Row],[Views]])</f>
        <v>20.149441679609886</v>
      </c>
      <c r="C186" s="10">
        <v>406</v>
      </c>
      <c r="D186" s="10">
        <v>4</v>
      </c>
      <c r="E186" s="8">
        <v>4210.74</v>
      </c>
      <c r="F186" s="68">
        <v>4.6799999999999994E-2</v>
      </c>
      <c r="G186" s="10">
        <v>37</v>
      </c>
      <c r="H186" s="10">
        <v>1</v>
      </c>
      <c r="I186" s="11">
        <v>239.24159999999998</v>
      </c>
      <c r="J186" s="6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J186" s="1"/>
      <c r="BK186" s="1"/>
      <c r="BL186" s="1"/>
      <c r="BM186" s="1"/>
      <c r="BN186" s="1"/>
      <c r="BP186" s="1"/>
      <c r="BQ186" s="1"/>
      <c r="BR186" s="1"/>
      <c r="BS186" s="1"/>
      <c r="BT186" s="1"/>
      <c r="BU186" s="1"/>
      <c r="BV186" s="1"/>
      <c r="BW186" s="1"/>
      <c r="BX186" s="1"/>
      <c r="BZ186" s="1"/>
      <c r="CA186" s="1"/>
      <c r="CB186" s="1"/>
    </row>
    <row r="187" spans="1:80" ht="15" customHeight="1" x14ac:dyDescent="0.2">
      <c r="A187" s="9">
        <v>186</v>
      </c>
      <c r="B187" s="10">
        <f>SQRT(Table32333[[#This Row],[Views]])</f>
        <v>16.733200530681511</v>
      </c>
      <c r="C187" s="10">
        <v>280</v>
      </c>
      <c r="D187" s="10">
        <v>1</v>
      </c>
      <c r="E187" s="8">
        <v>3007.9320000000002</v>
      </c>
      <c r="F187" s="68">
        <v>3.6000000000000004E-2</v>
      </c>
      <c r="G187" s="10">
        <v>36</v>
      </c>
      <c r="H187" s="10">
        <v>1</v>
      </c>
      <c r="I187" s="11">
        <v>181.22400000000002</v>
      </c>
      <c r="J187" s="6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J187" s="1"/>
      <c r="BK187" s="1"/>
      <c r="BL187" s="1"/>
      <c r="BM187" s="1"/>
      <c r="BN187" s="1"/>
      <c r="BP187" s="1"/>
      <c r="BQ187" s="1"/>
      <c r="BR187" s="1"/>
      <c r="BS187" s="1"/>
      <c r="BT187" s="1"/>
      <c r="BU187" s="1"/>
      <c r="BV187" s="1"/>
      <c r="BW187" s="1"/>
      <c r="BX187" s="1"/>
      <c r="BZ187" s="1"/>
      <c r="CA187" s="1"/>
      <c r="CB187" s="1"/>
    </row>
    <row r="188" spans="1:80" ht="15" customHeight="1" x14ac:dyDescent="0.2">
      <c r="A188" s="9">
        <v>187</v>
      </c>
      <c r="B188" s="10">
        <f>SQRT(Table32333[[#This Row],[Views]])</f>
        <v>15.198684153570664</v>
      </c>
      <c r="C188" s="10">
        <v>231</v>
      </c>
      <c r="D188" s="10">
        <v>2</v>
      </c>
      <c r="E188" s="8">
        <v>2264.1479999999997</v>
      </c>
      <c r="F188" s="68">
        <v>4.2699999999999995E-2</v>
      </c>
      <c r="G188" s="10">
        <v>43</v>
      </c>
      <c r="H188" s="10">
        <v>0</v>
      </c>
      <c r="I188" s="11">
        <v>168.19529999999997</v>
      </c>
      <c r="J188" s="6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J188" s="1"/>
      <c r="BK188" s="1"/>
      <c r="BL188" s="1"/>
      <c r="BM188" s="1"/>
      <c r="BN188" s="1"/>
      <c r="BP188" s="1"/>
      <c r="BQ188" s="1"/>
      <c r="BR188" s="1"/>
      <c r="BS188" s="1"/>
      <c r="BT188" s="1"/>
      <c r="BU188" s="1"/>
      <c r="BV188" s="1"/>
      <c r="BW188" s="1"/>
      <c r="BX188" s="1"/>
      <c r="BZ188" s="1"/>
      <c r="CA188" s="1"/>
      <c r="CB188" s="1"/>
    </row>
    <row r="189" spans="1:80" ht="15" customHeight="1" thickBot="1" x14ac:dyDescent="0.25">
      <c r="A189" s="9">
        <v>188</v>
      </c>
      <c r="B189" s="12">
        <f>SQRT(Table32333[[#This Row],[Views]])</f>
        <v>23.430749027719962</v>
      </c>
      <c r="C189" s="12">
        <v>549</v>
      </c>
      <c r="D189" s="12">
        <v>18</v>
      </c>
      <c r="E189" s="14">
        <v>2076.0239999999999</v>
      </c>
      <c r="F189" s="68">
        <v>1.9199999999999998E-2</v>
      </c>
      <c r="G189" s="12">
        <v>65</v>
      </c>
      <c r="H189" s="12">
        <v>1</v>
      </c>
      <c r="I189" s="13">
        <v>320.40959999999995</v>
      </c>
      <c r="J189" s="68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J189" s="1"/>
      <c r="BK189" s="1"/>
      <c r="BL189" s="1"/>
      <c r="BM189" s="1"/>
      <c r="BN189" s="1"/>
      <c r="BP189" s="1"/>
      <c r="BQ189" s="1"/>
      <c r="BR189" s="1"/>
      <c r="BS189" s="1"/>
      <c r="BT189" s="1"/>
      <c r="BU189" s="1"/>
      <c r="BV189" s="1"/>
      <c r="BW189" s="1"/>
      <c r="BX189" s="1"/>
      <c r="BZ189" s="1"/>
      <c r="CA189" s="1"/>
      <c r="CB189" s="1"/>
    </row>
    <row r="190" spans="1:80" ht="15" customHeight="1" x14ac:dyDescent="0.2">
      <c r="A190" s="9">
        <v>189</v>
      </c>
      <c r="B190" s="10">
        <f>SQRT(Table32333[[#This Row],[Views]])</f>
        <v>15.716233645501712</v>
      </c>
      <c r="C190" s="10">
        <v>247</v>
      </c>
      <c r="D190" s="10">
        <v>0</v>
      </c>
      <c r="E190" s="8">
        <v>1118.7840000000001</v>
      </c>
      <c r="F190" s="68">
        <v>2.1299999999999999E-2</v>
      </c>
      <c r="G190" s="10">
        <v>35</v>
      </c>
      <c r="H190" s="10">
        <v>0</v>
      </c>
      <c r="I190" s="11">
        <v>140.70779999999999</v>
      </c>
      <c r="J190" s="6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J190" s="1"/>
      <c r="BK190" s="1"/>
      <c r="BL190" s="1"/>
      <c r="BM190" s="1"/>
      <c r="BN190" s="1"/>
      <c r="BP190" s="1"/>
      <c r="BQ190" s="1"/>
      <c r="BR190" s="1"/>
      <c r="BS190" s="1"/>
      <c r="BT190" s="1"/>
      <c r="BU190" s="1"/>
      <c r="BV190" s="1"/>
      <c r="BW190" s="1"/>
      <c r="BX190" s="1"/>
      <c r="BZ190" s="1"/>
      <c r="CA190" s="1"/>
      <c r="CB190" s="1"/>
    </row>
    <row r="191" spans="1:80" ht="15" customHeight="1" x14ac:dyDescent="0.2">
      <c r="A191" s="9">
        <v>190</v>
      </c>
      <c r="B191" s="10">
        <f>SQRT(Table32333[[#This Row],[Views]])</f>
        <v>13.711309200802088</v>
      </c>
      <c r="C191" s="10">
        <v>188</v>
      </c>
      <c r="D191" s="10">
        <v>1</v>
      </c>
      <c r="E191" s="8">
        <v>529.19400000000007</v>
      </c>
      <c r="F191" s="68">
        <v>2.69E-2</v>
      </c>
      <c r="G191" s="10">
        <v>26</v>
      </c>
      <c r="H191" s="10">
        <v>0</v>
      </c>
      <c r="I191" s="11">
        <v>112.1461</v>
      </c>
      <c r="J191" s="6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J191" s="1"/>
      <c r="BK191" s="1"/>
      <c r="BL191" s="1"/>
      <c r="BM191" s="1"/>
      <c r="BN191" s="1"/>
      <c r="BP191" s="1"/>
      <c r="BQ191" s="1"/>
      <c r="BR191" s="1"/>
      <c r="BS191" s="1"/>
      <c r="BT191" s="1"/>
      <c r="BU191" s="1"/>
      <c r="BV191" s="1"/>
      <c r="BW191" s="1"/>
      <c r="BX191" s="1"/>
      <c r="BZ191" s="1"/>
      <c r="CA191" s="1"/>
      <c r="CB191" s="1"/>
    </row>
    <row r="192" spans="1:80" ht="15" customHeight="1" x14ac:dyDescent="0.2">
      <c r="A192" s="9">
        <v>191</v>
      </c>
      <c r="B192" s="10">
        <f>SQRT(Table32333[[#This Row],[Views]])</f>
        <v>19.519221295943137</v>
      </c>
      <c r="C192" s="10">
        <v>381</v>
      </c>
      <c r="D192" s="10">
        <v>3</v>
      </c>
      <c r="E192" s="8">
        <v>3830.4059999999999</v>
      </c>
      <c r="F192" s="68">
        <v>3.95E-2</v>
      </c>
      <c r="G192" s="10">
        <v>49</v>
      </c>
      <c r="H192" s="10">
        <v>0</v>
      </c>
      <c r="I192" s="11">
        <v>240.7525</v>
      </c>
      <c r="J192" s="6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J192" s="1"/>
      <c r="BK192" s="1"/>
      <c r="BL192" s="1"/>
      <c r="BM192" s="1"/>
      <c r="BN192" s="1"/>
      <c r="BP192" s="1"/>
      <c r="BQ192" s="1"/>
      <c r="BR192" s="1"/>
      <c r="BS192" s="1"/>
      <c r="BT192" s="1"/>
      <c r="BU192" s="1"/>
      <c r="BV192" s="1"/>
      <c r="BW192" s="1"/>
      <c r="BX192" s="1"/>
      <c r="BZ192" s="1"/>
      <c r="CA192" s="1"/>
      <c r="CB192" s="1"/>
    </row>
    <row r="193" spans="1:80" ht="15" customHeight="1" x14ac:dyDescent="0.2">
      <c r="A193" s="9">
        <v>192</v>
      </c>
      <c r="B193" s="10">
        <f>SQRT(Table32333[[#This Row],[Views]])</f>
        <v>14.247806848775006</v>
      </c>
      <c r="C193" s="10">
        <v>203</v>
      </c>
      <c r="D193" s="10">
        <v>4</v>
      </c>
      <c r="E193" s="8">
        <v>1396.992</v>
      </c>
      <c r="F193" s="68">
        <v>1.9400000000000001E-2</v>
      </c>
      <c r="G193" s="10">
        <v>32</v>
      </c>
      <c r="H193" s="10">
        <v>0</v>
      </c>
      <c r="I193" s="11">
        <v>116.90440000000001</v>
      </c>
      <c r="J193" s="6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J193" s="1"/>
      <c r="BK193" s="1"/>
      <c r="BL193" s="1"/>
      <c r="BM193" s="1"/>
      <c r="BN193" s="1"/>
      <c r="BP193" s="1"/>
      <c r="BQ193" s="1"/>
      <c r="BR193" s="1"/>
      <c r="BS193" s="1"/>
      <c r="BT193" s="1"/>
      <c r="BU193" s="1"/>
      <c r="BV193" s="1"/>
      <c r="BW193" s="1"/>
      <c r="BX193" s="1"/>
      <c r="BZ193" s="1"/>
      <c r="CA193" s="1"/>
      <c r="CB193" s="1"/>
    </row>
    <row r="194" spans="1:80" ht="15" customHeight="1" x14ac:dyDescent="0.2">
      <c r="A194" s="9">
        <v>193</v>
      </c>
      <c r="B194" s="10">
        <f>SQRT(Table32333[[#This Row],[Views]])</f>
        <v>13.601470508735444</v>
      </c>
      <c r="C194" s="10">
        <v>185</v>
      </c>
      <c r="D194" s="10">
        <v>0</v>
      </c>
      <c r="E194" s="8">
        <v>1560.5220000000004</v>
      </c>
      <c r="F194" s="68">
        <v>2.7699999999999999E-2</v>
      </c>
      <c r="G194" s="10">
        <v>32</v>
      </c>
      <c r="H194" s="10">
        <v>0</v>
      </c>
      <c r="I194" s="11">
        <v>110.93849999999999</v>
      </c>
      <c r="J194" s="6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J194" s="1"/>
      <c r="BK194" s="1"/>
      <c r="BL194" s="1"/>
      <c r="BM194" s="1"/>
      <c r="BN194" s="1"/>
      <c r="BP194" s="1"/>
      <c r="BQ194" s="1"/>
      <c r="BR194" s="1"/>
      <c r="BS194" s="1"/>
      <c r="BT194" s="1"/>
      <c r="BU194" s="1"/>
      <c r="BV194" s="1"/>
      <c r="BW194" s="1"/>
      <c r="BX194" s="1"/>
      <c r="BZ194" s="1"/>
      <c r="CA194" s="1"/>
      <c r="CB194" s="1"/>
    </row>
    <row r="195" spans="1:80" ht="15" customHeight="1" x14ac:dyDescent="0.2">
      <c r="A195" s="9">
        <v>194</v>
      </c>
      <c r="B195" s="10">
        <f>SQRT(Table32333[[#This Row],[Views]])</f>
        <v>15.231546211727817</v>
      </c>
      <c r="C195" s="10">
        <v>232</v>
      </c>
      <c r="D195" s="10">
        <v>0</v>
      </c>
      <c r="E195" s="8">
        <v>2521.1879999999996</v>
      </c>
      <c r="F195" s="68">
        <v>3.2500000000000001E-2</v>
      </c>
      <c r="G195" s="10">
        <v>43</v>
      </c>
      <c r="H195" s="10">
        <v>0</v>
      </c>
      <c r="I195" s="11">
        <v>144.10500000000002</v>
      </c>
      <c r="J195" s="6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J195" s="1"/>
      <c r="BK195" s="1"/>
      <c r="BL195" s="1"/>
      <c r="BM195" s="1"/>
      <c r="BN195" s="1"/>
      <c r="BP195" s="1"/>
      <c r="BQ195" s="1"/>
      <c r="BR195" s="1"/>
      <c r="BS195" s="1"/>
      <c r="BT195" s="1"/>
      <c r="BU195" s="1"/>
      <c r="BV195" s="1"/>
      <c r="BW195" s="1"/>
      <c r="BX195" s="1"/>
      <c r="BZ195" s="1"/>
      <c r="CA195" s="1"/>
      <c r="CB195" s="1"/>
    </row>
    <row r="196" spans="1:80" ht="15" customHeight="1" x14ac:dyDescent="0.2">
      <c r="A196" s="9">
        <v>195</v>
      </c>
      <c r="B196" s="10">
        <f>SQRT(Table32333[[#This Row],[Views]])</f>
        <v>20.346989949375804</v>
      </c>
      <c r="C196" s="10">
        <v>414</v>
      </c>
      <c r="D196" s="10">
        <v>10</v>
      </c>
      <c r="E196" s="8">
        <v>1625.874</v>
      </c>
      <c r="F196" s="68">
        <v>2.6699999999999998E-2</v>
      </c>
      <c r="G196" s="10">
        <v>61</v>
      </c>
      <c r="H196" s="10">
        <v>0</v>
      </c>
      <c r="I196" s="11">
        <v>269.75009999999997</v>
      </c>
      <c r="J196" s="6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J196" s="1"/>
      <c r="BK196" s="1"/>
      <c r="BL196" s="1"/>
      <c r="BM196" s="1"/>
      <c r="BN196" s="1"/>
      <c r="BP196" s="1"/>
      <c r="BQ196" s="1"/>
      <c r="BR196" s="1"/>
      <c r="BS196" s="1"/>
      <c r="BT196" s="1"/>
      <c r="BU196" s="1"/>
      <c r="BV196" s="1"/>
      <c r="BW196" s="1"/>
      <c r="BX196" s="1"/>
      <c r="BZ196" s="1"/>
      <c r="CA196" s="1"/>
      <c r="CB196" s="1"/>
    </row>
    <row r="197" spans="1:80" ht="15" customHeight="1" x14ac:dyDescent="0.2">
      <c r="A197" s="9">
        <v>196</v>
      </c>
      <c r="B197" s="10">
        <f>SQRT(Table32333[[#This Row],[Views]])</f>
        <v>17.088007490635061</v>
      </c>
      <c r="C197" s="10">
        <v>292</v>
      </c>
      <c r="D197" s="10">
        <v>3</v>
      </c>
      <c r="E197" s="8">
        <v>2123.076</v>
      </c>
      <c r="F197" s="68">
        <v>4.0599999999999997E-2</v>
      </c>
      <c r="G197" s="10">
        <v>44</v>
      </c>
      <c r="H197" s="10">
        <v>0</v>
      </c>
      <c r="I197" s="11">
        <v>187.77499999999998</v>
      </c>
      <c r="J197" s="6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J197" s="1"/>
      <c r="BK197" s="1"/>
      <c r="BL197" s="1"/>
      <c r="BM197" s="1"/>
      <c r="BN197" s="1"/>
      <c r="BP197" s="1"/>
      <c r="BQ197" s="1"/>
      <c r="BR197" s="1"/>
      <c r="BS197" s="1"/>
      <c r="BT197" s="1"/>
      <c r="BU197" s="1"/>
      <c r="BV197" s="1"/>
      <c r="BW197" s="1"/>
      <c r="BX197" s="1"/>
      <c r="BZ197" s="1"/>
      <c r="CA197" s="1"/>
      <c r="CB197" s="1"/>
    </row>
    <row r="198" spans="1:80" ht="15" customHeight="1" x14ac:dyDescent="0.2">
      <c r="A198" s="9">
        <v>197</v>
      </c>
      <c r="B198" s="10">
        <f>SQRT(Table32333[[#This Row],[Views]])</f>
        <v>18.275666882497067</v>
      </c>
      <c r="C198" s="10">
        <v>334</v>
      </c>
      <c r="D198" s="10">
        <v>4</v>
      </c>
      <c r="E198" s="8">
        <v>2785.4460000000004</v>
      </c>
      <c r="F198" s="68">
        <v>3.73E-2</v>
      </c>
      <c r="G198" s="10">
        <v>56</v>
      </c>
      <c r="H198" s="10">
        <v>2</v>
      </c>
      <c r="I198" s="11">
        <v>218.1677</v>
      </c>
      <c r="J198" s="6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J198" s="1"/>
      <c r="BK198" s="1"/>
      <c r="BL198" s="1"/>
      <c r="BM198" s="1"/>
      <c r="BN198" s="1"/>
      <c r="BP198" s="1"/>
      <c r="BQ198" s="1"/>
      <c r="BR198" s="1"/>
      <c r="BS198" s="1"/>
      <c r="BT198" s="1"/>
      <c r="BU198" s="1"/>
      <c r="BV198" s="1"/>
      <c r="BW198" s="1"/>
      <c r="BX198" s="1"/>
      <c r="BZ198" s="1"/>
      <c r="CA198" s="1"/>
      <c r="CB198" s="1"/>
    </row>
    <row r="199" spans="1:80" ht="15" customHeight="1" x14ac:dyDescent="0.2">
      <c r="A199" s="9">
        <v>198</v>
      </c>
      <c r="B199" s="10">
        <f>SQRT(Table32333[[#This Row],[Views]])</f>
        <v>17.204650534085253</v>
      </c>
      <c r="C199" s="10">
        <v>296</v>
      </c>
      <c r="D199" s="10">
        <v>5</v>
      </c>
      <c r="E199" s="8">
        <v>2500.4219999999996</v>
      </c>
      <c r="F199" s="68">
        <v>3.8100000000000002E-2</v>
      </c>
      <c r="G199" s="10">
        <v>52</v>
      </c>
      <c r="H199" s="10">
        <v>2</v>
      </c>
      <c r="I199" s="11">
        <v>186.0804</v>
      </c>
      <c r="J199" s="68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J199" s="1"/>
      <c r="BK199" s="1"/>
      <c r="BL199" s="1"/>
      <c r="BM199" s="1"/>
      <c r="BN199" s="1"/>
      <c r="BP199" s="1"/>
      <c r="BQ199" s="1"/>
      <c r="BR199" s="1"/>
      <c r="BS199" s="1"/>
      <c r="BT199" s="1"/>
      <c r="BU199" s="1"/>
      <c r="BV199" s="1"/>
      <c r="BW199" s="1"/>
      <c r="BX199" s="1"/>
      <c r="BZ199" s="1"/>
      <c r="CA199" s="1"/>
      <c r="CB199" s="1"/>
    </row>
    <row r="200" spans="1:80" ht="15" customHeight="1" x14ac:dyDescent="0.2">
      <c r="A200" s="9">
        <v>199</v>
      </c>
      <c r="B200" s="10">
        <f>SQRT(Table32333[[#This Row],[Views]])</f>
        <v>16.248076809271922</v>
      </c>
      <c r="C200" s="10">
        <v>264</v>
      </c>
      <c r="D200" s="10">
        <v>0</v>
      </c>
      <c r="E200" s="8">
        <v>1207.23</v>
      </c>
      <c r="F200" s="68">
        <v>3.2799999999999996E-2</v>
      </c>
      <c r="G200" s="10">
        <v>42</v>
      </c>
      <c r="H200" s="10">
        <v>0</v>
      </c>
      <c r="I200" s="11">
        <v>169.01839999999999</v>
      </c>
      <c r="J200" s="6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J200" s="1"/>
      <c r="BK200" s="1"/>
      <c r="BL200" s="1"/>
      <c r="BM200" s="1"/>
      <c r="BN200" s="1"/>
      <c r="BP200" s="1"/>
      <c r="BQ200" s="1"/>
      <c r="BR200" s="1"/>
      <c r="BS200" s="1"/>
      <c r="BT200" s="1"/>
      <c r="BU200" s="1"/>
      <c r="BV200" s="1"/>
      <c r="BW200" s="1"/>
      <c r="BX200" s="1"/>
      <c r="BZ200" s="1"/>
      <c r="CA200" s="1"/>
      <c r="CB200" s="1"/>
    </row>
    <row r="201" spans="1:80" ht="15" customHeight="1" x14ac:dyDescent="0.2">
      <c r="A201" s="9">
        <v>200</v>
      </c>
      <c r="B201" s="10">
        <f>SQRT(Table32333[[#This Row],[Views]])</f>
        <v>14.106735979665885</v>
      </c>
      <c r="C201" s="10">
        <v>199</v>
      </c>
      <c r="D201" s="10">
        <v>4</v>
      </c>
      <c r="E201" s="8">
        <v>1100.4780000000001</v>
      </c>
      <c r="F201" s="68">
        <v>2.7799999999999998E-2</v>
      </c>
      <c r="G201" s="10">
        <v>35</v>
      </c>
      <c r="H201" s="10">
        <v>0</v>
      </c>
      <c r="I201" s="11">
        <v>113.06259999999999</v>
      </c>
      <c r="J201" s="68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J201" s="1"/>
      <c r="BK201" s="1"/>
      <c r="BL201" s="1"/>
      <c r="BM201" s="1"/>
      <c r="BN201" s="1"/>
      <c r="BP201" s="1"/>
      <c r="BQ201" s="1"/>
      <c r="BR201" s="1"/>
      <c r="BS201" s="1"/>
      <c r="BT201" s="1"/>
      <c r="BU201" s="1"/>
      <c r="BV201" s="1"/>
      <c r="BW201" s="1"/>
      <c r="BX201" s="1"/>
      <c r="BZ201" s="1"/>
      <c r="CA201" s="1"/>
      <c r="CB201" s="1"/>
    </row>
    <row r="202" spans="1:80" ht="15" customHeight="1" x14ac:dyDescent="0.2">
      <c r="A202" s="9">
        <v>201</v>
      </c>
      <c r="B202" s="10">
        <f>SQRT(Table32333[[#This Row],[Views]])</f>
        <v>19.748417658131498</v>
      </c>
      <c r="C202" s="10">
        <v>390</v>
      </c>
      <c r="D202" s="10">
        <v>6</v>
      </c>
      <c r="E202" s="8">
        <v>2336.5679999999998</v>
      </c>
      <c r="F202" s="68">
        <v>4.7E-2</v>
      </c>
      <c r="G202" s="10">
        <v>46</v>
      </c>
      <c r="H202" s="10">
        <v>2</v>
      </c>
      <c r="I202" s="11">
        <v>287.78100000000001</v>
      </c>
      <c r="J202" s="6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J202" s="1"/>
      <c r="BK202" s="1"/>
      <c r="BL202" s="1"/>
      <c r="BM202" s="1"/>
      <c r="BN202" s="1"/>
      <c r="BP202" s="1"/>
      <c r="BQ202" s="1"/>
      <c r="BR202" s="1"/>
      <c r="BS202" s="1"/>
      <c r="BT202" s="1"/>
      <c r="BU202" s="1"/>
      <c r="BV202" s="1"/>
      <c r="BW202" s="1"/>
      <c r="BX202" s="1"/>
      <c r="BZ202" s="1"/>
      <c r="CA202" s="1"/>
      <c r="CB202" s="1"/>
    </row>
    <row r="203" spans="1:80" ht="15" customHeight="1" x14ac:dyDescent="0.2">
      <c r="A203" s="9">
        <v>202</v>
      </c>
      <c r="B203" s="10">
        <f>SQRT(Table32333[[#This Row],[Views]])</f>
        <v>13.341664064126334</v>
      </c>
      <c r="C203" s="10">
        <v>178</v>
      </c>
      <c r="D203" s="10">
        <v>1</v>
      </c>
      <c r="E203" s="8">
        <v>1203.4560000000001</v>
      </c>
      <c r="F203" s="68">
        <v>2.5699999999999997E-2</v>
      </c>
      <c r="G203" s="10">
        <v>33</v>
      </c>
      <c r="H203" s="10">
        <v>1</v>
      </c>
      <c r="I203" s="11">
        <v>110.92119999999998</v>
      </c>
      <c r="J203" s="6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J203" s="1"/>
      <c r="BK203" s="1"/>
      <c r="BL203" s="1"/>
      <c r="BM203" s="1"/>
      <c r="BN203" s="1"/>
      <c r="BP203" s="1"/>
      <c r="BQ203" s="1"/>
      <c r="BR203" s="1"/>
      <c r="BS203" s="1"/>
      <c r="BT203" s="1"/>
      <c r="BU203" s="1"/>
      <c r="BV203" s="1"/>
      <c r="BW203" s="1"/>
      <c r="BX203" s="1"/>
      <c r="BZ203" s="1"/>
      <c r="CA203" s="1"/>
      <c r="CB203" s="1"/>
    </row>
    <row r="204" spans="1:80" ht="15" customHeight="1" x14ac:dyDescent="0.2">
      <c r="A204" s="9">
        <v>203</v>
      </c>
      <c r="B204" s="10">
        <f>SQRT(Table32333[[#This Row],[Views]])</f>
        <v>18.814887722226779</v>
      </c>
      <c r="C204" s="10">
        <v>354</v>
      </c>
      <c r="D204" s="10">
        <v>7</v>
      </c>
      <c r="E204" s="8">
        <v>2733.558</v>
      </c>
      <c r="F204" s="68">
        <v>3.5499999999999997E-2</v>
      </c>
      <c r="G204" s="10">
        <v>47</v>
      </c>
      <c r="H204" s="10">
        <v>5</v>
      </c>
      <c r="I204" s="11">
        <v>244.23999999999998</v>
      </c>
      <c r="J204" s="6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J204" s="1"/>
      <c r="BK204" s="1"/>
      <c r="BL204" s="1"/>
      <c r="BM204" s="1"/>
      <c r="BN204" s="1"/>
      <c r="BP204" s="1"/>
      <c r="BQ204" s="1"/>
      <c r="BR204" s="1"/>
      <c r="BS204" s="1"/>
      <c r="BT204" s="1"/>
      <c r="BU204" s="1"/>
      <c r="BV204" s="1"/>
      <c r="BW204" s="1"/>
      <c r="BX204" s="1"/>
      <c r="BZ204" s="1"/>
      <c r="CA204" s="1"/>
      <c r="CB204" s="1"/>
    </row>
    <row r="205" spans="1:80" ht="15" customHeight="1" x14ac:dyDescent="0.2">
      <c r="A205" s="9">
        <v>204</v>
      </c>
      <c r="B205" s="10">
        <f>SQRT(Table32333[[#This Row],[Views]])</f>
        <v>19.824227601599009</v>
      </c>
      <c r="C205" s="10">
        <v>393</v>
      </c>
      <c r="D205" s="10">
        <v>3</v>
      </c>
      <c r="E205" s="8">
        <v>1828.104</v>
      </c>
      <c r="F205" s="68">
        <v>4.87E-2</v>
      </c>
      <c r="G205" s="10">
        <v>47</v>
      </c>
      <c r="H205" s="10">
        <v>1</v>
      </c>
      <c r="I205" s="11">
        <v>262.10340000000002</v>
      </c>
      <c r="J205" s="6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J205" s="1"/>
      <c r="BK205" s="1"/>
      <c r="BL205" s="1"/>
      <c r="BM205" s="1"/>
      <c r="BN205" s="1"/>
      <c r="BP205" s="1"/>
      <c r="BQ205" s="1"/>
      <c r="BR205" s="1"/>
      <c r="BS205" s="1"/>
      <c r="BT205" s="1"/>
      <c r="BU205" s="1"/>
      <c r="BV205" s="1"/>
      <c r="BW205" s="1"/>
      <c r="BX205" s="1"/>
      <c r="BZ205" s="1"/>
      <c r="CA205" s="1"/>
      <c r="CB205" s="1"/>
    </row>
    <row r="206" spans="1:80" ht="15" customHeight="1" x14ac:dyDescent="0.2">
      <c r="A206" s="9">
        <v>205</v>
      </c>
      <c r="B206" s="10">
        <f>SQRT(Table32333[[#This Row],[Views]])</f>
        <v>13.74772708486752</v>
      </c>
      <c r="C206" s="10">
        <v>189</v>
      </c>
      <c r="D206" s="10">
        <v>0</v>
      </c>
      <c r="E206" s="8">
        <v>1606.806</v>
      </c>
      <c r="F206" s="68">
        <v>3.2400000000000005E-2</v>
      </c>
      <c r="G206" s="10">
        <v>27</v>
      </c>
      <c r="H206" s="10">
        <v>0</v>
      </c>
      <c r="I206" s="11">
        <v>109.93320000000001</v>
      </c>
      <c r="J206" s="6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J206" s="1"/>
      <c r="BK206" s="1"/>
      <c r="BL206" s="1"/>
      <c r="BM206" s="1"/>
      <c r="BN206" s="1"/>
      <c r="BP206" s="1"/>
      <c r="BQ206" s="1"/>
      <c r="BR206" s="1"/>
      <c r="BS206" s="1"/>
      <c r="BT206" s="1"/>
      <c r="BU206" s="1"/>
      <c r="BV206" s="1"/>
      <c r="BW206" s="1"/>
      <c r="BX206" s="1"/>
      <c r="BZ206" s="1"/>
      <c r="CA206" s="1"/>
      <c r="CB206" s="1"/>
    </row>
    <row r="207" spans="1:80" ht="15" customHeight="1" x14ac:dyDescent="0.2">
      <c r="A207" s="9">
        <v>206</v>
      </c>
      <c r="B207" s="10">
        <f>SQRT(Table32333[[#This Row],[Views]])</f>
        <v>12</v>
      </c>
      <c r="C207" s="10">
        <v>144</v>
      </c>
      <c r="D207" s="10">
        <v>2</v>
      </c>
      <c r="E207" s="8">
        <v>551.66999999999996</v>
      </c>
      <c r="F207" s="68">
        <v>3.1E-2</v>
      </c>
      <c r="G207" s="10">
        <v>27</v>
      </c>
      <c r="H207" s="10">
        <v>0</v>
      </c>
      <c r="I207" s="11">
        <v>88.070999999999998</v>
      </c>
      <c r="J207" s="6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J207" s="1"/>
      <c r="BK207" s="1"/>
      <c r="BL207" s="1"/>
      <c r="BM207" s="1"/>
      <c r="BN207" s="1"/>
      <c r="BP207" s="1"/>
      <c r="BQ207" s="1"/>
      <c r="BR207" s="1"/>
      <c r="BS207" s="1"/>
      <c r="BT207" s="1"/>
      <c r="BU207" s="1"/>
      <c r="BV207" s="1"/>
      <c r="BW207" s="1"/>
      <c r="BX207" s="1"/>
      <c r="BZ207" s="1"/>
      <c r="CA207" s="1"/>
      <c r="CB207" s="1"/>
    </row>
    <row r="208" spans="1:80" ht="15" customHeight="1" x14ac:dyDescent="0.2">
      <c r="A208" s="9">
        <v>207</v>
      </c>
      <c r="B208" s="10">
        <f>SQRT(Table32333[[#This Row],[Views]])</f>
        <v>15.937377450509228</v>
      </c>
      <c r="C208" s="10">
        <v>254</v>
      </c>
      <c r="D208" s="10">
        <v>1</v>
      </c>
      <c r="E208" s="8">
        <v>2278.8720000000003</v>
      </c>
      <c r="F208" s="68">
        <v>3.9900000000000005E-2</v>
      </c>
      <c r="G208" s="10">
        <v>40</v>
      </c>
      <c r="H208" s="10">
        <v>0</v>
      </c>
      <c r="I208" s="11">
        <v>161.15610000000001</v>
      </c>
      <c r="J208" s="6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J208" s="1"/>
      <c r="BK208" s="1"/>
      <c r="BL208" s="1"/>
      <c r="BM208" s="1"/>
      <c r="BN208" s="1"/>
      <c r="BP208" s="1"/>
      <c r="BQ208" s="1"/>
      <c r="BR208" s="1"/>
      <c r="BS208" s="1"/>
      <c r="BT208" s="1"/>
      <c r="BU208" s="1"/>
      <c r="BV208" s="1"/>
      <c r="BW208" s="1"/>
      <c r="BX208" s="1"/>
      <c r="BZ208" s="1"/>
      <c r="CA208" s="1"/>
      <c r="CB208" s="1"/>
    </row>
    <row r="209" spans="1:80" ht="15" customHeight="1" x14ac:dyDescent="0.2">
      <c r="A209" s="9">
        <v>208</v>
      </c>
      <c r="B209" s="10">
        <f>SQRT(Table32333[[#This Row],[Views]])</f>
        <v>19.849433241279208</v>
      </c>
      <c r="C209" s="10">
        <v>394</v>
      </c>
      <c r="D209" s="10">
        <v>3</v>
      </c>
      <c r="E209" s="8">
        <v>3118.7340000000004</v>
      </c>
      <c r="F209" s="68">
        <v>4.8399999999999999E-2</v>
      </c>
      <c r="G209" s="10">
        <v>56</v>
      </c>
      <c r="H209" s="10">
        <v>0</v>
      </c>
      <c r="I209" s="11">
        <v>253.80959999999999</v>
      </c>
      <c r="J209" s="6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J209" s="1"/>
      <c r="BK209" s="1"/>
      <c r="BL209" s="1"/>
      <c r="BM209" s="1"/>
      <c r="BN209" s="1"/>
      <c r="BP209" s="1"/>
      <c r="BQ209" s="1"/>
      <c r="BR209" s="1"/>
      <c r="BS209" s="1"/>
      <c r="BT209" s="1"/>
      <c r="BU209" s="1"/>
      <c r="BV209" s="1"/>
      <c r="BW209" s="1"/>
      <c r="BX209" s="1"/>
      <c r="BZ209" s="1"/>
      <c r="CA209" s="1"/>
      <c r="CB209" s="1"/>
    </row>
    <row r="210" spans="1:80" ht="15" customHeight="1" x14ac:dyDescent="0.2">
      <c r="A210" s="9">
        <v>209</v>
      </c>
      <c r="B210" s="10">
        <f>SQRT(Table32333[[#This Row],[Views]])</f>
        <v>11.61895003862225</v>
      </c>
      <c r="C210" s="10">
        <v>135</v>
      </c>
      <c r="D210" s="10">
        <v>0</v>
      </c>
      <c r="E210" s="8">
        <v>680.38800000000003</v>
      </c>
      <c r="F210" s="68">
        <v>2.3099999999999999E-2</v>
      </c>
      <c r="G210" s="10">
        <v>27</v>
      </c>
      <c r="H210" s="10">
        <v>0</v>
      </c>
      <c r="I210" s="11">
        <v>89.882099999999994</v>
      </c>
      <c r="J210" s="6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J210" s="1"/>
      <c r="BK210" s="1"/>
      <c r="BL210" s="1"/>
      <c r="BM210" s="1"/>
      <c r="BN210" s="1"/>
      <c r="BP210" s="1"/>
      <c r="BQ210" s="1"/>
      <c r="BR210" s="1"/>
      <c r="BS210" s="1"/>
      <c r="BT210" s="1"/>
      <c r="BU210" s="1"/>
      <c r="BV210" s="1"/>
      <c r="BW210" s="1"/>
      <c r="BX210" s="1"/>
      <c r="BZ210" s="1"/>
      <c r="CA210" s="1"/>
      <c r="CB210" s="1"/>
    </row>
    <row r="211" spans="1:80" ht="15" customHeight="1" x14ac:dyDescent="0.2">
      <c r="A211" s="9">
        <v>210</v>
      </c>
      <c r="B211" s="10">
        <f>SQRT(Table32333[[#This Row],[Views]])</f>
        <v>15.297058540778355</v>
      </c>
      <c r="C211" s="10">
        <v>234</v>
      </c>
      <c r="D211" s="10">
        <v>2</v>
      </c>
      <c r="E211" s="8">
        <v>1726.902</v>
      </c>
      <c r="F211" s="68">
        <v>3.7599999999999995E-2</v>
      </c>
      <c r="G211" s="10">
        <v>44</v>
      </c>
      <c r="H211" s="10">
        <v>1</v>
      </c>
      <c r="I211" s="11">
        <v>140.96239999999997</v>
      </c>
      <c r="J211" s="6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J211" s="1"/>
      <c r="BK211" s="1"/>
      <c r="BL211" s="1"/>
      <c r="BM211" s="1"/>
      <c r="BN211" s="1"/>
      <c r="BP211" s="1"/>
      <c r="BQ211" s="1"/>
      <c r="BR211" s="1"/>
      <c r="BS211" s="1"/>
      <c r="BT211" s="1"/>
      <c r="BU211" s="1"/>
      <c r="BV211" s="1"/>
      <c r="BW211" s="1"/>
      <c r="BX211" s="1"/>
      <c r="BZ211" s="1"/>
      <c r="CA211" s="1"/>
      <c r="CB211" s="1"/>
    </row>
    <row r="212" spans="1:80" ht="15" customHeight="1" x14ac:dyDescent="0.2">
      <c r="A212" s="9">
        <v>211</v>
      </c>
      <c r="B212" s="10">
        <f>SQRT(Table32333[[#This Row],[Views]])</f>
        <v>14.560219778561036</v>
      </c>
      <c r="C212" s="10">
        <v>212</v>
      </c>
      <c r="D212" s="10">
        <v>3</v>
      </c>
      <c r="E212" s="8">
        <v>1395.0600000000002</v>
      </c>
      <c r="F212" s="68">
        <v>3.7100000000000001E-2</v>
      </c>
      <c r="G212" s="10">
        <v>42</v>
      </c>
      <c r="H212" s="10">
        <v>0</v>
      </c>
      <c r="I212" s="11">
        <v>154.0763</v>
      </c>
      <c r="J212" s="6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J212" s="1"/>
      <c r="BK212" s="1"/>
      <c r="BL212" s="1"/>
      <c r="BM212" s="1"/>
      <c r="BN212" s="1"/>
      <c r="BP212" s="1"/>
      <c r="BQ212" s="1"/>
      <c r="BR212" s="1"/>
      <c r="BS212" s="1"/>
      <c r="BT212" s="1"/>
      <c r="BU212" s="1"/>
      <c r="BV212" s="1"/>
      <c r="BW212" s="1"/>
      <c r="BX212" s="1"/>
      <c r="BZ212" s="1"/>
      <c r="CA212" s="1"/>
      <c r="CB212" s="1"/>
    </row>
    <row r="213" spans="1:80" ht="15" customHeight="1" x14ac:dyDescent="0.2">
      <c r="A213" s="9">
        <v>212</v>
      </c>
      <c r="B213" s="10">
        <f>SQRT(Table32333[[#This Row],[Views]])</f>
        <v>13.076696830622021</v>
      </c>
      <c r="C213" s="10">
        <v>171</v>
      </c>
      <c r="D213" s="10">
        <v>1</v>
      </c>
      <c r="E213" s="8">
        <v>1443.48</v>
      </c>
      <c r="F213" s="68">
        <v>3.7999999999999999E-2</v>
      </c>
      <c r="G213" s="10">
        <v>28</v>
      </c>
      <c r="H213" s="10">
        <v>1</v>
      </c>
      <c r="I213" s="11">
        <v>101.992</v>
      </c>
      <c r="J213" s="6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J213" s="1"/>
      <c r="BK213" s="1"/>
      <c r="BL213" s="1"/>
      <c r="BM213" s="1"/>
      <c r="BN213" s="1"/>
      <c r="BP213" s="1"/>
      <c r="BQ213" s="1"/>
      <c r="BR213" s="1"/>
      <c r="BS213" s="1"/>
      <c r="BT213" s="1"/>
      <c r="BU213" s="1"/>
      <c r="BV213" s="1"/>
      <c r="BW213" s="1"/>
      <c r="BX213" s="1"/>
      <c r="BZ213" s="1"/>
      <c r="CA213" s="1"/>
      <c r="CB213" s="1"/>
    </row>
    <row r="214" spans="1:80" ht="15" customHeight="1" x14ac:dyDescent="0.2">
      <c r="A214" s="9">
        <v>213</v>
      </c>
      <c r="B214" s="10">
        <f>SQRT(Table32333[[#This Row],[Views]])</f>
        <v>12.369316876852981</v>
      </c>
      <c r="C214" s="10">
        <v>153</v>
      </c>
      <c r="D214" s="10">
        <v>-1</v>
      </c>
      <c r="E214" s="8">
        <v>1076.2260000000001</v>
      </c>
      <c r="F214" s="68">
        <v>2.6200000000000001E-2</v>
      </c>
      <c r="G214" s="10">
        <v>22</v>
      </c>
      <c r="H214" s="10">
        <v>1</v>
      </c>
      <c r="I214" s="11">
        <v>82.110799999999998</v>
      </c>
      <c r="J214" s="6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J214" s="1"/>
      <c r="BK214" s="1"/>
      <c r="BL214" s="1"/>
      <c r="BM214" s="1"/>
      <c r="BN214" s="1"/>
      <c r="BP214" s="1"/>
      <c r="BQ214" s="1"/>
      <c r="BR214" s="1"/>
      <c r="BS214" s="1"/>
      <c r="BT214" s="1"/>
      <c r="BU214" s="1"/>
      <c r="BV214" s="1"/>
      <c r="BW214" s="1"/>
      <c r="BX214" s="1"/>
      <c r="BZ214" s="1"/>
      <c r="CA214" s="1"/>
      <c r="CB214" s="1"/>
    </row>
    <row r="215" spans="1:80" ht="15" customHeight="1" x14ac:dyDescent="0.2">
      <c r="A215" s="9">
        <v>214</v>
      </c>
      <c r="B215" s="10">
        <f>SQRT(Table32333[[#This Row],[Views]])</f>
        <v>15.394804318340652</v>
      </c>
      <c r="C215" s="10">
        <v>237</v>
      </c>
      <c r="D215" s="10">
        <v>2</v>
      </c>
      <c r="E215" s="8">
        <v>987.64799999999991</v>
      </c>
      <c r="F215" s="68">
        <v>2.7900000000000001E-2</v>
      </c>
      <c r="G215" s="10">
        <v>33</v>
      </c>
      <c r="H215" s="10">
        <v>0</v>
      </c>
      <c r="I215" s="11">
        <v>139.1652</v>
      </c>
      <c r="J215" s="6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J215" s="1"/>
      <c r="BK215" s="1"/>
      <c r="BL215" s="1"/>
      <c r="BM215" s="1"/>
      <c r="BN215" s="1"/>
      <c r="BP215" s="1"/>
      <c r="BQ215" s="1"/>
      <c r="BR215" s="1"/>
      <c r="BS215" s="1"/>
      <c r="BT215" s="1"/>
      <c r="BU215" s="1"/>
      <c r="BV215" s="1"/>
      <c r="BW215" s="1"/>
      <c r="BX215" s="1"/>
      <c r="BZ215" s="1"/>
      <c r="CA215" s="1"/>
      <c r="CB215" s="1"/>
    </row>
    <row r="216" spans="1:80" ht="15" customHeight="1" x14ac:dyDescent="0.2">
      <c r="A216" s="9">
        <v>215</v>
      </c>
      <c r="B216" s="10">
        <f>SQRT(Table32333[[#This Row],[Views]])</f>
        <v>19.364916731037084</v>
      </c>
      <c r="C216" s="10">
        <v>375</v>
      </c>
      <c r="D216" s="10">
        <v>10</v>
      </c>
      <c r="E216" s="8">
        <v>1969.1220000000003</v>
      </c>
      <c r="F216" s="68">
        <v>2.2200000000000001E-2</v>
      </c>
      <c r="G216" s="10">
        <v>38</v>
      </c>
      <c r="H216" s="10">
        <v>0</v>
      </c>
      <c r="I216" s="11">
        <v>216.22800000000001</v>
      </c>
      <c r="J216" s="6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J216" s="1"/>
      <c r="BK216" s="1"/>
      <c r="BL216" s="1"/>
      <c r="BM216" s="1"/>
      <c r="BN216" s="1"/>
      <c r="BP216" s="1"/>
      <c r="BQ216" s="1"/>
      <c r="BR216" s="1"/>
      <c r="BS216" s="1"/>
      <c r="BT216" s="1"/>
      <c r="BU216" s="1"/>
      <c r="BV216" s="1"/>
      <c r="BW216" s="1"/>
      <c r="BX216" s="1"/>
      <c r="BZ216" s="1"/>
      <c r="CA216" s="1"/>
      <c r="CB216" s="1"/>
    </row>
    <row r="217" spans="1:80" ht="15" customHeight="1" x14ac:dyDescent="0.2">
      <c r="A217" s="9">
        <v>216</v>
      </c>
      <c r="B217" s="10">
        <f>SQRT(Table32333[[#This Row],[Views]])</f>
        <v>15.165750888103101</v>
      </c>
      <c r="C217" s="10">
        <v>230</v>
      </c>
      <c r="D217" s="10">
        <v>0</v>
      </c>
      <c r="E217" s="8">
        <v>1269.24</v>
      </c>
      <c r="F217" s="68">
        <v>3.78E-2</v>
      </c>
      <c r="G217" s="10">
        <v>45</v>
      </c>
      <c r="H217" s="10">
        <v>0</v>
      </c>
      <c r="I217" s="11">
        <v>138.08340000000001</v>
      </c>
      <c r="J217" s="6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J217" s="1"/>
      <c r="BK217" s="1"/>
      <c r="BL217" s="1"/>
      <c r="BM217" s="1"/>
      <c r="BN217" s="1"/>
      <c r="BP217" s="1"/>
      <c r="BQ217" s="1"/>
      <c r="BR217" s="1"/>
      <c r="BS217" s="1"/>
      <c r="BT217" s="1"/>
      <c r="BU217" s="1"/>
      <c r="BV217" s="1"/>
      <c r="BW217" s="1"/>
      <c r="BX217" s="1"/>
      <c r="BZ217" s="1"/>
      <c r="CA217" s="1"/>
      <c r="CB217" s="1"/>
    </row>
    <row r="218" spans="1:80" ht="15" customHeight="1" x14ac:dyDescent="0.2">
      <c r="A218" s="9">
        <v>217</v>
      </c>
      <c r="B218" s="10">
        <f>SQRT(Table32333[[#This Row],[Views]])</f>
        <v>14.594519519326424</v>
      </c>
      <c r="C218" s="10">
        <v>213</v>
      </c>
      <c r="D218" s="10">
        <v>0</v>
      </c>
      <c r="E218" s="8">
        <v>678.92399999999998</v>
      </c>
      <c r="F218" s="68">
        <v>3.3599999999999998E-2</v>
      </c>
      <c r="G218" s="10">
        <v>32</v>
      </c>
      <c r="H218" s="10">
        <v>0</v>
      </c>
      <c r="I218" s="11">
        <v>120.85919999999999</v>
      </c>
      <c r="J218" s="6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J218" s="1"/>
      <c r="BK218" s="1"/>
      <c r="BL218" s="1"/>
      <c r="BM218" s="1"/>
      <c r="BN218" s="1"/>
      <c r="BP218" s="1"/>
      <c r="BQ218" s="1"/>
      <c r="BR218" s="1"/>
      <c r="BS218" s="1"/>
      <c r="BT218" s="1"/>
      <c r="BU218" s="1"/>
      <c r="BV218" s="1"/>
      <c r="BW218" s="1"/>
      <c r="BX218" s="1"/>
      <c r="BZ218" s="1"/>
      <c r="CA218" s="1"/>
      <c r="CB218" s="1"/>
    </row>
    <row r="219" spans="1:80" ht="15" customHeight="1" x14ac:dyDescent="0.2">
      <c r="A219" s="9">
        <v>218</v>
      </c>
      <c r="B219" s="10">
        <f>SQRT(Table32333[[#This Row],[Views]])</f>
        <v>13.30413469565007</v>
      </c>
      <c r="C219" s="10">
        <v>177</v>
      </c>
      <c r="D219" s="10">
        <v>1</v>
      </c>
      <c r="E219" s="8">
        <v>1207.7939999999999</v>
      </c>
      <c r="F219" s="68">
        <v>2.8799999999999999E-2</v>
      </c>
      <c r="G219" s="10">
        <v>27</v>
      </c>
      <c r="H219" s="10">
        <v>1</v>
      </c>
      <c r="I219" s="11">
        <v>99.964799999999997</v>
      </c>
      <c r="J219" s="6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J219" s="1"/>
      <c r="BK219" s="1"/>
      <c r="BL219" s="1"/>
      <c r="BM219" s="1"/>
      <c r="BN219" s="1"/>
      <c r="BP219" s="1"/>
      <c r="BQ219" s="1"/>
      <c r="BR219" s="1"/>
      <c r="BS219" s="1"/>
      <c r="BT219" s="1"/>
      <c r="BU219" s="1"/>
      <c r="BV219" s="1"/>
      <c r="BW219" s="1"/>
      <c r="BX219" s="1"/>
      <c r="BZ219" s="1"/>
      <c r="CA219" s="1"/>
      <c r="CB219" s="1"/>
    </row>
    <row r="220" spans="1:80" ht="15" customHeight="1" x14ac:dyDescent="0.2">
      <c r="A220" s="9">
        <v>219</v>
      </c>
      <c r="B220" s="10">
        <f>SQRT(Table32333[[#This Row],[Views]])</f>
        <v>13.038404810405298</v>
      </c>
      <c r="C220" s="10">
        <v>170</v>
      </c>
      <c r="D220" s="10">
        <v>0</v>
      </c>
      <c r="E220" s="8">
        <v>829.46400000000006</v>
      </c>
      <c r="F220" s="68">
        <v>2.2599999999999999E-2</v>
      </c>
      <c r="G220" s="10">
        <v>35</v>
      </c>
      <c r="H220" s="10">
        <v>0</v>
      </c>
      <c r="I220" s="11">
        <v>96.818399999999997</v>
      </c>
      <c r="J220" s="6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J220" s="1"/>
      <c r="BK220" s="1"/>
      <c r="BL220" s="1"/>
      <c r="BM220" s="1"/>
      <c r="BN220" s="1"/>
      <c r="BP220" s="1"/>
      <c r="BQ220" s="1"/>
      <c r="BR220" s="1"/>
      <c r="BS220" s="1"/>
      <c r="BT220" s="1"/>
      <c r="BU220" s="1"/>
      <c r="BV220" s="1"/>
      <c r="BW220" s="1"/>
      <c r="BX220" s="1"/>
      <c r="BZ220" s="1"/>
      <c r="CA220" s="1"/>
      <c r="CB220" s="1"/>
    </row>
    <row r="221" spans="1:80" ht="15" customHeight="1" x14ac:dyDescent="0.2">
      <c r="A221" s="9">
        <v>220</v>
      </c>
      <c r="B221" s="10">
        <f>SQRT(Table32333[[#This Row],[Views]])</f>
        <v>12.24744871391589</v>
      </c>
      <c r="C221" s="10">
        <v>150</v>
      </c>
      <c r="D221" s="10">
        <v>2</v>
      </c>
      <c r="E221" s="8">
        <v>1374.258</v>
      </c>
      <c r="F221" s="68">
        <v>2.7000000000000003E-2</v>
      </c>
      <c r="G221" s="10">
        <v>27</v>
      </c>
      <c r="H221" s="10">
        <v>1</v>
      </c>
      <c r="I221" s="11">
        <v>111.02400000000002</v>
      </c>
      <c r="J221" s="68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J221" s="1"/>
      <c r="BK221" s="1"/>
      <c r="BL221" s="1"/>
      <c r="BM221" s="1"/>
      <c r="BN221" s="1"/>
      <c r="BP221" s="1"/>
      <c r="BQ221" s="1"/>
      <c r="BR221" s="1"/>
      <c r="BS221" s="1"/>
      <c r="BT221" s="1"/>
      <c r="BU221" s="1"/>
      <c r="BV221" s="1"/>
      <c r="BW221" s="1"/>
      <c r="BX221" s="1"/>
      <c r="BZ221" s="1"/>
      <c r="CA221" s="1"/>
      <c r="CB221" s="1"/>
    </row>
    <row r="222" spans="1:80" ht="15" customHeight="1" x14ac:dyDescent="0.2">
      <c r="A222" s="9">
        <v>221</v>
      </c>
      <c r="B222" s="10">
        <f>SQRT(Table32333[[#This Row],[Views]])</f>
        <v>10.148891565092219</v>
      </c>
      <c r="C222" s="10">
        <v>103</v>
      </c>
      <c r="D222" s="10">
        <v>0</v>
      </c>
      <c r="E222" s="8">
        <v>692.19</v>
      </c>
      <c r="F222" s="68">
        <v>1.8700000000000001E-2</v>
      </c>
      <c r="G222" s="10">
        <v>23</v>
      </c>
      <c r="H222" s="10">
        <v>0</v>
      </c>
      <c r="I222" s="11">
        <v>57.857800000000005</v>
      </c>
      <c r="J222" s="6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J222" s="1"/>
      <c r="BK222" s="1"/>
      <c r="BL222" s="1"/>
      <c r="BM222" s="1"/>
      <c r="BN222" s="1"/>
      <c r="BP222" s="1"/>
      <c r="BQ222" s="1"/>
      <c r="BR222" s="1"/>
      <c r="BS222" s="1"/>
      <c r="BT222" s="1"/>
      <c r="BU222" s="1"/>
      <c r="BV222" s="1"/>
      <c r="BW222" s="1"/>
      <c r="BX222" s="1"/>
      <c r="BZ222" s="1"/>
      <c r="CA222" s="1"/>
      <c r="CB222" s="1"/>
    </row>
    <row r="223" spans="1:80" ht="15" customHeight="1" x14ac:dyDescent="0.2">
      <c r="A223" s="9">
        <v>222</v>
      </c>
      <c r="B223" s="10">
        <f>SQRT(Table32333[[#This Row],[Views]])</f>
        <v>8.9442719099991592</v>
      </c>
      <c r="C223" s="10">
        <v>80</v>
      </c>
      <c r="D223" s="10">
        <v>0</v>
      </c>
      <c r="E223" s="8">
        <v>343.61399999999998</v>
      </c>
      <c r="F223" s="68">
        <v>1.54E-2</v>
      </c>
      <c r="G223" s="10">
        <v>19</v>
      </c>
      <c r="H223" s="10">
        <v>0</v>
      </c>
      <c r="I223" s="11">
        <v>43.073799999999999</v>
      </c>
      <c r="J223" s="68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J223" s="1"/>
      <c r="BK223" s="1"/>
      <c r="BL223" s="1"/>
      <c r="BM223" s="1"/>
      <c r="BN223" s="1"/>
      <c r="BP223" s="1"/>
      <c r="BQ223" s="1"/>
      <c r="BR223" s="1"/>
      <c r="BS223" s="1"/>
      <c r="BT223" s="1"/>
      <c r="BU223" s="1"/>
      <c r="BV223" s="1"/>
      <c r="BW223" s="1"/>
      <c r="BX223" s="1"/>
      <c r="BZ223" s="1"/>
      <c r="CA223" s="1"/>
      <c r="CB223" s="1"/>
    </row>
    <row r="224" spans="1:80" ht="15" customHeight="1" x14ac:dyDescent="0.2">
      <c r="A224" s="9">
        <v>223</v>
      </c>
      <c r="B224" s="10">
        <f>SQRT(Table32333[[#This Row],[Views]])</f>
        <v>16.46207763315433</v>
      </c>
      <c r="C224" s="10">
        <v>271</v>
      </c>
      <c r="D224" s="10">
        <v>0</v>
      </c>
      <c r="E224" s="8">
        <v>1611.9659999999999</v>
      </c>
      <c r="F224" s="68">
        <v>3.6400000000000002E-2</v>
      </c>
      <c r="G224" s="10">
        <v>35</v>
      </c>
      <c r="H224" s="10">
        <v>1</v>
      </c>
      <c r="I224" s="11">
        <v>173.8828</v>
      </c>
      <c r="J224" s="68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J224" s="1"/>
      <c r="BK224" s="1"/>
      <c r="BL224" s="1"/>
      <c r="BM224" s="1"/>
      <c r="BN224" s="1"/>
      <c r="BP224" s="1"/>
      <c r="BQ224" s="1"/>
      <c r="BR224" s="1"/>
      <c r="BS224" s="1"/>
      <c r="BT224" s="1"/>
      <c r="BU224" s="1"/>
      <c r="BV224" s="1"/>
      <c r="BW224" s="1"/>
      <c r="BX224" s="1"/>
      <c r="BZ224" s="1"/>
      <c r="CA224" s="1"/>
      <c r="CB224" s="1"/>
    </row>
    <row r="225" spans="1:80" ht="15" customHeight="1" x14ac:dyDescent="0.2">
      <c r="A225" s="9">
        <v>224</v>
      </c>
      <c r="B225" s="10">
        <f>SQRT(Table32333[[#This Row],[Views]])</f>
        <v>15.297058540778355</v>
      </c>
      <c r="C225" s="10">
        <v>234</v>
      </c>
      <c r="D225" s="10">
        <v>4</v>
      </c>
      <c r="E225" s="8">
        <v>1169.31</v>
      </c>
      <c r="F225" s="68">
        <v>2.5099999999999997E-2</v>
      </c>
      <c r="G225" s="10">
        <v>39</v>
      </c>
      <c r="H225" s="10">
        <v>0</v>
      </c>
      <c r="I225" s="11">
        <v>136.97069999999999</v>
      </c>
      <c r="J225" s="68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J225" s="1"/>
      <c r="BK225" s="1"/>
      <c r="BL225" s="1"/>
      <c r="BM225" s="1"/>
      <c r="BN225" s="1"/>
      <c r="BP225" s="1"/>
      <c r="BQ225" s="1"/>
      <c r="BR225" s="1"/>
      <c r="BS225" s="1"/>
      <c r="BT225" s="1"/>
      <c r="BU225" s="1"/>
      <c r="BV225" s="1"/>
      <c r="BW225" s="1"/>
      <c r="BX225" s="1"/>
      <c r="BZ225" s="1"/>
      <c r="CA225" s="1"/>
      <c r="CB225" s="1"/>
    </row>
    <row r="226" spans="1:80" ht="15" customHeight="1" x14ac:dyDescent="0.2">
      <c r="A226" s="9">
        <v>225</v>
      </c>
      <c r="B226" s="10">
        <f>SQRT(Table32333[[#This Row],[Views]])</f>
        <v>15.297058540778355</v>
      </c>
      <c r="C226" s="10">
        <v>234</v>
      </c>
      <c r="D226" s="10">
        <v>1</v>
      </c>
      <c r="E226" s="8">
        <v>1557.222</v>
      </c>
      <c r="F226" s="68">
        <v>4.6300000000000001E-2</v>
      </c>
      <c r="G226" s="10">
        <v>31</v>
      </c>
      <c r="H226" s="10">
        <v>0</v>
      </c>
      <c r="I226" s="11">
        <v>127.9269</v>
      </c>
      <c r="J226" s="68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J226" s="1"/>
      <c r="BK226" s="1"/>
      <c r="BL226" s="1"/>
      <c r="BM226" s="1"/>
      <c r="BN226" s="1"/>
      <c r="BP226" s="1"/>
      <c r="BQ226" s="1"/>
      <c r="BR226" s="1"/>
      <c r="BS226" s="1"/>
      <c r="BT226" s="1"/>
      <c r="BU226" s="1"/>
      <c r="BV226" s="1"/>
      <c r="BW226" s="1"/>
      <c r="BX226" s="1"/>
      <c r="BZ226" s="1"/>
      <c r="CA226" s="1"/>
      <c r="CB226" s="1"/>
    </row>
    <row r="227" spans="1:80" ht="15" customHeight="1" x14ac:dyDescent="0.2">
      <c r="A227" s="9">
        <v>226</v>
      </c>
      <c r="B227" s="10">
        <f>SQRT(Table32333[[#This Row],[Views]])</f>
        <v>12.806248474865697</v>
      </c>
      <c r="C227" s="10">
        <v>164</v>
      </c>
      <c r="D227" s="10">
        <v>2</v>
      </c>
      <c r="E227" s="8">
        <v>922.81799999999998</v>
      </c>
      <c r="F227" s="68">
        <v>3.0800000000000001E-2</v>
      </c>
      <c r="G227" s="10">
        <v>25</v>
      </c>
      <c r="H227" s="10">
        <v>1</v>
      </c>
      <c r="I227" s="11">
        <v>107.8308</v>
      </c>
      <c r="J227" s="68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J227" s="1"/>
      <c r="BK227" s="1"/>
      <c r="BL227" s="1"/>
      <c r="BM227" s="1"/>
      <c r="BN227" s="1"/>
      <c r="BP227" s="1"/>
      <c r="BQ227" s="1"/>
      <c r="BR227" s="1"/>
      <c r="BS227" s="1"/>
      <c r="BT227" s="1"/>
      <c r="BU227" s="1"/>
      <c r="BV227" s="1"/>
      <c r="BW227" s="1"/>
      <c r="BX227" s="1"/>
      <c r="BZ227" s="1"/>
      <c r="CA227" s="1"/>
      <c r="CB227" s="1"/>
    </row>
    <row r="228" spans="1:80" ht="15" customHeight="1" x14ac:dyDescent="0.2">
      <c r="A228" s="9">
        <v>227</v>
      </c>
      <c r="B228" s="10">
        <f>SQRT(Table32333[[#This Row],[Views]])</f>
        <v>15.811388300841896</v>
      </c>
      <c r="C228" s="10">
        <v>250</v>
      </c>
      <c r="D228" s="10">
        <v>0</v>
      </c>
      <c r="E228" s="8">
        <v>1806.5400000000004</v>
      </c>
      <c r="F228" s="68">
        <v>2.76E-2</v>
      </c>
      <c r="G228" s="10">
        <v>37</v>
      </c>
      <c r="H228" s="10">
        <v>1</v>
      </c>
      <c r="I228" s="11">
        <v>129.8304</v>
      </c>
      <c r="J228" s="68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J228" s="1"/>
      <c r="BK228" s="1"/>
      <c r="BL228" s="1"/>
      <c r="BM228" s="1"/>
      <c r="BN228" s="1"/>
      <c r="BP228" s="1"/>
      <c r="BQ228" s="1"/>
      <c r="BR228" s="1"/>
      <c r="BS228" s="1"/>
      <c r="BT228" s="1"/>
      <c r="BU228" s="1"/>
      <c r="BV228" s="1"/>
      <c r="BW228" s="1"/>
      <c r="BX228" s="1"/>
      <c r="BZ228" s="1"/>
      <c r="CA228" s="1"/>
      <c r="CB228" s="1"/>
    </row>
    <row r="229" spans="1:80" ht="15" customHeight="1" x14ac:dyDescent="0.2">
      <c r="A229" s="9">
        <v>228</v>
      </c>
      <c r="B229" s="10">
        <f>SQRT(Table32333[[#This Row],[Views]])</f>
        <v>14.798648586948742</v>
      </c>
      <c r="C229" s="10">
        <v>219</v>
      </c>
      <c r="D229" s="10">
        <v>0</v>
      </c>
      <c r="E229" s="8">
        <v>1586.7359999999999</v>
      </c>
      <c r="F229" s="68">
        <v>3.8100000000000002E-2</v>
      </c>
      <c r="G229" s="10">
        <v>36</v>
      </c>
      <c r="H229" s="10">
        <v>1</v>
      </c>
      <c r="I229" s="11">
        <v>139.86510000000001</v>
      </c>
      <c r="J229" s="6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J229" s="1"/>
      <c r="BK229" s="1"/>
      <c r="BL229" s="1"/>
      <c r="BM229" s="1"/>
      <c r="BN229" s="1"/>
      <c r="BP229" s="1"/>
      <c r="BQ229" s="1"/>
      <c r="BR229" s="1"/>
      <c r="BS229" s="1"/>
      <c r="BT229" s="1"/>
      <c r="BU229" s="1"/>
      <c r="BV229" s="1"/>
      <c r="BW229" s="1"/>
      <c r="BX229" s="1"/>
      <c r="BZ229" s="1"/>
      <c r="CA229" s="1"/>
      <c r="CB229" s="1"/>
    </row>
    <row r="230" spans="1:80" ht="15" customHeight="1" x14ac:dyDescent="0.2">
      <c r="A230" s="9">
        <v>229</v>
      </c>
      <c r="B230" s="10">
        <f>SQRT(Table32333[[#This Row],[Views]])</f>
        <v>16.15549442140351</v>
      </c>
      <c r="C230" s="10">
        <v>261</v>
      </c>
      <c r="D230" s="10">
        <v>1</v>
      </c>
      <c r="E230" s="8">
        <v>2204.8139999999999</v>
      </c>
      <c r="F230" s="68">
        <v>3.5499999999999997E-2</v>
      </c>
      <c r="G230" s="10">
        <v>35</v>
      </c>
      <c r="H230" s="10">
        <v>0</v>
      </c>
      <c r="I230" s="11">
        <v>175.97349999999997</v>
      </c>
      <c r="J230" s="6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J230" s="1"/>
      <c r="BK230" s="1"/>
      <c r="BL230" s="1"/>
      <c r="BM230" s="1"/>
      <c r="BN230" s="1"/>
      <c r="BP230" s="1"/>
      <c r="BQ230" s="1"/>
      <c r="BR230" s="1"/>
      <c r="BS230" s="1"/>
      <c r="BT230" s="1"/>
      <c r="BU230" s="1"/>
      <c r="BV230" s="1"/>
      <c r="BW230" s="1"/>
      <c r="BX230" s="1"/>
      <c r="BZ230" s="1"/>
      <c r="CA230" s="1"/>
      <c r="CB230" s="1"/>
    </row>
    <row r="231" spans="1:80" ht="15" customHeight="1" x14ac:dyDescent="0.2">
      <c r="A231" s="9">
        <v>230</v>
      </c>
      <c r="B231" s="10">
        <f>SQRT(Table32333[[#This Row],[Views]])</f>
        <v>12.165525060596439</v>
      </c>
      <c r="C231" s="10">
        <v>148</v>
      </c>
      <c r="D231" s="10">
        <v>1</v>
      </c>
      <c r="E231" s="8">
        <v>911.35799999999995</v>
      </c>
      <c r="F231" s="68">
        <v>2.9500000000000002E-2</v>
      </c>
      <c r="G231" s="10">
        <v>27</v>
      </c>
      <c r="H231" s="10">
        <v>1</v>
      </c>
      <c r="I231" s="11">
        <v>91.037000000000006</v>
      </c>
      <c r="J231" s="68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J231" s="1"/>
      <c r="BK231" s="1"/>
      <c r="BL231" s="1"/>
      <c r="BM231" s="1"/>
      <c r="BN231" s="1"/>
      <c r="BP231" s="1"/>
      <c r="BQ231" s="1"/>
      <c r="BR231" s="1"/>
      <c r="BS231" s="1"/>
      <c r="BT231" s="1"/>
      <c r="BU231" s="1"/>
      <c r="BV231" s="1"/>
      <c r="BW231" s="1"/>
      <c r="BX231" s="1"/>
      <c r="BZ231" s="1"/>
      <c r="CA231" s="1"/>
      <c r="CB231" s="1"/>
    </row>
    <row r="232" spans="1:80" ht="15" customHeight="1" x14ac:dyDescent="0.2">
      <c r="A232" s="9">
        <v>231</v>
      </c>
      <c r="B232" s="10">
        <f>SQRT(Table32333[[#This Row],[Views]])</f>
        <v>11.489125293076057</v>
      </c>
      <c r="C232" s="10">
        <v>132</v>
      </c>
      <c r="D232" s="10">
        <v>1</v>
      </c>
      <c r="E232" s="8">
        <v>969.93599999999992</v>
      </c>
      <c r="F232" s="68">
        <v>1.8600000000000002E-2</v>
      </c>
      <c r="G232" s="10">
        <v>26</v>
      </c>
      <c r="H232" s="10">
        <v>0</v>
      </c>
      <c r="I232" s="11">
        <v>74.883600000000001</v>
      </c>
      <c r="J232" s="68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J232" s="1"/>
      <c r="BK232" s="1"/>
      <c r="BL232" s="1"/>
      <c r="BM232" s="1"/>
      <c r="BN232" s="1"/>
      <c r="BP232" s="1"/>
      <c r="BQ232" s="1"/>
      <c r="BR232" s="1"/>
      <c r="BS232" s="1"/>
      <c r="BT232" s="1"/>
      <c r="BU232" s="1"/>
      <c r="BV232" s="1"/>
      <c r="BW232" s="1"/>
      <c r="BX232" s="1"/>
      <c r="BZ232" s="1"/>
      <c r="CA232" s="1"/>
      <c r="CB232" s="1"/>
    </row>
    <row r="233" spans="1:80" ht="15" customHeight="1" x14ac:dyDescent="0.2">
      <c r="A233" s="9">
        <v>232</v>
      </c>
      <c r="B233" s="10">
        <f>SQRT(Table32333[[#This Row],[Views]])</f>
        <v>18.627936010197157</v>
      </c>
      <c r="C233" s="10">
        <v>347</v>
      </c>
      <c r="D233" s="10">
        <v>10</v>
      </c>
      <c r="E233" s="8">
        <v>2800.8420000000001</v>
      </c>
      <c r="F233" s="68">
        <v>1.7399999999999999E-2</v>
      </c>
      <c r="G233" s="10">
        <v>39</v>
      </c>
      <c r="H233" s="10">
        <v>2</v>
      </c>
      <c r="I233" s="11">
        <v>185.18819999999999</v>
      </c>
      <c r="J233" s="68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J233" s="1"/>
      <c r="BK233" s="1"/>
      <c r="BL233" s="1"/>
      <c r="BM233" s="1"/>
      <c r="BN233" s="1"/>
      <c r="BP233" s="1"/>
      <c r="BQ233" s="1"/>
      <c r="BR233" s="1"/>
      <c r="BS233" s="1"/>
      <c r="BT233" s="1"/>
      <c r="BU233" s="1"/>
      <c r="BV233" s="1"/>
      <c r="BW233" s="1"/>
      <c r="BX233" s="1"/>
      <c r="BZ233" s="1"/>
      <c r="CA233" s="1"/>
      <c r="CB233" s="1"/>
    </row>
    <row r="234" spans="1:80" ht="15" customHeight="1" x14ac:dyDescent="0.2">
      <c r="A234" s="9">
        <v>233</v>
      </c>
      <c r="B234" s="10">
        <f>SQRT(Table32333[[#This Row],[Views]])</f>
        <v>16.093476939431081</v>
      </c>
      <c r="C234" s="10">
        <v>259</v>
      </c>
      <c r="D234" s="10">
        <v>0</v>
      </c>
      <c r="E234" s="8">
        <v>2327.598</v>
      </c>
      <c r="F234" s="68">
        <v>2.4700000000000003E-2</v>
      </c>
      <c r="G234" s="10">
        <v>49</v>
      </c>
      <c r="H234" s="10">
        <v>1</v>
      </c>
      <c r="I234" s="11">
        <v>168.30580000000003</v>
      </c>
      <c r="J234" s="68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J234" s="1"/>
      <c r="BK234" s="1"/>
      <c r="BL234" s="1"/>
      <c r="BM234" s="1"/>
      <c r="BN234" s="1"/>
      <c r="BP234" s="1"/>
      <c r="BQ234" s="1"/>
      <c r="BR234" s="1"/>
      <c r="BS234" s="1"/>
      <c r="BT234" s="1"/>
      <c r="BU234" s="1"/>
      <c r="BV234" s="1"/>
      <c r="BW234" s="1"/>
      <c r="BX234" s="1"/>
      <c r="BZ234" s="1"/>
      <c r="CA234" s="1"/>
      <c r="CB234" s="1"/>
    </row>
    <row r="235" spans="1:80" ht="15" customHeight="1" x14ac:dyDescent="0.2">
      <c r="A235" s="9">
        <v>234</v>
      </c>
      <c r="B235" s="10">
        <f>SQRT(Table32333[[#This Row],[Views]])</f>
        <v>17.663521732655695</v>
      </c>
      <c r="C235" s="10">
        <v>312</v>
      </c>
      <c r="D235" s="10">
        <v>3</v>
      </c>
      <c r="E235" s="8">
        <v>3317.5620000000004</v>
      </c>
      <c r="F235" s="68">
        <v>3.7499999999999999E-2</v>
      </c>
      <c r="G235" s="10">
        <v>53</v>
      </c>
      <c r="H235" s="10">
        <v>0</v>
      </c>
      <c r="I235" s="11">
        <v>173.21250000000001</v>
      </c>
      <c r="J235" s="68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J235" s="1"/>
      <c r="BK235" s="1"/>
      <c r="BL235" s="1"/>
      <c r="BM235" s="1"/>
      <c r="BN235" s="1"/>
      <c r="BP235" s="1"/>
      <c r="BQ235" s="1"/>
      <c r="BR235" s="1"/>
      <c r="BS235" s="1"/>
      <c r="BT235" s="1"/>
      <c r="BU235" s="1"/>
      <c r="BV235" s="1"/>
      <c r="BW235" s="1"/>
      <c r="BX235" s="1"/>
      <c r="BZ235" s="1"/>
      <c r="CA235" s="1"/>
      <c r="CB235" s="1"/>
    </row>
    <row r="236" spans="1:80" ht="15" customHeight="1" x14ac:dyDescent="0.2">
      <c r="A236" s="9">
        <v>235</v>
      </c>
      <c r="B236" s="10">
        <f>SQRT(Table32333[[#This Row],[Views]])</f>
        <v>17.029386365926403</v>
      </c>
      <c r="C236" s="10">
        <v>290</v>
      </c>
      <c r="D236" s="10">
        <v>3</v>
      </c>
      <c r="E236" s="8">
        <v>1436.6579999999999</v>
      </c>
      <c r="F236" s="68">
        <v>5.6600000000000004E-2</v>
      </c>
      <c r="G236" s="10">
        <v>44</v>
      </c>
      <c r="H236" s="10">
        <v>0</v>
      </c>
      <c r="I236" s="11">
        <v>206.0806</v>
      </c>
      <c r="J236" s="68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J236" s="1"/>
      <c r="BK236" s="1"/>
      <c r="BL236" s="1"/>
      <c r="BM236" s="1"/>
      <c r="BN236" s="1"/>
      <c r="BP236" s="1"/>
      <c r="BQ236" s="1"/>
      <c r="BR236" s="1"/>
      <c r="BS236" s="1"/>
      <c r="BT236" s="1"/>
      <c r="BU236" s="1"/>
      <c r="BV236" s="1"/>
      <c r="BW236" s="1"/>
      <c r="BX236" s="1"/>
      <c r="BZ236" s="1"/>
      <c r="CA236" s="1"/>
      <c r="CB236" s="1"/>
    </row>
    <row r="237" spans="1:80" ht="15" customHeight="1" x14ac:dyDescent="0.2">
      <c r="A237" s="9">
        <v>236</v>
      </c>
      <c r="B237" s="10">
        <f>SQRT(Table32333[[#This Row],[Views]])</f>
        <v>12.206555615733702</v>
      </c>
      <c r="C237" s="10">
        <v>149</v>
      </c>
      <c r="D237" s="10">
        <v>0</v>
      </c>
      <c r="E237" s="8">
        <v>539.89200000000005</v>
      </c>
      <c r="F237" s="68">
        <v>2.7099999999999999E-2</v>
      </c>
      <c r="G237" s="10">
        <v>31</v>
      </c>
      <c r="H237" s="10">
        <v>0</v>
      </c>
      <c r="I237" s="11">
        <v>89.9178</v>
      </c>
      <c r="J237" s="68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J237" s="1"/>
      <c r="BK237" s="1"/>
      <c r="BL237" s="1"/>
      <c r="BM237" s="1"/>
      <c r="BN237" s="1"/>
      <c r="BP237" s="1"/>
      <c r="BQ237" s="1"/>
      <c r="BR237" s="1"/>
      <c r="BS237" s="1"/>
      <c r="BT237" s="1"/>
      <c r="BU237" s="1"/>
      <c r="BV237" s="1"/>
      <c r="BW237" s="1"/>
      <c r="BX237" s="1"/>
      <c r="BZ237" s="1"/>
      <c r="CA237" s="1"/>
      <c r="CB237" s="1"/>
    </row>
    <row r="238" spans="1:80" ht="15" customHeight="1" x14ac:dyDescent="0.2">
      <c r="A238" s="9">
        <v>237</v>
      </c>
      <c r="B238" s="10">
        <f>SQRT(Table32333[[#This Row],[Views]])</f>
        <v>11.135528725660043</v>
      </c>
      <c r="C238" s="10">
        <v>124</v>
      </c>
      <c r="D238" s="10">
        <v>0</v>
      </c>
      <c r="E238" s="8">
        <v>518.64599999999996</v>
      </c>
      <c r="F238" s="68">
        <v>1.89E-2</v>
      </c>
      <c r="G238" s="10">
        <v>23</v>
      </c>
      <c r="H238" s="10">
        <v>0</v>
      </c>
      <c r="I238" s="11">
        <v>56.870100000000001</v>
      </c>
      <c r="J238" s="68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J238" s="1"/>
      <c r="BK238" s="1"/>
      <c r="BL238" s="1"/>
      <c r="BM238" s="1"/>
      <c r="BN238" s="1"/>
      <c r="BP238" s="1"/>
      <c r="BQ238" s="1"/>
      <c r="BR238" s="1"/>
      <c r="BS238" s="1"/>
      <c r="BT238" s="1"/>
      <c r="BU238" s="1"/>
      <c r="BV238" s="1"/>
      <c r="BW238" s="1"/>
      <c r="BX238" s="1"/>
      <c r="BZ238" s="1"/>
      <c r="CA238" s="1"/>
      <c r="CB238" s="1"/>
    </row>
    <row r="239" spans="1:80" ht="15" customHeight="1" x14ac:dyDescent="0.2">
      <c r="A239" s="9">
        <v>238</v>
      </c>
      <c r="B239" s="10">
        <f>SQRT(Table32333[[#This Row],[Views]])</f>
        <v>15.684387141358123</v>
      </c>
      <c r="C239" s="10">
        <v>246</v>
      </c>
      <c r="D239" s="10">
        <v>0</v>
      </c>
      <c r="E239" s="8">
        <v>1076.028</v>
      </c>
      <c r="F239" s="68">
        <v>2.7999999999999997E-2</v>
      </c>
      <c r="G239" s="10">
        <v>43</v>
      </c>
      <c r="H239" s="10">
        <v>2</v>
      </c>
      <c r="I239" s="11">
        <v>169.26</v>
      </c>
      <c r="J239" s="68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J239" s="1"/>
      <c r="BK239" s="1"/>
      <c r="BL239" s="1"/>
      <c r="BM239" s="1"/>
      <c r="BN239" s="1"/>
      <c r="BP239" s="1"/>
      <c r="BQ239" s="1"/>
      <c r="BR239" s="1"/>
      <c r="BS239" s="1"/>
      <c r="BT239" s="1"/>
      <c r="BU239" s="1"/>
      <c r="BV239" s="1"/>
      <c r="BW239" s="1"/>
      <c r="BX239" s="1"/>
      <c r="BZ239" s="1"/>
      <c r="CA239" s="1"/>
      <c r="CB239" s="1"/>
    </row>
    <row r="240" spans="1:80" ht="15" customHeight="1" x14ac:dyDescent="0.2">
      <c r="A240" s="9">
        <v>239</v>
      </c>
      <c r="B240" s="10">
        <f>SQRT(Table32333[[#This Row],[Views]])</f>
        <v>14.422205101855956</v>
      </c>
      <c r="C240" s="10">
        <v>208</v>
      </c>
      <c r="D240" s="10">
        <v>2</v>
      </c>
      <c r="E240" s="8">
        <v>2177.58</v>
      </c>
      <c r="F240" s="68">
        <v>3.7100000000000001E-2</v>
      </c>
      <c r="G240" s="10">
        <v>36</v>
      </c>
      <c r="H240" s="10">
        <v>1</v>
      </c>
      <c r="I240" s="11">
        <v>118.0522</v>
      </c>
      <c r="J240" s="68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J240" s="1"/>
      <c r="BK240" s="1"/>
      <c r="BL240" s="1"/>
      <c r="BM240" s="1"/>
      <c r="BN240" s="1"/>
      <c r="BP240" s="1"/>
      <c r="BQ240" s="1"/>
      <c r="BR240" s="1"/>
      <c r="BS240" s="1"/>
      <c r="BT240" s="1"/>
      <c r="BU240" s="1"/>
      <c r="BV240" s="1"/>
      <c r="BW240" s="1"/>
      <c r="BX240" s="1"/>
      <c r="BZ240" s="1"/>
      <c r="CA240" s="1"/>
      <c r="CB240" s="1"/>
    </row>
    <row r="241" spans="1:80" ht="15" customHeight="1" x14ac:dyDescent="0.2">
      <c r="A241" s="9">
        <v>240</v>
      </c>
      <c r="B241" s="10">
        <f>SQRT(Table32333[[#This Row],[Views]])</f>
        <v>10.816653826391969</v>
      </c>
      <c r="C241" s="10">
        <v>117</v>
      </c>
      <c r="D241" s="10">
        <v>1</v>
      </c>
      <c r="E241" s="8">
        <v>582.00600000000009</v>
      </c>
      <c r="F241" s="68">
        <v>1.9699999999999999E-2</v>
      </c>
      <c r="G241" s="10">
        <v>29</v>
      </c>
      <c r="H241" s="10">
        <v>0</v>
      </c>
      <c r="I241" s="11">
        <v>61.069999999999993</v>
      </c>
      <c r="J241" s="68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J241" s="1"/>
      <c r="BK241" s="1"/>
      <c r="BL241" s="1"/>
      <c r="BM241" s="1"/>
      <c r="BN241" s="1"/>
      <c r="BP241" s="1"/>
      <c r="BQ241" s="1"/>
      <c r="BR241" s="1"/>
      <c r="BS241" s="1"/>
      <c r="BT241" s="1"/>
      <c r="BU241" s="1"/>
      <c r="BV241" s="1"/>
      <c r="BW241" s="1"/>
      <c r="BX241" s="1"/>
      <c r="BZ241" s="1"/>
      <c r="CA241" s="1"/>
      <c r="CB241" s="1"/>
    </row>
    <row r="242" spans="1:80" ht="15" customHeight="1" x14ac:dyDescent="0.2">
      <c r="A242" s="9">
        <v>241</v>
      </c>
      <c r="B242" s="10">
        <f>SQRT(Table32333[[#This Row],[Views]])</f>
        <v>9.8994949366116654</v>
      </c>
      <c r="C242" s="10">
        <v>98</v>
      </c>
      <c r="D242" s="10">
        <v>1</v>
      </c>
      <c r="E242" s="8">
        <v>583.404</v>
      </c>
      <c r="F242" s="68">
        <v>2.1899999999999999E-2</v>
      </c>
      <c r="G242" s="10">
        <v>24</v>
      </c>
      <c r="H242" s="10">
        <v>0</v>
      </c>
      <c r="I242" s="11">
        <v>77.898299999999992</v>
      </c>
      <c r="J242" s="68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J242" s="1"/>
      <c r="BK242" s="1"/>
      <c r="BL242" s="1"/>
      <c r="BM242" s="1"/>
      <c r="BN242" s="1"/>
      <c r="BP242" s="1"/>
      <c r="BQ242" s="1"/>
      <c r="BR242" s="1"/>
      <c r="BS242" s="1"/>
      <c r="BT242" s="1"/>
      <c r="BU242" s="1"/>
      <c r="BV242" s="1"/>
      <c r="BW242" s="1"/>
      <c r="BX242" s="1"/>
      <c r="BZ242" s="1"/>
      <c r="CA242" s="1"/>
      <c r="CB242" s="1"/>
    </row>
    <row r="243" spans="1:80" ht="15" customHeight="1" x14ac:dyDescent="0.2">
      <c r="A243" s="9">
        <v>242</v>
      </c>
      <c r="B243" s="10">
        <f>SQRT(Table32333[[#This Row],[Views]])</f>
        <v>11.61895003862225</v>
      </c>
      <c r="C243" s="10">
        <v>135</v>
      </c>
      <c r="D243" s="10">
        <v>0</v>
      </c>
      <c r="E243" s="8">
        <v>752.976</v>
      </c>
      <c r="F243" s="68">
        <v>2.76E-2</v>
      </c>
      <c r="G243" s="10">
        <v>32</v>
      </c>
      <c r="H243" s="10">
        <v>0</v>
      </c>
      <c r="I243" s="11">
        <v>89.9208</v>
      </c>
      <c r="J243" s="68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J243" s="1"/>
      <c r="BK243" s="1"/>
      <c r="BL243" s="1"/>
      <c r="BM243" s="1"/>
      <c r="BN243" s="1"/>
      <c r="BP243" s="1"/>
      <c r="BQ243" s="1"/>
      <c r="BR243" s="1"/>
      <c r="BS243" s="1"/>
      <c r="BT243" s="1"/>
      <c r="BU243" s="1"/>
      <c r="BV243" s="1"/>
      <c r="BW243" s="1"/>
      <c r="BX243" s="1"/>
      <c r="BZ243" s="1"/>
      <c r="CA243" s="1"/>
      <c r="CB243" s="1"/>
    </row>
    <row r="244" spans="1:80" ht="15" customHeight="1" x14ac:dyDescent="0.2">
      <c r="A244" s="9">
        <v>243</v>
      </c>
      <c r="B244" s="10">
        <f>SQRT(Table32333[[#This Row],[Views]])</f>
        <v>6.8556546004010439</v>
      </c>
      <c r="C244" s="10">
        <v>47</v>
      </c>
      <c r="D244" s="10">
        <v>0</v>
      </c>
      <c r="E244" s="8">
        <v>162.21599999999998</v>
      </c>
      <c r="F244" s="68">
        <v>1.04E-2</v>
      </c>
      <c r="G244" s="10">
        <v>14</v>
      </c>
      <c r="H244" s="10">
        <v>0</v>
      </c>
      <c r="I244" s="11">
        <v>23.0776</v>
      </c>
      <c r="J244" s="68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J244" s="1"/>
      <c r="BK244" s="1"/>
      <c r="BL244" s="1"/>
      <c r="BM244" s="1"/>
      <c r="BN244" s="1"/>
      <c r="BP244" s="1"/>
      <c r="BQ244" s="1"/>
      <c r="BR244" s="1"/>
      <c r="BS244" s="1"/>
      <c r="BT244" s="1"/>
      <c r="BU244" s="1"/>
      <c r="BV244" s="1"/>
      <c r="BW244" s="1"/>
      <c r="BX244" s="1"/>
      <c r="BZ244" s="1"/>
      <c r="CA244" s="1"/>
      <c r="CB244" s="1"/>
    </row>
    <row r="245" spans="1:80" ht="15" customHeight="1" x14ac:dyDescent="0.2">
      <c r="A245" s="9">
        <v>244</v>
      </c>
      <c r="B245" s="10">
        <f>SQRT(Table32333[[#This Row],[Views]])</f>
        <v>16.248076809271922</v>
      </c>
      <c r="C245" s="10">
        <v>264</v>
      </c>
      <c r="D245" s="10">
        <v>3</v>
      </c>
      <c r="E245" s="8">
        <v>2497.2539999999999</v>
      </c>
      <c r="F245" s="68">
        <v>3.1800000000000002E-2</v>
      </c>
      <c r="G245" s="10">
        <v>36</v>
      </c>
      <c r="H245" s="10">
        <v>0</v>
      </c>
      <c r="I245" s="11">
        <v>150.0642</v>
      </c>
      <c r="J245" s="68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J245" s="1"/>
      <c r="BK245" s="1"/>
      <c r="BL245" s="1"/>
      <c r="BM245" s="1"/>
      <c r="BN245" s="1"/>
      <c r="BP245" s="1"/>
      <c r="BQ245" s="1"/>
      <c r="BR245" s="1"/>
      <c r="BS245" s="1"/>
      <c r="BT245" s="1"/>
      <c r="BU245" s="1"/>
      <c r="BV245" s="1"/>
      <c r="BW245" s="1"/>
      <c r="BX245" s="1"/>
      <c r="BZ245" s="1"/>
      <c r="CA245" s="1"/>
      <c r="CB245" s="1"/>
    </row>
    <row r="246" spans="1:80" ht="15" customHeight="1" x14ac:dyDescent="0.2">
      <c r="A246" s="9">
        <v>245</v>
      </c>
      <c r="B246" s="10">
        <f>SQRT(Table32333[[#This Row],[Views]])</f>
        <v>15.842979517754859</v>
      </c>
      <c r="C246" s="10">
        <v>251</v>
      </c>
      <c r="D246" s="10">
        <v>4</v>
      </c>
      <c r="E246" s="8">
        <v>1622.2680000000003</v>
      </c>
      <c r="F246" s="68">
        <v>1.8700000000000001E-2</v>
      </c>
      <c r="G246" s="10">
        <v>37</v>
      </c>
      <c r="H246" s="10">
        <v>0</v>
      </c>
      <c r="I246" s="11">
        <v>130.71300000000002</v>
      </c>
      <c r="J246" s="68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J246" s="1"/>
      <c r="BK246" s="1"/>
      <c r="BL246" s="1"/>
      <c r="BM246" s="1"/>
      <c r="BN246" s="1"/>
      <c r="BP246" s="1"/>
      <c r="BQ246" s="1"/>
      <c r="BR246" s="1"/>
      <c r="BS246" s="1"/>
      <c r="BT246" s="1"/>
      <c r="BU246" s="1"/>
      <c r="BV246" s="1"/>
      <c r="BW246" s="1"/>
      <c r="BX246" s="1"/>
      <c r="BZ246" s="1"/>
      <c r="CA246" s="1"/>
      <c r="CB246" s="1"/>
    </row>
    <row r="247" spans="1:80" ht="15" customHeight="1" x14ac:dyDescent="0.2">
      <c r="A247" s="9">
        <v>246</v>
      </c>
      <c r="B247" s="10">
        <f>SQRT(Table32333[[#This Row],[Views]])</f>
        <v>12.884098726725126</v>
      </c>
      <c r="C247" s="10">
        <v>166</v>
      </c>
      <c r="D247" s="10">
        <v>1</v>
      </c>
      <c r="E247" s="8">
        <v>977.67</v>
      </c>
      <c r="F247" s="68">
        <v>3.1899999999999998E-2</v>
      </c>
      <c r="G247" s="10">
        <v>31</v>
      </c>
      <c r="H247" s="10">
        <v>0</v>
      </c>
      <c r="I247" s="11">
        <v>105.97179999999999</v>
      </c>
      <c r="J247" s="68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J247" s="1"/>
      <c r="BK247" s="1"/>
      <c r="BL247" s="1"/>
      <c r="BM247" s="1"/>
      <c r="BN247" s="1"/>
      <c r="BP247" s="1"/>
      <c r="BQ247" s="1"/>
      <c r="BR247" s="1"/>
      <c r="BS247" s="1"/>
      <c r="BT247" s="1"/>
      <c r="BU247" s="1"/>
      <c r="BV247" s="1"/>
      <c r="BW247" s="1"/>
      <c r="BX247" s="1"/>
      <c r="BZ247" s="1"/>
      <c r="CA247" s="1"/>
      <c r="CB247" s="1"/>
    </row>
    <row r="248" spans="1:80" ht="15" customHeight="1" x14ac:dyDescent="0.2">
      <c r="A248" s="9">
        <v>247</v>
      </c>
      <c r="B248" s="10">
        <f>SQRT(Table32333[[#This Row],[Views]])</f>
        <v>15</v>
      </c>
      <c r="C248" s="10">
        <v>225</v>
      </c>
      <c r="D248" s="10">
        <v>2</v>
      </c>
      <c r="E248" s="8">
        <v>1827.3960000000002</v>
      </c>
      <c r="F248" s="68">
        <v>3.4300000000000004E-2</v>
      </c>
      <c r="G248" s="10">
        <v>38</v>
      </c>
      <c r="H248" s="10">
        <v>0</v>
      </c>
      <c r="I248" s="11">
        <v>121.14760000000001</v>
      </c>
      <c r="J248" s="68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J248" s="1"/>
      <c r="BK248" s="1"/>
      <c r="BL248" s="1"/>
      <c r="BM248" s="1"/>
      <c r="BN248" s="1"/>
      <c r="BP248" s="1"/>
      <c r="BQ248" s="1"/>
      <c r="BR248" s="1"/>
      <c r="BS248" s="1"/>
      <c r="BT248" s="1"/>
      <c r="BU248" s="1"/>
      <c r="BV248" s="1"/>
      <c r="BW248" s="1"/>
      <c r="BX248" s="1"/>
      <c r="BZ248" s="1"/>
      <c r="CA248" s="1"/>
      <c r="CB248" s="1"/>
    </row>
    <row r="249" spans="1:80" ht="15" customHeight="1" x14ac:dyDescent="0.2">
      <c r="A249" s="9">
        <v>248</v>
      </c>
      <c r="B249" s="10">
        <f>SQRT(Table32333[[#This Row],[Views]])</f>
        <v>10.770329614269007</v>
      </c>
      <c r="C249" s="10">
        <v>116</v>
      </c>
      <c r="D249" s="10">
        <v>0</v>
      </c>
      <c r="E249" s="8">
        <v>711.20400000000006</v>
      </c>
      <c r="F249" s="68">
        <v>2.1499999999999998E-2</v>
      </c>
      <c r="G249" s="10">
        <v>26</v>
      </c>
      <c r="H249" s="10">
        <v>0</v>
      </c>
      <c r="I249" s="11">
        <v>66.950999999999993</v>
      </c>
      <c r="J249" s="68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J249" s="1"/>
      <c r="BK249" s="1"/>
      <c r="BL249" s="1"/>
      <c r="BM249" s="1"/>
      <c r="BN249" s="1"/>
      <c r="BP249" s="1"/>
      <c r="BQ249" s="1"/>
      <c r="BR249" s="1"/>
      <c r="BS249" s="1"/>
      <c r="BT249" s="1"/>
      <c r="BU249" s="1"/>
      <c r="BV249" s="1"/>
      <c r="BW249" s="1"/>
      <c r="BX249" s="1"/>
      <c r="BZ249" s="1"/>
      <c r="CA249" s="1"/>
      <c r="CB249" s="1"/>
    </row>
    <row r="250" spans="1:80" ht="15" customHeight="1" x14ac:dyDescent="0.2">
      <c r="A250" s="9">
        <v>249</v>
      </c>
      <c r="B250" s="10">
        <f>SQRT(Table32333[[#This Row],[Views]])</f>
        <v>16.186414056238647</v>
      </c>
      <c r="C250" s="10">
        <v>262</v>
      </c>
      <c r="D250" s="10">
        <v>-1</v>
      </c>
      <c r="E250" s="8">
        <v>1806.24</v>
      </c>
      <c r="F250" s="68">
        <v>4.0800000000000003E-2</v>
      </c>
      <c r="G250" s="10">
        <v>49</v>
      </c>
      <c r="H250" s="10">
        <v>0</v>
      </c>
      <c r="I250" s="11">
        <v>147.98160000000001</v>
      </c>
      <c r="J250" s="68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J250" s="1"/>
      <c r="BK250" s="1"/>
      <c r="BL250" s="1"/>
      <c r="BM250" s="1"/>
      <c r="BN250" s="1"/>
      <c r="BP250" s="1"/>
      <c r="BQ250" s="1"/>
      <c r="BR250" s="1"/>
      <c r="BS250" s="1"/>
      <c r="BT250" s="1"/>
      <c r="BU250" s="1"/>
      <c r="BV250" s="1"/>
      <c r="BW250" s="1"/>
      <c r="BX250" s="1"/>
      <c r="BZ250" s="1"/>
      <c r="CA250" s="1"/>
      <c r="CB250" s="1"/>
    </row>
    <row r="251" spans="1:80" ht="15" customHeight="1" x14ac:dyDescent="0.2">
      <c r="A251" s="9">
        <v>250</v>
      </c>
      <c r="B251" s="10">
        <f>SQRT(Table32333[[#This Row],[Views]])</f>
        <v>15.779733838059499</v>
      </c>
      <c r="C251" s="10">
        <v>249</v>
      </c>
      <c r="D251" s="10">
        <v>0</v>
      </c>
      <c r="E251" s="8">
        <v>1391.94</v>
      </c>
      <c r="F251" s="68">
        <v>4.5700000000000005E-2</v>
      </c>
      <c r="G251" s="10">
        <v>43</v>
      </c>
      <c r="H251" s="10">
        <v>1</v>
      </c>
      <c r="I251" s="11">
        <v>168.13030000000001</v>
      </c>
      <c r="J251" s="68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J251" s="1"/>
      <c r="BK251" s="1"/>
      <c r="BL251" s="1"/>
      <c r="BM251" s="1"/>
      <c r="BN251" s="1"/>
      <c r="BP251" s="1"/>
      <c r="BQ251" s="1"/>
      <c r="BR251" s="1"/>
      <c r="BS251" s="1"/>
      <c r="BT251" s="1"/>
      <c r="BU251" s="1"/>
      <c r="BV251" s="1"/>
      <c r="BW251" s="1"/>
      <c r="BX251" s="1"/>
      <c r="BZ251" s="1"/>
      <c r="CA251" s="1"/>
      <c r="CB251" s="1"/>
    </row>
    <row r="252" spans="1:80" ht="15" customHeight="1" x14ac:dyDescent="0.2">
      <c r="A252" s="9">
        <v>251</v>
      </c>
      <c r="B252" s="10">
        <f>SQRT(Table32333[[#This Row],[Views]])</f>
        <v>17.146428199482248</v>
      </c>
      <c r="C252" s="10">
        <v>294</v>
      </c>
      <c r="D252" s="10">
        <v>3</v>
      </c>
      <c r="E252" s="8">
        <v>2249.3220000000001</v>
      </c>
      <c r="F252" s="68">
        <v>5.5E-2</v>
      </c>
      <c r="G252" s="10">
        <v>46</v>
      </c>
      <c r="H252" s="10">
        <v>0</v>
      </c>
      <c r="I252" s="11">
        <v>180.89500000000001</v>
      </c>
      <c r="J252" s="68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J252" s="1"/>
      <c r="BK252" s="1"/>
      <c r="BL252" s="1"/>
      <c r="BM252" s="1"/>
      <c r="BN252" s="1"/>
      <c r="BP252" s="1"/>
      <c r="BQ252" s="1"/>
      <c r="BR252" s="1"/>
      <c r="BS252" s="1"/>
      <c r="BT252" s="1"/>
      <c r="BU252" s="1"/>
      <c r="BV252" s="1"/>
      <c r="BW252" s="1"/>
      <c r="BX252" s="1"/>
      <c r="BZ252" s="1"/>
      <c r="CA252" s="1"/>
      <c r="CB252" s="1"/>
    </row>
    <row r="253" spans="1:80" ht="15" customHeight="1" x14ac:dyDescent="0.2">
      <c r="A253" s="9">
        <v>252</v>
      </c>
      <c r="B253" s="10">
        <f>SQRT(Table32333[[#This Row],[Views]])</f>
        <v>14.317821063276353</v>
      </c>
      <c r="C253" s="10">
        <v>205</v>
      </c>
      <c r="D253" s="10">
        <v>1</v>
      </c>
      <c r="E253" s="8">
        <v>1138.6200000000001</v>
      </c>
      <c r="F253" s="68">
        <v>4.5899999999999996E-2</v>
      </c>
      <c r="G253" s="10">
        <v>45</v>
      </c>
      <c r="H253" s="10">
        <v>1</v>
      </c>
      <c r="I253" s="11">
        <v>129.0249</v>
      </c>
      <c r="J253" s="68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J253" s="1"/>
      <c r="BK253" s="1"/>
      <c r="BL253" s="1"/>
      <c r="BM253" s="1"/>
      <c r="BN253" s="1"/>
      <c r="BP253" s="1"/>
      <c r="BQ253" s="1"/>
      <c r="BR253" s="1"/>
      <c r="BS253" s="1"/>
      <c r="BT253" s="1"/>
      <c r="BU253" s="1"/>
      <c r="BV253" s="1"/>
      <c r="BW253" s="1"/>
      <c r="BX253" s="1"/>
      <c r="BZ253" s="1"/>
      <c r="CA253" s="1"/>
      <c r="CB253" s="1"/>
    </row>
    <row r="254" spans="1:80" ht="15" customHeight="1" x14ac:dyDescent="0.2">
      <c r="A254" s="9">
        <v>253</v>
      </c>
      <c r="B254" s="10">
        <f>SQRT(Table32333[[#This Row],[Views]])</f>
        <v>10.198039027185569</v>
      </c>
      <c r="C254" s="10">
        <v>104</v>
      </c>
      <c r="D254" s="10">
        <v>1</v>
      </c>
      <c r="E254" s="8">
        <v>329.346</v>
      </c>
      <c r="F254" s="68">
        <v>1.66E-2</v>
      </c>
      <c r="G254" s="10">
        <v>32</v>
      </c>
      <c r="H254" s="10">
        <v>0</v>
      </c>
      <c r="I254" s="11">
        <v>51.028399999999998</v>
      </c>
      <c r="J254" s="68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J254" s="1"/>
      <c r="BK254" s="1"/>
      <c r="BL254" s="1"/>
      <c r="BM254" s="1"/>
      <c r="BN254" s="1"/>
      <c r="BP254" s="1"/>
      <c r="BQ254" s="1"/>
      <c r="BR254" s="1"/>
      <c r="BS254" s="1"/>
      <c r="BT254" s="1"/>
      <c r="BU254" s="1"/>
      <c r="BV254" s="1"/>
      <c r="BW254" s="1"/>
      <c r="BX254" s="1"/>
      <c r="BZ254" s="1"/>
      <c r="CA254" s="1"/>
      <c r="CB254" s="1"/>
    </row>
    <row r="255" spans="1:80" ht="15" customHeight="1" x14ac:dyDescent="0.2">
      <c r="A255" s="9">
        <v>254</v>
      </c>
      <c r="B255" s="10">
        <f>SQRT(Table32333[[#This Row],[Views]])</f>
        <v>14.456832294800961</v>
      </c>
      <c r="C255" s="10">
        <v>209</v>
      </c>
      <c r="D255" s="10">
        <v>2</v>
      </c>
      <c r="E255" s="8">
        <v>1420.278</v>
      </c>
      <c r="F255" s="68">
        <v>3.4000000000000002E-2</v>
      </c>
      <c r="G255" s="10">
        <v>36</v>
      </c>
      <c r="H255" s="10">
        <v>0</v>
      </c>
      <c r="I255" s="11">
        <v>128.928</v>
      </c>
      <c r="J255" s="68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J255" s="1"/>
      <c r="BK255" s="1"/>
      <c r="BL255" s="1"/>
      <c r="BM255" s="1"/>
      <c r="BN255" s="1"/>
      <c r="BP255" s="1"/>
      <c r="BQ255" s="1"/>
      <c r="BR255" s="1"/>
      <c r="BS255" s="1"/>
      <c r="BT255" s="1"/>
      <c r="BU255" s="1"/>
      <c r="BV255" s="1"/>
      <c r="BW255" s="1"/>
      <c r="BX255" s="1"/>
      <c r="BZ255" s="1"/>
      <c r="CA255" s="1"/>
      <c r="CB255" s="1"/>
    </row>
    <row r="256" spans="1:80" ht="15" customHeight="1" x14ac:dyDescent="0.2">
      <c r="A256" s="9">
        <v>255</v>
      </c>
      <c r="B256" s="10">
        <f>SQRT(Table32333[[#This Row],[Views]])</f>
        <v>10.770329614269007</v>
      </c>
      <c r="C256" s="10">
        <v>116</v>
      </c>
      <c r="D256" s="10">
        <v>0</v>
      </c>
      <c r="E256" s="8">
        <v>965.298</v>
      </c>
      <c r="F256" s="68">
        <v>1.8200000000000001E-2</v>
      </c>
      <c r="G256" s="10">
        <v>22</v>
      </c>
      <c r="H256" s="10">
        <v>0</v>
      </c>
      <c r="I256" s="11">
        <v>58.877000000000002</v>
      </c>
      <c r="J256" s="68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J256" s="1"/>
      <c r="BK256" s="1"/>
      <c r="BL256" s="1"/>
      <c r="BM256" s="1"/>
      <c r="BN256" s="1"/>
      <c r="BP256" s="1"/>
      <c r="BQ256" s="1"/>
      <c r="BR256" s="1"/>
      <c r="BS256" s="1"/>
      <c r="BT256" s="1"/>
      <c r="BU256" s="1"/>
      <c r="BV256" s="1"/>
      <c r="BW256" s="1"/>
      <c r="BX256" s="1"/>
      <c r="BZ256" s="1"/>
      <c r="CA256" s="1"/>
      <c r="CB256" s="1"/>
    </row>
    <row r="257" spans="1:80" ht="15" customHeight="1" x14ac:dyDescent="0.2">
      <c r="A257" s="9">
        <v>256</v>
      </c>
      <c r="B257" s="10">
        <f>SQRT(Table32333[[#This Row],[Views]])</f>
        <v>8.8317608663278477</v>
      </c>
      <c r="C257" s="10">
        <v>78</v>
      </c>
      <c r="D257" s="10">
        <v>0</v>
      </c>
      <c r="E257" s="8">
        <v>456.81</v>
      </c>
      <c r="F257" s="68">
        <v>1.3100000000000001E-2</v>
      </c>
      <c r="G257" s="10">
        <v>18</v>
      </c>
      <c r="H257" s="10">
        <v>1</v>
      </c>
      <c r="I257" s="11">
        <v>39.889499999999998</v>
      </c>
      <c r="J257" s="68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J257" s="1"/>
      <c r="BK257" s="1"/>
      <c r="BL257" s="1"/>
      <c r="BM257" s="1"/>
      <c r="BN257" s="1"/>
      <c r="BP257" s="1"/>
      <c r="BQ257" s="1"/>
      <c r="BR257" s="1"/>
      <c r="BS257" s="1"/>
      <c r="BT257" s="1"/>
      <c r="BU257" s="1"/>
      <c r="BV257" s="1"/>
      <c r="BW257" s="1"/>
      <c r="BX257" s="1"/>
      <c r="BZ257" s="1"/>
      <c r="CA257" s="1"/>
      <c r="CB257" s="1"/>
    </row>
    <row r="258" spans="1:80" ht="15" customHeight="1" x14ac:dyDescent="0.2">
      <c r="A258" s="9">
        <v>257</v>
      </c>
      <c r="B258" s="10">
        <f>SQRT(Table32333[[#This Row],[Views]])</f>
        <v>12.288205727444508</v>
      </c>
      <c r="C258" s="10">
        <v>151</v>
      </c>
      <c r="D258" s="10">
        <v>2</v>
      </c>
      <c r="E258" s="8">
        <v>1134.654</v>
      </c>
      <c r="F258" s="68">
        <v>2.12E-2</v>
      </c>
      <c r="G258" s="10">
        <v>29</v>
      </c>
      <c r="H258" s="10">
        <v>0</v>
      </c>
      <c r="I258" s="11">
        <v>86.92</v>
      </c>
      <c r="J258" s="68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J258" s="1"/>
      <c r="BK258" s="1"/>
      <c r="BL258" s="1"/>
      <c r="BM258" s="1"/>
      <c r="BN258" s="1"/>
      <c r="BP258" s="1"/>
      <c r="BQ258" s="1"/>
      <c r="BR258" s="1"/>
      <c r="BS258" s="1"/>
      <c r="BT258" s="1"/>
      <c r="BU258" s="1"/>
      <c r="BV258" s="1"/>
      <c r="BW258" s="1"/>
      <c r="BX258" s="1"/>
      <c r="BZ258" s="1"/>
      <c r="CA258" s="1"/>
      <c r="CB258" s="1"/>
    </row>
    <row r="259" spans="1:80" ht="15" customHeight="1" x14ac:dyDescent="0.2">
      <c r="A259" s="9">
        <v>258</v>
      </c>
      <c r="B259" s="10">
        <f>SQRT(Table32333[[#This Row],[Views]])</f>
        <v>11.61895003862225</v>
      </c>
      <c r="C259" s="10">
        <v>135</v>
      </c>
      <c r="D259" s="10">
        <v>1</v>
      </c>
      <c r="E259" s="8">
        <v>1016.58</v>
      </c>
      <c r="F259" s="68">
        <v>2.3700000000000002E-2</v>
      </c>
      <c r="G259" s="10">
        <v>29</v>
      </c>
      <c r="H259" s="10">
        <v>0</v>
      </c>
      <c r="I259" s="11">
        <v>89.135700000000014</v>
      </c>
      <c r="J259" s="68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J259" s="1"/>
      <c r="BK259" s="1"/>
      <c r="BL259" s="1"/>
      <c r="BM259" s="1"/>
      <c r="BN259" s="1"/>
      <c r="BP259" s="1"/>
      <c r="BQ259" s="1"/>
      <c r="BR259" s="1"/>
      <c r="BS259" s="1"/>
      <c r="BT259" s="1"/>
      <c r="BU259" s="1"/>
      <c r="BV259" s="1"/>
      <c r="BW259" s="1"/>
      <c r="BX259" s="1"/>
      <c r="BZ259" s="1"/>
      <c r="CA259" s="1"/>
      <c r="CB259" s="1"/>
    </row>
    <row r="260" spans="1:80" ht="15" customHeight="1" x14ac:dyDescent="0.2">
      <c r="A260" s="9">
        <v>259</v>
      </c>
      <c r="B260" s="10">
        <f>SQRT(Table32333[[#This Row],[Views]])</f>
        <v>10.954451150103322</v>
      </c>
      <c r="C260" s="10">
        <v>120</v>
      </c>
      <c r="D260" s="10">
        <v>1</v>
      </c>
      <c r="E260" s="8">
        <v>894.08400000000006</v>
      </c>
      <c r="F260" s="68">
        <v>2.3300000000000001E-2</v>
      </c>
      <c r="G260" s="10">
        <v>30</v>
      </c>
      <c r="H260" s="10">
        <v>0</v>
      </c>
      <c r="I260" s="11">
        <v>89.1691</v>
      </c>
      <c r="J260" s="68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J260" s="1"/>
      <c r="BK260" s="1"/>
      <c r="BL260" s="1"/>
      <c r="BM260" s="1"/>
      <c r="BN260" s="1"/>
      <c r="BP260" s="1"/>
      <c r="BQ260" s="1"/>
      <c r="BR260" s="1"/>
      <c r="BS260" s="1"/>
      <c r="BT260" s="1"/>
      <c r="BU260" s="1"/>
      <c r="BV260" s="1"/>
      <c r="BW260" s="1"/>
      <c r="BX260" s="1"/>
      <c r="BZ260" s="1"/>
      <c r="CA260" s="1"/>
      <c r="CB260" s="1"/>
    </row>
    <row r="261" spans="1:80" ht="15" customHeight="1" x14ac:dyDescent="0.2">
      <c r="A261" s="9">
        <v>260</v>
      </c>
      <c r="B261" s="10">
        <f>SQRT(Table32333[[#This Row],[Views]])</f>
        <v>19.364916731037084</v>
      </c>
      <c r="C261" s="10">
        <v>375</v>
      </c>
      <c r="D261" s="10">
        <v>6</v>
      </c>
      <c r="E261" s="8">
        <v>3265.8420000000001</v>
      </c>
      <c r="F261" s="68">
        <v>4.24E-2</v>
      </c>
      <c r="G261" s="10">
        <v>50</v>
      </c>
      <c r="H261" s="10">
        <v>1</v>
      </c>
      <c r="I261" s="11">
        <v>259.02159999999998</v>
      </c>
      <c r="J261" s="68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J261" s="1"/>
      <c r="BK261" s="1"/>
      <c r="BL261" s="1"/>
      <c r="BM261" s="1"/>
      <c r="BN261" s="1"/>
      <c r="BP261" s="1"/>
      <c r="BQ261" s="1"/>
      <c r="BR261" s="1"/>
      <c r="BS261" s="1"/>
      <c r="BT261" s="1"/>
      <c r="BU261" s="1"/>
      <c r="BV261" s="1"/>
      <c r="BW261" s="1"/>
      <c r="BX261" s="1"/>
      <c r="BZ261" s="1"/>
      <c r="CA261" s="1"/>
      <c r="CB261" s="1"/>
    </row>
    <row r="262" spans="1:80" ht="15" customHeight="1" x14ac:dyDescent="0.2">
      <c r="A262" s="9">
        <v>261</v>
      </c>
      <c r="B262" s="10">
        <f>SQRT(Table32333[[#This Row],[Views]])</f>
        <v>14.832396974191326</v>
      </c>
      <c r="C262" s="10">
        <v>220</v>
      </c>
      <c r="D262" s="10">
        <v>1</v>
      </c>
      <c r="E262" s="8">
        <v>366.18599999999998</v>
      </c>
      <c r="F262" s="68">
        <v>4.9800000000000004E-2</v>
      </c>
      <c r="G262" s="10">
        <v>73</v>
      </c>
      <c r="H262" s="10">
        <v>0</v>
      </c>
      <c r="I262" s="11">
        <v>164.98740000000001</v>
      </c>
      <c r="J262" s="68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J262" s="1"/>
      <c r="BK262" s="1"/>
      <c r="BL262" s="1"/>
      <c r="BM262" s="1"/>
      <c r="BN262" s="1"/>
      <c r="BP262" s="1"/>
      <c r="BQ262" s="1"/>
      <c r="BR262" s="1"/>
      <c r="BS262" s="1"/>
      <c r="BT262" s="1"/>
      <c r="BU262" s="1"/>
      <c r="BV262" s="1"/>
      <c r="BW262" s="1"/>
      <c r="BX262" s="1"/>
      <c r="BZ262" s="1"/>
      <c r="CA262" s="1"/>
      <c r="CB262" s="1"/>
    </row>
    <row r="263" spans="1:80" ht="15" customHeight="1" x14ac:dyDescent="0.2">
      <c r="A263" s="9">
        <v>262</v>
      </c>
      <c r="B263" s="10">
        <f>SQRT(Table32333[[#This Row],[Views]])</f>
        <v>11.135528725660043</v>
      </c>
      <c r="C263" s="10">
        <v>124</v>
      </c>
      <c r="D263" s="10">
        <v>2</v>
      </c>
      <c r="E263" s="8">
        <v>342.19200000000001</v>
      </c>
      <c r="F263" s="68">
        <v>1.9199999999999998E-2</v>
      </c>
      <c r="G263" s="10">
        <v>21</v>
      </c>
      <c r="H263" s="10">
        <v>0</v>
      </c>
      <c r="I263" s="11">
        <v>60.940799999999996</v>
      </c>
      <c r="J263" s="68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J263" s="1"/>
      <c r="BK263" s="1"/>
      <c r="BL263" s="1"/>
      <c r="BM263" s="1"/>
      <c r="BN263" s="1"/>
      <c r="BP263" s="1"/>
      <c r="BQ263" s="1"/>
      <c r="BR263" s="1"/>
      <c r="BS263" s="1"/>
      <c r="BT263" s="1"/>
      <c r="BU263" s="1"/>
      <c r="BV263" s="1"/>
      <c r="BW263" s="1"/>
      <c r="BX263" s="1"/>
      <c r="BZ263" s="1"/>
      <c r="CA263" s="1"/>
      <c r="CB263" s="1"/>
    </row>
    <row r="264" spans="1:80" ht="15" customHeight="1" x14ac:dyDescent="0.2">
      <c r="A264" s="9">
        <v>263</v>
      </c>
      <c r="B264" s="10">
        <f>SQRT(Table32333[[#This Row],[Views]])</f>
        <v>17.262676501632068</v>
      </c>
      <c r="C264" s="10">
        <v>298</v>
      </c>
      <c r="D264" s="10">
        <v>3</v>
      </c>
      <c r="E264" s="8">
        <v>1990.8300000000002</v>
      </c>
      <c r="F264" s="68">
        <v>3.9100000000000003E-2</v>
      </c>
      <c r="G264" s="10">
        <v>35</v>
      </c>
      <c r="H264" s="10">
        <v>0</v>
      </c>
      <c r="I264" s="11">
        <v>183.18350000000001</v>
      </c>
      <c r="J264" s="68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J264" s="1"/>
      <c r="BK264" s="1"/>
      <c r="BL264" s="1"/>
      <c r="BM264" s="1"/>
      <c r="BN264" s="1"/>
      <c r="BP264" s="1"/>
      <c r="BQ264" s="1"/>
      <c r="BR264" s="1"/>
      <c r="BS264" s="1"/>
      <c r="BT264" s="1"/>
      <c r="BU264" s="1"/>
      <c r="BV264" s="1"/>
      <c r="BW264" s="1"/>
      <c r="BX264" s="1"/>
      <c r="BZ264" s="1"/>
      <c r="CA264" s="1"/>
      <c r="CB264" s="1"/>
    </row>
    <row r="265" spans="1:80" ht="15" customHeight="1" x14ac:dyDescent="0.2">
      <c r="A265" s="9">
        <v>264</v>
      </c>
      <c r="B265" s="10">
        <f>SQRT(Table32333[[#This Row],[Views]])</f>
        <v>13.784048752090222</v>
      </c>
      <c r="C265" s="10">
        <v>190</v>
      </c>
      <c r="D265" s="10">
        <v>1</v>
      </c>
      <c r="E265" s="8">
        <v>664.33799999999997</v>
      </c>
      <c r="F265" s="68">
        <v>4.7699999999999992E-2</v>
      </c>
      <c r="G265" s="10">
        <v>41</v>
      </c>
      <c r="H265" s="10">
        <v>0</v>
      </c>
      <c r="I265" s="11">
        <v>109.04219999999998</v>
      </c>
      <c r="J265" s="68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J265" s="1"/>
      <c r="BK265" s="1"/>
      <c r="BL265" s="1"/>
      <c r="BM265" s="1"/>
      <c r="BN265" s="1"/>
      <c r="BP265" s="1"/>
      <c r="BQ265" s="1"/>
      <c r="BR265" s="1"/>
      <c r="BS265" s="1"/>
      <c r="BT265" s="1"/>
      <c r="BU265" s="1"/>
      <c r="BV265" s="1"/>
      <c r="BW265" s="1"/>
      <c r="BX265" s="1"/>
      <c r="BZ265" s="1"/>
      <c r="CA265" s="1"/>
      <c r="CB265" s="1"/>
    </row>
    <row r="266" spans="1:80" ht="15" customHeight="1" x14ac:dyDescent="0.2">
      <c r="A266" s="9">
        <v>265</v>
      </c>
      <c r="B266" s="10">
        <f>SQRT(Table32333[[#This Row],[Views]])</f>
        <v>19.723082923316021</v>
      </c>
      <c r="C266" s="10">
        <v>389</v>
      </c>
      <c r="D266" s="10">
        <v>7</v>
      </c>
      <c r="E266" s="8">
        <v>1546.404</v>
      </c>
      <c r="F266" s="68">
        <v>3.3099999999999997E-2</v>
      </c>
      <c r="G266" s="10">
        <v>64</v>
      </c>
      <c r="H266" s="10">
        <v>2</v>
      </c>
      <c r="I266" s="11">
        <v>243.81459999999998</v>
      </c>
      <c r="J266" s="68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J266" s="1"/>
      <c r="BK266" s="1"/>
      <c r="BL266" s="1"/>
      <c r="BM266" s="1"/>
      <c r="BN266" s="1"/>
      <c r="BP266" s="1"/>
      <c r="BQ266" s="1"/>
      <c r="BR266" s="1"/>
      <c r="BS266" s="1"/>
      <c r="BT266" s="1"/>
      <c r="BU266" s="1"/>
      <c r="BV266" s="1"/>
      <c r="BW266" s="1"/>
      <c r="BX266" s="1"/>
      <c r="BZ266" s="1"/>
      <c r="CA266" s="1"/>
      <c r="CB266" s="1"/>
    </row>
    <row r="267" spans="1:80" ht="15" customHeight="1" x14ac:dyDescent="0.2">
      <c r="A267" s="9">
        <v>266</v>
      </c>
      <c r="B267" s="10">
        <f>SQRT(Table32333[[#This Row],[Views]])</f>
        <v>12.961481396815721</v>
      </c>
      <c r="C267" s="10">
        <v>168</v>
      </c>
      <c r="D267" s="10">
        <v>4</v>
      </c>
      <c r="E267" s="8">
        <v>1749.942</v>
      </c>
      <c r="F267" s="68">
        <v>2.9399999999999999E-2</v>
      </c>
      <c r="G267" s="10">
        <v>38</v>
      </c>
      <c r="H267" s="10">
        <v>0</v>
      </c>
      <c r="I267" s="11">
        <v>105.0168</v>
      </c>
      <c r="J267" s="68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J267" s="1"/>
      <c r="BK267" s="1"/>
      <c r="BL267" s="1"/>
      <c r="BM267" s="1"/>
      <c r="BN267" s="1"/>
      <c r="BP267" s="1"/>
      <c r="BQ267" s="1"/>
      <c r="BR267" s="1"/>
      <c r="BS267" s="1"/>
      <c r="BT267" s="1"/>
      <c r="BU267" s="1"/>
      <c r="BV267" s="1"/>
      <c r="BW267" s="1"/>
      <c r="BX267" s="1"/>
      <c r="BZ267" s="1"/>
      <c r="CA267" s="1"/>
      <c r="CB267" s="1"/>
    </row>
    <row r="268" spans="1:80" ht="15" customHeight="1" x14ac:dyDescent="0.2">
      <c r="A268" s="9">
        <v>267</v>
      </c>
      <c r="B268" s="10">
        <f>SQRT(Table32333[[#This Row],[Views]])</f>
        <v>10.954451150103322</v>
      </c>
      <c r="C268" s="10">
        <v>120</v>
      </c>
      <c r="D268" s="10">
        <v>3</v>
      </c>
      <c r="E268" s="8">
        <v>548.61599999999999</v>
      </c>
      <c r="F268" s="68">
        <v>2.8399999999999998E-2</v>
      </c>
      <c r="G268" s="10">
        <v>28</v>
      </c>
      <c r="H268" s="10">
        <v>1</v>
      </c>
      <c r="I268" s="11">
        <v>81.962399999999988</v>
      </c>
      <c r="J268" s="68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J268" s="1"/>
      <c r="BK268" s="1"/>
      <c r="BL268" s="1"/>
      <c r="BM268" s="1"/>
      <c r="BN268" s="1"/>
      <c r="BP268" s="1"/>
      <c r="BQ268" s="1"/>
      <c r="BR268" s="1"/>
      <c r="BS268" s="1"/>
      <c r="BT268" s="1"/>
      <c r="BU268" s="1"/>
      <c r="BV268" s="1"/>
      <c r="BW268" s="1"/>
      <c r="BX268" s="1"/>
      <c r="BZ268" s="1"/>
      <c r="CA268" s="1"/>
      <c r="CB268" s="1"/>
    </row>
    <row r="269" spans="1:80" ht="15" customHeight="1" x14ac:dyDescent="0.2">
      <c r="A269" s="9">
        <v>268</v>
      </c>
      <c r="B269" s="10">
        <f>SQRT(Table32333[[#This Row],[Views]])</f>
        <v>9.4339811320566032</v>
      </c>
      <c r="C269" s="10">
        <v>89</v>
      </c>
      <c r="D269" s="10">
        <v>1</v>
      </c>
      <c r="E269" s="8">
        <v>423.702</v>
      </c>
      <c r="F269" s="68">
        <v>2.3099999999999999E-2</v>
      </c>
      <c r="G269" s="10">
        <v>21</v>
      </c>
      <c r="H269" s="10">
        <v>0</v>
      </c>
      <c r="I269" s="11">
        <v>68.006399999999999</v>
      </c>
      <c r="J269" s="68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J269" s="1"/>
      <c r="BK269" s="1"/>
      <c r="BL269" s="1"/>
      <c r="BM269" s="1"/>
      <c r="BN269" s="1"/>
      <c r="BP269" s="1"/>
      <c r="BQ269" s="1"/>
      <c r="BR269" s="1"/>
      <c r="BS269" s="1"/>
      <c r="BT269" s="1"/>
      <c r="BU269" s="1"/>
      <c r="BV269" s="1"/>
      <c r="BW269" s="1"/>
      <c r="BX269" s="1"/>
      <c r="BZ269" s="1"/>
      <c r="CA269" s="1"/>
      <c r="CB269" s="1"/>
    </row>
    <row r="270" spans="1:80" ht="15" customHeight="1" x14ac:dyDescent="0.2">
      <c r="A270" s="9">
        <v>269</v>
      </c>
      <c r="B270" s="10">
        <f>SQRT(Table32333[[#This Row],[Views]])</f>
        <v>21.42428528562855</v>
      </c>
      <c r="C270" s="10">
        <v>459</v>
      </c>
      <c r="D270" s="10">
        <v>8</v>
      </c>
      <c r="E270" s="8">
        <v>3473.268</v>
      </c>
      <c r="F270" s="68">
        <v>6.1100000000000002E-2</v>
      </c>
      <c r="G270" s="10">
        <v>78</v>
      </c>
      <c r="H270" s="10">
        <v>3</v>
      </c>
      <c r="I270" s="11">
        <v>313.07640000000004</v>
      </c>
      <c r="J270" s="68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J270" s="1"/>
      <c r="BK270" s="1"/>
      <c r="BL270" s="1"/>
      <c r="BM270" s="1"/>
      <c r="BN270" s="1"/>
      <c r="BP270" s="1"/>
      <c r="BQ270" s="1"/>
      <c r="BR270" s="1"/>
      <c r="BS270" s="1"/>
      <c r="BT270" s="1"/>
      <c r="BU270" s="1"/>
      <c r="BV270" s="1"/>
      <c r="BW270" s="1"/>
      <c r="BX270" s="1"/>
      <c r="BZ270" s="1"/>
      <c r="CA270" s="1"/>
      <c r="CB270" s="1"/>
    </row>
    <row r="271" spans="1:80" ht="15" customHeight="1" x14ac:dyDescent="0.2">
      <c r="A271" s="9">
        <v>270</v>
      </c>
      <c r="B271" s="10">
        <f>SQRT(Table32333[[#This Row],[Views]])</f>
        <v>13.19090595827292</v>
      </c>
      <c r="C271" s="10">
        <v>174</v>
      </c>
      <c r="D271" s="10">
        <v>4</v>
      </c>
      <c r="E271" s="8">
        <v>763.0139999999999</v>
      </c>
      <c r="F271" s="68">
        <v>4.3799999999999999E-2</v>
      </c>
      <c r="G271" s="10">
        <v>34</v>
      </c>
      <c r="H271" s="10">
        <v>0</v>
      </c>
      <c r="I271" s="11">
        <v>106.91579999999999</v>
      </c>
      <c r="J271" s="68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J271" s="1"/>
      <c r="BK271" s="1"/>
      <c r="BL271" s="1"/>
      <c r="BM271" s="1"/>
      <c r="BN271" s="1"/>
      <c r="BP271" s="1"/>
      <c r="BQ271" s="1"/>
      <c r="BR271" s="1"/>
      <c r="BS271" s="1"/>
      <c r="BT271" s="1"/>
      <c r="BU271" s="1"/>
      <c r="BV271" s="1"/>
      <c r="BW271" s="1"/>
      <c r="BX271" s="1"/>
      <c r="BZ271" s="1"/>
      <c r="CA271" s="1"/>
      <c r="CB271" s="1"/>
    </row>
    <row r="272" spans="1:80" ht="15" customHeight="1" x14ac:dyDescent="0.2">
      <c r="A272" s="9">
        <v>271</v>
      </c>
      <c r="B272" s="10">
        <f>SQRT(Table32333[[#This Row],[Views]])</f>
        <v>12.961481396815721</v>
      </c>
      <c r="C272" s="10">
        <v>168</v>
      </c>
      <c r="D272" s="10">
        <v>0</v>
      </c>
      <c r="E272" s="8">
        <v>173.196</v>
      </c>
      <c r="F272" s="68">
        <v>3.9100000000000003E-2</v>
      </c>
      <c r="G272" s="10">
        <v>41</v>
      </c>
      <c r="H272" s="10">
        <v>0</v>
      </c>
      <c r="I272" s="11">
        <v>102.91120000000001</v>
      </c>
      <c r="J272" s="68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J272" s="1"/>
      <c r="BK272" s="1"/>
      <c r="BL272" s="1"/>
      <c r="BM272" s="1"/>
      <c r="BN272" s="1"/>
      <c r="BP272" s="1"/>
      <c r="BQ272" s="1"/>
      <c r="BR272" s="1"/>
      <c r="BS272" s="1"/>
      <c r="BT272" s="1"/>
      <c r="BU272" s="1"/>
      <c r="BV272" s="1"/>
      <c r="BW272" s="1"/>
      <c r="BX272" s="1"/>
      <c r="BZ272" s="1"/>
      <c r="CA272" s="1"/>
      <c r="CB272" s="1"/>
    </row>
    <row r="273" spans="1:80" ht="15" customHeight="1" x14ac:dyDescent="0.2">
      <c r="A273" s="9">
        <v>272</v>
      </c>
      <c r="B273" s="10">
        <f>SQRT(Table32333[[#This Row],[Views]])</f>
        <v>10.583005244258363</v>
      </c>
      <c r="C273" s="10">
        <v>112</v>
      </c>
      <c r="D273" s="10">
        <v>0</v>
      </c>
      <c r="E273" s="8">
        <v>142.19399999999999</v>
      </c>
      <c r="F273" s="68">
        <v>2.3399999999999997E-2</v>
      </c>
      <c r="G273" s="10">
        <v>27</v>
      </c>
      <c r="H273" s="10">
        <v>0</v>
      </c>
      <c r="I273" s="11">
        <v>59.997599999999991</v>
      </c>
      <c r="J273" s="68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J273" s="1"/>
      <c r="BK273" s="1"/>
      <c r="BL273" s="1"/>
      <c r="BM273" s="1"/>
      <c r="BN273" s="1"/>
      <c r="BP273" s="1"/>
      <c r="BQ273" s="1"/>
      <c r="BR273" s="1"/>
      <c r="BS273" s="1"/>
      <c r="BT273" s="1"/>
      <c r="BU273" s="1"/>
      <c r="BV273" s="1"/>
      <c r="BW273" s="1"/>
      <c r="BX273" s="1"/>
      <c r="BZ273" s="1"/>
      <c r="CA273" s="1"/>
      <c r="CB273" s="1"/>
    </row>
    <row r="274" spans="1:80" ht="15" customHeight="1" x14ac:dyDescent="0.2">
      <c r="A274" s="9">
        <v>273</v>
      </c>
      <c r="B274" s="10">
        <f>SQRT(Table32333[[#This Row],[Views]])</f>
        <v>12.884098726725126</v>
      </c>
      <c r="C274" s="10">
        <v>166</v>
      </c>
      <c r="D274" s="10">
        <v>-1</v>
      </c>
      <c r="E274" s="8">
        <v>1347.9359999999999</v>
      </c>
      <c r="F274" s="68">
        <v>2.8300000000000002E-2</v>
      </c>
      <c r="G274" s="10">
        <v>28</v>
      </c>
      <c r="H274" s="10">
        <v>0</v>
      </c>
      <c r="I274" s="11">
        <v>89.994000000000014</v>
      </c>
      <c r="J274" s="68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J274" s="1"/>
      <c r="BK274" s="1"/>
      <c r="BL274" s="1"/>
      <c r="BM274" s="1"/>
      <c r="BN274" s="1"/>
      <c r="BP274" s="1"/>
      <c r="BQ274" s="1"/>
      <c r="BR274" s="1"/>
      <c r="BS274" s="1"/>
      <c r="BT274" s="1"/>
      <c r="BU274" s="1"/>
      <c r="BV274" s="1"/>
      <c r="BW274" s="1"/>
      <c r="BX274" s="1"/>
      <c r="BZ274" s="1"/>
      <c r="CA274" s="1"/>
      <c r="CB274" s="1"/>
    </row>
    <row r="275" spans="1:80" ht="15" customHeight="1" x14ac:dyDescent="0.2">
      <c r="A275" s="9">
        <v>274</v>
      </c>
      <c r="B275" s="10">
        <f>SQRT(Table32333[[#This Row],[Views]])</f>
        <v>12.806248474865697</v>
      </c>
      <c r="C275" s="10">
        <v>164</v>
      </c>
      <c r="D275" s="10">
        <v>4</v>
      </c>
      <c r="E275" s="8">
        <v>938.23799999999994</v>
      </c>
      <c r="F275" s="68">
        <v>0.03</v>
      </c>
      <c r="G275" s="10">
        <v>35</v>
      </c>
      <c r="H275" s="10">
        <v>0</v>
      </c>
      <c r="I275" s="11">
        <v>94.92</v>
      </c>
      <c r="J275" s="68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J275" s="1"/>
      <c r="BK275" s="1"/>
      <c r="BL275" s="1"/>
      <c r="BM275" s="1"/>
      <c r="BN275" s="1"/>
      <c r="BP275" s="1"/>
      <c r="BQ275" s="1"/>
      <c r="BR275" s="1"/>
      <c r="BS275" s="1"/>
      <c r="BT275" s="1"/>
      <c r="BU275" s="1"/>
      <c r="BV275" s="1"/>
      <c r="BW275" s="1"/>
      <c r="BX275" s="1"/>
      <c r="BZ275" s="1"/>
      <c r="CA275" s="1"/>
      <c r="CB275" s="1"/>
    </row>
    <row r="276" spans="1:80" ht="15" customHeight="1" x14ac:dyDescent="0.2">
      <c r="A276" s="9">
        <v>275</v>
      </c>
      <c r="B276" s="10">
        <f>SQRT(Table32333[[#This Row],[Views]])</f>
        <v>10.954451150103322</v>
      </c>
      <c r="C276" s="10">
        <v>120</v>
      </c>
      <c r="D276" s="10">
        <v>2</v>
      </c>
      <c r="E276" s="8">
        <v>286.65599999999995</v>
      </c>
      <c r="F276" s="68">
        <v>2.06E-2</v>
      </c>
      <c r="G276" s="10">
        <v>31</v>
      </c>
      <c r="H276" s="10">
        <v>0</v>
      </c>
      <c r="I276" s="11">
        <v>63.077199999999998</v>
      </c>
      <c r="J276" s="68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J276" s="1"/>
      <c r="BK276" s="1"/>
      <c r="BL276" s="1"/>
      <c r="BM276" s="1"/>
      <c r="BN276" s="1"/>
      <c r="BP276" s="1"/>
      <c r="BQ276" s="1"/>
      <c r="BR276" s="1"/>
      <c r="BS276" s="1"/>
      <c r="BT276" s="1"/>
      <c r="BU276" s="1"/>
      <c r="BV276" s="1"/>
      <c r="BW276" s="1"/>
      <c r="BX276" s="1"/>
      <c r="BZ276" s="1"/>
      <c r="CA276" s="1"/>
      <c r="CB276" s="1"/>
    </row>
    <row r="277" spans="1:80" ht="15" customHeight="1" x14ac:dyDescent="0.2">
      <c r="A277" s="9">
        <v>276</v>
      </c>
      <c r="B277" s="10">
        <f>SQRT(Table32333[[#This Row],[Views]])</f>
        <v>14.933184523068078</v>
      </c>
      <c r="C277" s="10">
        <v>223</v>
      </c>
      <c r="D277" s="10">
        <v>2</v>
      </c>
      <c r="E277" s="8">
        <v>275.44799999999998</v>
      </c>
      <c r="F277" s="68">
        <v>4.07E-2</v>
      </c>
      <c r="G277" s="10">
        <v>43</v>
      </c>
      <c r="H277" s="10">
        <v>6</v>
      </c>
      <c r="I277" s="11">
        <v>142.1651</v>
      </c>
      <c r="J277" s="68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J277" s="1"/>
      <c r="BK277" s="1"/>
      <c r="BL277" s="1"/>
      <c r="BM277" s="1"/>
      <c r="BN277" s="1"/>
      <c r="BP277" s="1"/>
      <c r="BQ277" s="1"/>
      <c r="BR277" s="1"/>
      <c r="BS277" s="1"/>
      <c r="BT277" s="1"/>
      <c r="BU277" s="1"/>
      <c r="BV277" s="1"/>
      <c r="BW277" s="1"/>
      <c r="BX277" s="1"/>
      <c r="BZ277" s="1"/>
      <c r="CA277" s="1"/>
      <c r="CB277" s="1"/>
    </row>
    <row r="278" spans="1:80" ht="15" customHeight="1" x14ac:dyDescent="0.2">
      <c r="A278" s="9">
        <v>277</v>
      </c>
      <c r="B278" s="10">
        <f>SQRT(Table32333[[#This Row],[Views]])</f>
        <v>12.409673645990857</v>
      </c>
      <c r="C278" s="10">
        <v>154</v>
      </c>
      <c r="D278" s="10">
        <v>1</v>
      </c>
      <c r="E278" s="8">
        <v>1036.5240000000001</v>
      </c>
      <c r="F278" s="68">
        <v>4.99E-2</v>
      </c>
      <c r="G278" s="10">
        <v>27</v>
      </c>
      <c r="H278" s="10">
        <v>3</v>
      </c>
      <c r="I278" s="11">
        <v>112.02549999999999</v>
      </c>
      <c r="J278" s="68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J278" s="1"/>
      <c r="BK278" s="1"/>
      <c r="BL278" s="1"/>
      <c r="BM278" s="1"/>
      <c r="BN278" s="1"/>
      <c r="BP278" s="1"/>
      <c r="BQ278" s="1"/>
      <c r="BR278" s="1"/>
      <c r="BS278" s="1"/>
      <c r="BT278" s="1"/>
      <c r="BU278" s="1"/>
      <c r="BV278" s="1"/>
      <c r="BW278" s="1"/>
      <c r="BX278" s="1"/>
      <c r="BZ278" s="1"/>
      <c r="CA278" s="1"/>
      <c r="CB278" s="1"/>
    </row>
    <row r="279" spans="1:80" ht="15" customHeight="1" x14ac:dyDescent="0.2">
      <c r="A279" s="9">
        <v>278</v>
      </c>
      <c r="B279" s="10">
        <f>SQRT(Table32333[[#This Row],[Views]])</f>
        <v>11</v>
      </c>
      <c r="C279" s="10">
        <v>121</v>
      </c>
      <c r="D279" s="10">
        <v>0</v>
      </c>
      <c r="E279" s="8">
        <v>82.518000000000001</v>
      </c>
      <c r="F279" s="68">
        <v>2.6099999999999998E-2</v>
      </c>
      <c r="G279" s="10">
        <v>36</v>
      </c>
      <c r="H279" s="10">
        <v>0</v>
      </c>
      <c r="I279" s="11">
        <v>46.040399999999998</v>
      </c>
      <c r="J279" s="68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J279" s="1"/>
      <c r="BK279" s="1"/>
      <c r="BL279" s="1"/>
      <c r="BM279" s="1"/>
      <c r="BN279" s="1"/>
      <c r="BP279" s="1"/>
      <c r="BQ279" s="1"/>
      <c r="BR279" s="1"/>
      <c r="BS279" s="1"/>
      <c r="BT279" s="1"/>
      <c r="BU279" s="1"/>
      <c r="BV279" s="1"/>
      <c r="BW279" s="1"/>
      <c r="BX279" s="1"/>
      <c r="BZ279" s="1"/>
      <c r="CA279" s="1"/>
      <c r="CB279" s="1"/>
    </row>
    <row r="280" spans="1:80" ht="15" customHeight="1" x14ac:dyDescent="0.2">
      <c r="A280" s="9">
        <v>279</v>
      </c>
      <c r="B280" s="10">
        <f>SQRT(Table32333[[#This Row],[Views]])</f>
        <v>18.627936010197157</v>
      </c>
      <c r="C280" s="10">
        <v>347</v>
      </c>
      <c r="D280" s="10">
        <v>4</v>
      </c>
      <c r="E280" s="8">
        <v>3397.8719999999994</v>
      </c>
      <c r="F280" s="68">
        <v>3.8100000000000002E-2</v>
      </c>
      <c r="G280" s="10">
        <v>50</v>
      </c>
      <c r="H280" s="10">
        <v>2</v>
      </c>
      <c r="I280" s="11">
        <v>205.09230000000002</v>
      </c>
      <c r="J280" s="68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J280" s="1"/>
      <c r="BK280" s="1"/>
      <c r="BL280" s="1"/>
      <c r="BM280" s="1"/>
      <c r="BN280" s="1"/>
      <c r="BP280" s="1"/>
      <c r="BQ280" s="1"/>
      <c r="BR280" s="1"/>
      <c r="BS280" s="1"/>
      <c r="BT280" s="1"/>
      <c r="BU280" s="1"/>
      <c r="BV280" s="1"/>
      <c r="BW280" s="1"/>
      <c r="BX280" s="1"/>
      <c r="BZ280" s="1"/>
      <c r="CA280" s="1"/>
      <c r="CB280" s="1"/>
    </row>
    <row r="281" spans="1:80" ht="15" customHeight="1" x14ac:dyDescent="0.2">
      <c r="A281" s="9">
        <v>280</v>
      </c>
      <c r="B281" s="10">
        <f>SQRT(Table32333[[#This Row],[Views]])</f>
        <v>12.68857754044952</v>
      </c>
      <c r="C281" s="10">
        <v>161</v>
      </c>
      <c r="D281" s="10">
        <v>0</v>
      </c>
      <c r="E281" s="8">
        <v>945.09000000000015</v>
      </c>
      <c r="F281" s="68">
        <v>3.04E-2</v>
      </c>
      <c r="G281" s="10">
        <v>33</v>
      </c>
      <c r="H281" s="10">
        <v>0</v>
      </c>
      <c r="I281" s="11">
        <v>91.96</v>
      </c>
      <c r="J281" s="68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J281" s="1"/>
      <c r="BK281" s="1"/>
      <c r="BL281" s="1"/>
      <c r="BM281" s="1"/>
      <c r="BN281" s="1"/>
      <c r="BP281" s="1"/>
      <c r="BQ281" s="1"/>
      <c r="BR281" s="1"/>
      <c r="BS281" s="1"/>
      <c r="BT281" s="1"/>
      <c r="BU281" s="1"/>
      <c r="BV281" s="1"/>
      <c r="BW281" s="1"/>
      <c r="BX281" s="1"/>
      <c r="BZ281" s="1"/>
      <c r="CA281" s="1"/>
      <c r="CB281" s="1"/>
    </row>
    <row r="282" spans="1:80" ht="15" customHeight="1" x14ac:dyDescent="0.2">
      <c r="A282" s="9">
        <v>281</v>
      </c>
      <c r="B282" s="10">
        <f>SQRT(Table32333[[#This Row],[Views]])</f>
        <v>16.492422502470642</v>
      </c>
      <c r="C282" s="10">
        <v>272</v>
      </c>
      <c r="D282" s="10">
        <v>1</v>
      </c>
      <c r="E282" s="8">
        <v>2956.1760000000004</v>
      </c>
      <c r="F282" s="68">
        <v>4.4900000000000002E-2</v>
      </c>
      <c r="G282" s="10">
        <v>46</v>
      </c>
      <c r="H282" s="10">
        <v>2</v>
      </c>
      <c r="I282" s="11">
        <v>167.8811</v>
      </c>
      <c r="J282" s="68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J282" s="1"/>
      <c r="BK282" s="1"/>
      <c r="BL282" s="1"/>
      <c r="BM282" s="1"/>
      <c r="BN282" s="1"/>
      <c r="BP282" s="1"/>
      <c r="BQ282" s="1"/>
      <c r="BR282" s="1"/>
      <c r="BS282" s="1"/>
      <c r="BT282" s="1"/>
      <c r="BU282" s="1"/>
      <c r="BV282" s="1"/>
      <c r="BW282" s="1"/>
      <c r="BX282" s="1"/>
      <c r="BZ282" s="1"/>
      <c r="CA282" s="1"/>
      <c r="CB282" s="1"/>
    </row>
    <row r="283" spans="1:80" ht="15" customHeight="1" x14ac:dyDescent="0.2">
      <c r="A283" s="9">
        <v>282</v>
      </c>
      <c r="B283" s="10">
        <f>SQRT(Table32333[[#This Row],[Views]])</f>
        <v>15.165750888103101</v>
      </c>
      <c r="C283" s="10">
        <v>230</v>
      </c>
      <c r="D283" s="10">
        <v>5</v>
      </c>
      <c r="E283" s="8">
        <v>1261.5</v>
      </c>
      <c r="F283" s="68">
        <v>3.0899999999999997E-2</v>
      </c>
      <c r="G283" s="10">
        <v>54</v>
      </c>
      <c r="H283" s="10">
        <v>0</v>
      </c>
      <c r="I283" s="11">
        <v>138.95729999999998</v>
      </c>
      <c r="J283" s="68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J283" s="1"/>
      <c r="BK283" s="1"/>
      <c r="BL283" s="1"/>
      <c r="BM283" s="1"/>
      <c r="BN283" s="1"/>
      <c r="BP283" s="1"/>
      <c r="BQ283" s="1"/>
      <c r="BR283" s="1"/>
      <c r="BS283" s="1"/>
      <c r="BT283" s="1"/>
      <c r="BU283" s="1"/>
      <c r="BV283" s="1"/>
      <c r="BW283" s="1"/>
      <c r="BX283" s="1"/>
      <c r="BZ283" s="1"/>
      <c r="CA283" s="1"/>
      <c r="CB283" s="1"/>
    </row>
    <row r="284" spans="1:80" ht="15" customHeight="1" x14ac:dyDescent="0.2">
      <c r="A284" s="9">
        <v>283</v>
      </c>
      <c r="B284" s="10">
        <f>SQRT(Table32333[[#This Row],[Views]])</f>
        <v>13.490737563232042</v>
      </c>
      <c r="C284" s="10">
        <v>182</v>
      </c>
      <c r="D284" s="10">
        <v>1</v>
      </c>
      <c r="E284" s="8">
        <v>1378.6860000000001</v>
      </c>
      <c r="F284" s="68">
        <v>3.15E-2</v>
      </c>
      <c r="G284" s="10">
        <v>36</v>
      </c>
      <c r="H284" s="10">
        <v>0</v>
      </c>
      <c r="I284" s="11">
        <v>116.8335</v>
      </c>
      <c r="J284" s="68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J284" s="1"/>
      <c r="BK284" s="1"/>
      <c r="BL284" s="1"/>
      <c r="BM284" s="1"/>
      <c r="BN284" s="1"/>
      <c r="BP284" s="1"/>
      <c r="BQ284" s="1"/>
      <c r="BR284" s="1"/>
      <c r="BS284" s="1"/>
      <c r="BT284" s="1"/>
      <c r="BU284" s="1"/>
      <c r="BV284" s="1"/>
      <c r="BW284" s="1"/>
      <c r="BX284" s="1"/>
      <c r="BZ284" s="1"/>
      <c r="CA284" s="1"/>
      <c r="CB284" s="1"/>
    </row>
    <row r="285" spans="1:80" ht="15" customHeight="1" x14ac:dyDescent="0.2">
      <c r="A285" s="9">
        <v>284</v>
      </c>
      <c r="B285" s="10">
        <f>SQRT(Table32333[[#This Row],[Views]])</f>
        <v>8.8317608663278477</v>
      </c>
      <c r="C285" s="10">
        <v>78</v>
      </c>
      <c r="D285" s="10">
        <v>0</v>
      </c>
      <c r="E285" s="8">
        <v>259.20000000000005</v>
      </c>
      <c r="F285" s="68">
        <v>2.1600000000000001E-2</v>
      </c>
      <c r="G285" s="10">
        <v>21</v>
      </c>
      <c r="H285" s="10">
        <v>0</v>
      </c>
      <c r="I285" s="11">
        <v>40.068000000000005</v>
      </c>
      <c r="J285" s="68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J285" s="1"/>
      <c r="BK285" s="1"/>
      <c r="BL285" s="1"/>
      <c r="BM285" s="1"/>
      <c r="BN285" s="1"/>
      <c r="BP285" s="1"/>
      <c r="BQ285" s="1"/>
      <c r="BR285" s="1"/>
      <c r="BS285" s="1"/>
      <c r="BT285" s="1"/>
      <c r="BU285" s="1"/>
      <c r="BV285" s="1"/>
      <c r="BW285" s="1"/>
      <c r="BX285" s="1"/>
      <c r="BZ285" s="1"/>
      <c r="CA285" s="1"/>
      <c r="CB285" s="1"/>
    </row>
    <row r="286" spans="1:80" ht="15" customHeight="1" x14ac:dyDescent="0.2">
      <c r="A286" s="9">
        <v>285</v>
      </c>
      <c r="B286" s="10">
        <f>SQRT(Table32333[[#This Row],[Views]])</f>
        <v>16</v>
      </c>
      <c r="C286" s="10">
        <v>256</v>
      </c>
      <c r="D286" s="10">
        <v>1</v>
      </c>
      <c r="E286" s="8">
        <v>1601.3340000000001</v>
      </c>
      <c r="F286" s="68">
        <v>6.5500000000000003E-2</v>
      </c>
      <c r="G286" s="10">
        <v>44</v>
      </c>
      <c r="H286" s="10">
        <v>1</v>
      </c>
      <c r="I286" s="11">
        <v>155.0385</v>
      </c>
      <c r="J286" s="68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J286" s="1"/>
      <c r="BK286" s="1"/>
      <c r="BL286" s="1"/>
      <c r="BM286" s="1"/>
      <c r="BN286" s="1"/>
      <c r="BP286" s="1"/>
      <c r="BQ286" s="1"/>
      <c r="BR286" s="1"/>
      <c r="BS286" s="1"/>
      <c r="BT286" s="1"/>
      <c r="BU286" s="1"/>
      <c r="BV286" s="1"/>
      <c r="BW286" s="1"/>
      <c r="BX286" s="1"/>
      <c r="BZ286" s="1"/>
      <c r="CA286" s="1"/>
      <c r="CB286" s="1"/>
    </row>
    <row r="287" spans="1:80" ht="15" customHeight="1" x14ac:dyDescent="0.2">
      <c r="A287" s="9">
        <v>286</v>
      </c>
      <c r="B287" s="10">
        <f>SQRT(Table32333[[#This Row],[Views]])</f>
        <v>13.638181696985855</v>
      </c>
      <c r="C287" s="10">
        <v>186</v>
      </c>
      <c r="D287" s="10">
        <v>1</v>
      </c>
      <c r="E287" s="8">
        <v>744.54599999999994</v>
      </c>
      <c r="F287" s="68">
        <v>1.83E-2</v>
      </c>
      <c r="G287" s="10">
        <v>36</v>
      </c>
      <c r="H287" s="10">
        <v>0</v>
      </c>
      <c r="I287" s="11">
        <v>98.051400000000001</v>
      </c>
      <c r="J287" s="68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J287" s="1"/>
      <c r="BK287" s="1"/>
      <c r="BL287" s="1"/>
      <c r="BM287" s="1"/>
      <c r="BN287" s="1"/>
      <c r="BP287" s="1"/>
      <c r="BQ287" s="1"/>
      <c r="BR287" s="1"/>
      <c r="BS287" s="1"/>
      <c r="BT287" s="1"/>
      <c r="BU287" s="1"/>
      <c r="BV287" s="1"/>
      <c r="BW287" s="1"/>
      <c r="BX287" s="1"/>
      <c r="BZ287" s="1"/>
      <c r="CA287" s="1"/>
      <c r="CB287" s="1"/>
    </row>
    <row r="288" spans="1:80" ht="15" customHeight="1" x14ac:dyDescent="0.2">
      <c r="A288" s="9">
        <v>287</v>
      </c>
      <c r="B288" s="10">
        <f>SQRT(Table32333[[#This Row],[Views]])</f>
        <v>8.5440037453175304</v>
      </c>
      <c r="C288" s="10">
        <v>73</v>
      </c>
      <c r="D288" s="10">
        <v>0</v>
      </c>
      <c r="E288" s="8">
        <v>58.692</v>
      </c>
      <c r="F288" s="68">
        <v>1.6E-2</v>
      </c>
      <c r="G288" s="10">
        <v>20</v>
      </c>
      <c r="H288" s="10">
        <v>0</v>
      </c>
      <c r="I288" s="11">
        <v>31.968</v>
      </c>
      <c r="J288" s="68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J288" s="1"/>
      <c r="BK288" s="1"/>
      <c r="BL288" s="1"/>
      <c r="BM288" s="1"/>
      <c r="BN288" s="1"/>
      <c r="BP288" s="1"/>
      <c r="BQ288" s="1"/>
      <c r="BR288" s="1"/>
      <c r="BS288" s="1"/>
      <c r="BT288" s="1"/>
      <c r="BU288" s="1"/>
      <c r="BV288" s="1"/>
      <c r="BW288" s="1"/>
      <c r="BX288" s="1"/>
      <c r="BZ288" s="1"/>
      <c r="CA288" s="1"/>
      <c r="CB288" s="1"/>
    </row>
    <row r="289" spans="1:80" ht="15" customHeight="1" x14ac:dyDescent="0.2">
      <c r="A289" s="9">
        <v>288</v>
      </c>
      <c r="B289" s="10">
        <f>SQRT(Table32333[[#This Row],[Views]])</f>
        <v>14.7648230602334</v>
      </c>
      <c r="C289" s="10">
        <v>218</v>
      </c>
      <c r="D289" s="10">
        <v>3</v>
      </c>
      <c r="E289" s="8">
        <v>1571.4779999999998</v>
      </c>
      <c r="F289" s="68">
        <v>4.7899999999999998E-2</v>
      </c>
      <c r="G289" s="10">
        <v>48</v>
      </c>
      <c r="H289" s="10">
        <v>0</v>
      </c>
      <c r="I289" s="11">
        <v>135.9881</v>
      </c>
      <c r="J289" s="68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J289" s="1"/>
      <c r="BK289" s="1"/>
      <c r="BL289" s="1"/>
      <c r="BM289" s="1"/>
      <c r="BN289" s="1"/>
      <c r="BP289" s="1"/>
      <c r="BQ289" s="1"/>
      <c r="BR289" s="1"/>
      <c r="BS289" s="1"/>
      <c r="BT289" s="1"/>
      <c r="BU289" s="1"/>
      <c r="BV289" s="1"/>
      <c r="BW289" s="1"/>
      <c r="BX289" s="1"/>
      <c r="BZ289" s="1"/>
      <c r="CA289" s="1"/>
      <c r="CB289" s="1"/>
    </row>
    <row r="290" spans="1:80" ht="15" customHeight="1" x14ac:dyDescent="0.2">
      <c r="A290" s="9">
        <v>289</v>
      </c>
      <c r="B290" s="10">
        <f>SQRT(Table32333[[#This Row],[Views]])</f>
        <v>13.152946437965905</v>
      </c>
      <c r="C290" s="10">
        <v>173</v>
      </c>
      <c r="D290" s="10">
        <v>1</v>
      </c>
      <c r="E290" s="8">
        <v>823.73399999999992</v>
      </c>
      <c r="F290" s="68">
        <v>3.7499999999999999E-2</v>
      </c>
      <c r="G290" s="10">
        <v>31</v>
      </c>
      <c r="H290" s="10">
        <v>0</v>
      </c>
      <c r="I290" s="11">
        <v>99.899999999999991</v>
      </c>
      <c r="J290" s="68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J290" s="1"/>
      <c r="BK290" s="1"/>
      <c r="BL290" s="1"/>
      <c r="BM290" s="1"/>
      <c r="BN290" s="1"/>
      <c r="BP290" s="1"/>
      <c r="BQ290" s="1"/>
      <c r="BR290" s="1"/>
      <c r="BS290" s="1"/>
      <c r="BT290" s="1"/>
      <c r="BU290" s="1"/>
      <c r="BV290" s="1"/>
      <c r="BW290" s="1"/>
      <c r="BX290" s="1"/>
      <c r="BZ290" s="1"/>
      <c r="CA290" s="1"/>
      <c r="CB290" s="1"/>
    </row>
    <row r="291" spans="1:80" ht="15" customHeight="1" x14ac:dyDescent="0.2">
      <c r="A291" s="9">
        <v>290</v>
      </c>
      <c r="B291" s="10">
        <f>SQRT(Table32333[[#This Row],[Views]])</f>
        <v>11.313708498984761</v>
      </c>
      <c r="C291" s="10">
        <v>128</v>
      </c>
      <c r="D291" s="10">
        <v>1</v>
      </c>
      <c r="E291" s="8">
        <v>1067.1780000000001</v>
      </c>
      <c r="F291" s="68">
        <v>3.78E-2</v>
      </c>
      <c r="G291" s="10">
        <v>31</v>
      </c>
      <c r="H291" s="10">
        <v>0</v>
      </c>
      <c r="I291" s="11">
        <v>86.070599999999999</v>
      </c>
      <c r="J291" s="68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J291" s="1"/>
      <c r="BK291" s="1"/>
      <c r="BL291" s="1"/>
      <c r="BM291" s="1"/>
      <c r="BN291" s="1"/>
      <c r="BP291" s="1"/>
      <c r="BQ291" s="1"/>
      <c r="BR291" s="1"/>
      <c r="BS291" s="1"/>
      <c r="BT291" s="1"/>
      <c r="BU291" s="1"/>
      <c r="BV291" s="1"/>
      <c r="BW291" s="1"/>
      <c r="BX291" s="1"/>
      <c r="BZ291" s="1"/>
      <c r="CA291" s="1"/>
      <c r="CB291" s="1"/>
    </row>
    <row r="292" spans="1:80" ht="15" customHeight="1" x14ac:dyDescent="0.2">
      <c r="A292" s="9">
        <v>291</v>
      </c>
      <c r="B292" s="10">
        <f>SQRT(Table32333[[#This Row],[Views]])</f>
        <v>13.527749258468683</v>
      </c>
      <c r="C292" s="10">
        <v>183</v>
      </c>
      <c r="D292" s="10">
        <v>1</v>
      </c>
      <c r="E292" s="8">
        <v>1391.88</v>
      </c>
      <c r="F292" s="68">
        <v>4.0999999999999995E-2</v>
      </c>
      <c r="G292" s="10">
        <v>33</v>
      </c>
      <c r="H292" s="10">
        <v>1</v>
      </c>
      <c r="I292" s="11">
        <v>129.84699999999998</v>
      </c>
      <c r="J292" s="68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J292" s="1"/>
      <c r="BK292" s="1"/>
      <c r="BL292" s="1"/>
      <c r="BM292" s="1"/>
      <c r="BN292" s="1"/>
      <c r="BP292" s="1"/>
      <c r="BQ292" s="1"/>
      <c r="BR292" s="1"/>
      <c r="BS292" s="1"/>
      <c r="BT292" s="1"/>
      <c r="BU292" s="1"/>
      <c r="BV292" s="1"/>
      <c r="BW292" s="1"/>
      <c r="BX292" s="1"/>
      <c r="BZ292" s="1"/>
      <c r="CA292" s="1"/>
      <c r="CB292" s="1"/>
    </row>
    <row r="293" spans="1:80" ht="15" customHeight="1" x14ac:dyDescent="0.2">
      <c r="A293" s="9">
        <v>292</v>
      </c>
      <c r="B293" s="10">
        <f>SQRT(Table32333[[#This Row],[Views]])</f>
        <v>12.206555615733702</v>
      </c>
      <c r="C293" s="10">
        <v>149</v>
      </c>
      <c r="D293" s="10">
        <v>0</v>
      </c>
      <c r="E293" s="8">
        <v>747.4140000000001</v>
      </c>
      <c r="F293" s="68">
        <v>3.6200000000000003E-2</v>
      </c>
      <c r="G293" s="10">
        <v>29</v>
      </c>
      <c r="H293" s="10">
        <v>1</v>
      </c>
      <c r="I293" s="11">
        <v>86.916200000000003</v>
      </c>
      <c r="J293" s="68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J293" s="1"/>
      <c r="BK293" s="1"/>
      <c r="BL293" s="1"/>
      <c r="BM293" s="1"/>
      <c r="BN293" s="1"/>
      <c r="BP293" s="1"/>
      <c r="BQ293" s="1"/>
      <c r="BR293" s="1"/>
      <c r="BS293" s="1"/>
      <c r="BT293" s="1"/>
      <c r="BU293" s="1"/>
      <c r="BV293" s="1"/>
      <c r="BW293" s="1"/>
      <c r="BX293" s="1"/>
      <c r="BZ293" s="1"/>
      <c r="CA293" s="1"/>
      <c r="CB293" s="1"/>
    </row>
    <row r="294" spans="1:80" ht="15" customHeight="1" x14ac:dyDescent="0.2">
      <c r="A294" s="9">
        <v>293</v>
      </c>
      <c r="B294" s="10">
        <f>SQRT(Table32333[[#This Row],[Views]])</f>
        <v>10.908712114635714</v>
      </c>
      <c r="C294" s="10">
        <v>119</v>
      </c>
      <c r="D294" s="10">
        <v>0</v>
      </c>
      <c r="E294" s="8">
        <v>441.55200000000008</v>
      </c>
      <c r="F294" s="68">
        <v>3.4200000000000001E-2</v>
      </c>
      <c r="G294" s="10">
        <v>27</v>
      </c>
      <c r="H294" s="10">
        <v>0</v>
      </c>
      <c r="I294" s="11">
        <v>92.887200000000007</v>
      </c>
      <c r="J294" s="68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J294" s="1"/>
      <c r="BK294" s="1"/>
      <c r="BL294" s="1"/>
      <c r="BM294" s="1"/>
      <c r="BN294" s="1"/>
      <c r="BP294" s="1"/>
      <c r="BQ294" s="1"/>
      <c r="BR294" s="1"/>
      <c r="BS294" s="1"/>
      <c r="BT294" s="1"/>
      <c r="BU294" s="1"/>
      <c r="BV294" s="1"/>
      <c r="BW294" s="1"/>
      <c r="BX294" s="1"/>
      <c r="BZ294" s="1"/>
      <c r="CA294" s="1"/>
      <c r="CB294" s="1"/>
    </row>
    <row r="295" spans="1:80" ht="15" customHeight="1" x14ac:dyDescent="0.2">
      <c r="A295" s="9">
        <v>294</v>
      </c>
      <c r="B295" s="10">
        <f>SQRT(Table32333[[#This Row],[Views]])</f>
        <v>12.68857754044952</v>
      </c>
      <c r="C295" s="10">
        <v>161</v>
      </c>
      <c r="D295" s="10">
        <v>2</v>
      </c>
      <c r="E295" s="8">
        <v>731.154</v>
      </c>
      <c r="F295" s="68">
        <v>3.4300000000000004E-2</v>
      </c>
      <c r="G295" s="10">
        <v>30</v>
      </c>
      <c r="H295" s="10">
        <v>1</v>
      </c>
      <c r="I295" s="11">
        <v>120.11860000000001</v>
      </c>
      <c r="J295" s="68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J295" s="1"/>
      <c r="BK295" s="1"/>
      <c r="BL295" s="1"/>
      <c r="BM295" s="1"/>
      <c r="BN295" s="1"/>
      <c r="BP295" s="1"/>
      <c r="BQ295" s="1"/>
      <c r="BR295" s="1"/>
      <c r="BS295" s="1"/>
      <c r="BT295" s="1"/>
      <c r="BU295" s="1"/>
      <c r="BV295" s="1"/>
      <c r="BW295" s="1"/>
      <c r="BX295" s="1"/>
      <c r="BZ295" s="1"/>
      <c r="CA295" s="1"/>
      <c r="CB295" s="1"/>
    </row>
    <row r="296" spans="1:80" ht="15" customHeight="1" x14ac:dyDescent="0.2">
      <c r="A296" s="9">
        <v>295</v>
      </c>
      <c r="B296" s="10">
        <f>SQRT(Table32333[[#This Row],[Views]])</f>
        <v>12.24744871391589</v>
      </c>
      <c r="C296" s="10">
        <v>150</v>
      </c>
      <c r="D296" s="10">
        <v>0</v>
      </c>
      <c r="E296" s="8">
        <v>883.34400000000005</v>
      </c>
      <c r="F296" s="68">
        <v>3.9900000000000005E-2</v>
      </c>
      <c r="G296" s="10">
        <v>27</v>
      </c>
      <c r="H296" s="10">
        <v>0</v>
      </c>
      <c r="I296" s="11">
        <v>116.90700000000001</v>
      </c>
      <c r="J296" s="68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J296" s="1"/>
      <c r="BK296" s="1"/>
      <c r="BL296" s="1"/>
      <c r="BM296" s="1"/>
      <c r="BN296" s="1"/>
      <c r="BP296" s="1"/>
      <c r="BQ296" s="1"/>
      <c r="BR296" s="1"/>
      <c r="BS296" s="1"/>
      <c r="BT296" s="1"/>
      <c r="BU296" s="1"/>
      <c r="BV296" s="1"/>
      <c r="BW296" s="1"/>
      <c r="BX296" s="1"/>
      <c r="BZ296" s="1"/>
      <c r="CA296" s="1"/>
      <c r="CB296" s="1"/>
    </row>
    <row r="297" spans="1:80" ht="15" customHeight="1" x14ac:dyDescent="0.2">
      <c r="A297" s="9">
        <v>296</v>
      </c>
      <c r="B297" s="10">
        <f>SQRT(Table32333[[#This Row],[Views]])</f>
        <v>12.409673645990857</v>
      </c>
      <c r="C297" s="10">
        <v>154</v>
      </c>
      <c r="D297" s="10">
        <v>2</v>
      </c>
      <c r="E297" s="8">
        <v>318.76800000000003</v>
      </c>
      <c r="F297" s="68">
        <v>2.5399999999999999E-2</v>
      </c>
      <c r="G297" s="10">
        <v>31</v>
      </c>
      <c r="H297" s="10">
        <v>1</v>
      </c>
      <c r="I297" s="11">
        <v>84.962999999999994</v>
      </c>
      <c r="J297" s="68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J297" s="1"/>
      <c r="BK297" s="1"/>
      <c r="BL297" s="1"/>
      <c r="BM297" s="1"/>
      <c r="BN297" s="1"/>
      <c r="BP297" s="1"/>
      <c r="BQ297" s="1"/>
      <c r="BR297" s="1"/>
      <c r="BS297" s="1"/>
      <c r="BT297" s="1"/>
      <c r="BU297" s="1"/>
      <c r="BV297" s="1"/>
      <c r="BW297" s="1"/>
      <c r="BX297" s="1"/>
      <c r="BZ297" s="1"/>
      <c r="CA297" s="1"/>
      <c r="CB297" s="1"/>
    </row>
    <row r="298" spans="1:80" ht="15" customHeight="1" x14ac:dyDescent="0.2">
      <c r="A298" s="9">
        <v>297</v>
      </c>
      <c r="B298" s="10">
        <f>SQRT(Table32333[[#This Row],[Views]])</f>
        <v>12.489995996796797</v>
      </c>
      <c r="C298" s="10">
        <v>156</v>
      </c>
      <c r="D298" s="10">
        <v>2</v>
      </c>
      <c r="E298" s="8">
        <v>614.30399999999997</v>
      </c>
      <c r="F298" s="68">
        <v>2.81E-2</v>
      </c>
      <c r="G298" s="10">
        <v>30</v>
      </c>
      <c r="H298" s="10">
        <v>0</v>
      </c>
      <c r="I298" s="11">
        <v>80.028800000000004</v>
      </c>
      <c r="J298" s="68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J298" s="1"/>
      <c r="BK298" s="1"/>
      <c r="BL298" s="1"/>
      <c r="BM298" s="1"/>
      <c r="BN298" s="1"/>
      <c r="BP298" s="1"/>
      <c r="BQ298" s="1"/>
      <c r="BR298" s="1"/>
      <c r="BS298" s="1"/>
      <c r="BT298" s="1"/>
      <c r="BU298" s="1"/>
      <c r="BV298" s="1"/>
      <c r="BW298" s="1"/>
      <c r="BX298" s="1"/>
      <c r="BZ298" s="1"/>
      <c r="CA298" s="1"/>
      <c r="CB298" s="1"/>
    </row>
    <row r="299" spans="1:80" ht="15" customHeight="1" x14ac:dyDescent="0.2">
      <c r="A299" s="9">
        <v>298</v>
      </c>
      <c r="B299" s="10">
        <f>SQRT(Table32333[[#This Row],[Views]])</f>
        <v>8.717797887081348</v>
      </c>
      <c r="C299" s="10">
        <v>76</v>
      </c>
      <c r="D299" s="10">
        <v>1</v>
      </c>
      <c r="E299" s="8">
        <v>313.39800000000002</v>
      </c>
      <c r="F299" s="68">
        <v>2.2400000000000003E-2</v>
      </c>
      <c r="G299" s="10">
        <v>25</v>
      </c>
      <c r="H299" s="10">
        <v>0</v>
      </c>
      <c r="I299" s="11">
        <v>58.016000000000005</v>
      </c>
      <c r="J299" s="68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J299" s="1"/>
      <c r="BK299" s="1"/>
      <c r="BL299" s="1"/>
      <c r="BM299" s="1"/>
      <c r="BN299" s="1"/>
      <c r="BP299" s="1"/>
      <c r="BQ299" s="1"/>
      <c r="BR299" s="1"/>
      <c r="BS299" s="1"/>
      <c r="BT299" s="1"/>
      <c r="BU299" s="1"/>
      <c r="BV299" s="1"/>
      <c r="BW299" s="1"/>
      <c r="BX299" s="1"/>
      <c r="BZ299" s="1"/>
      <c r="CA299" s="1"/>
      <c r="CB299" s="1"/>
    </row>
    <row r="300" spans="1:80" ht="15" customHeight="1" x14ac:dyDescent="0.2">
      <c r="A300" s="9">
        <v>299</v>
      </c>
      <c r="B300" s="10">
        <f>SQRT(Table32333[[#This Row],[Views]])</f>
        <v>7.4833147735478827</v>
      </c>
      <c r="C300" s="10">
        <v>56</v>
      </c>
      <c r="D300" s="10">
        <v>0</v>
      </c>
      <c r="E300" s="8">
        <v>32.052</v>
      </c>
      <c r="F300" s="68">
        <v>1.1299999999999999E-2</v>
      </c>
      <c r="G300" s="10">
        <v>11</v>
      </c>
      <c r="H300" s="10">
        <v>0</v>
      </c>
      <c r="I300" s="11">
        <v>19.9558</v>
      </c>
      <c r="J300" s="68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J300" s="1"/>
      <c r="BK300" s="1"/>
      <c r="BL300" s="1"/>
      <c r="BM300" s="1"/>
      <c r="BN300" s="1"/>
      <c r="BP300" s="1"/>
      <c r="BQ300" s="1"/>
      <c r="BR300" s="1"/>
      <c r="BS300" s="1"/>
      <c r="BT300" s="1"/>
      <c r="BU300" s="1"/>
      <c r="BV300" s="1"/>
      <c r="BW300" s="1"/>
      <c r="BX300" s="1"/>
      <c r="BZ300" s="1"/>
      <c r="CA300" s="1"/>
      <c r="CB300" s="1"/>
    </row>
    <row r="301" spans="1:80" ht="15" customHeight="1" x14ac:dyDescent="0.2">
      <c r="A301" s="9">
        <v>300</v>
      </c>
      <c r="B301" s="10">
        <f>SQRT(Table32333[[#This Row],[Views]])</f>
        <v>10.583005244258363</v>
      </c>
      <c r="C301" s="10">
        <v>112</v>
      </c>
      <c r="D301" s="10">
        <v>0</v>
      </c>
      <c r="E301" s="8">
        <v>365.01</v>
      </c>
      <c r="F301" s="68">
        <v>2.3199999999999998E-2</v>
      </c>
      <c r="G301" s="10">
        <v>33</v>
      </c>
      <c r="H301" s="10">
        <v>0</v>
      </c>
      <c r="I301" s="11">
        <v>55.981599999999993</v>
      </c>
      <c r="J301" s="68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J301" s="1"/>
      <c r="BK301" s="1"/>
      <c r="BL301" s="1"/>
      <c r="BM301" s="1"/>
      <c r="BN301" s="1"/>
      <c r="BP301" s="1"/>
      <c r="BQ301" s="1"/>
      <c r="BR301" s="1"/>
      <c r="BS301" s="1"/>
      <c r="BT301" s="1"/>
      <c r="BU301" s="1"/>
      <c r="BV301" s="1"/>
      <c r="BW301" s="1"/>
      <c r="BX301" s="1"/>
      <c r="BZ301" s="1"/>
      <c r="CA301" s="1"/>
      <c r="CB301" s="1"/>
    </row>
    <row r="302" spans="1:80" ht="15" customHeight="1" x14ac:dyDescent="0.2">
      <c r="A302" s="9">
        <v>301</v>
      </c>
      <c r="B302" s="10">
        <f>SQRT(Table32333[[#This Row],[Views]])</f>
        <v>14.422205101855956</v>
      </c>
      <c r="C302" s="10">
        <v>208</v>
      </c>
      <c r="D302" s="10">
        <v>1</v>
      </c>
      <c r="E302" s="8">
        <v>714.80399999999997</v>
      </c>
      <c r="F302" s="68">
        <v>1.7500000000000002E-2</v>
      </c>
      <c r="G302" s="10">
        <v>45</v>
      </c>
      <c r="H302" s="10">
        <v>0</v>
      </c>
      <c r="I302" s="11">
        <v>137.91750000000002</v>
      </c>
      <c r="J302" s="68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J302" s="1"/>
      <c r="BK302" s="1"/>
      <c r="BL302" s="1"/>
      <c r="BM302" s="1"/>
      <c r="BN302" s="1"/>
      <c r="BP302" s="1"/>
      <c r="BQ302" s="1"/>
      <c r="BR302" s="1"/>
      <c r="BS302" s="1"/>
      <c r="BT302" s="1"/>
      <c r="BU302" s="1"/>
      <c r="BV302" s="1"/>
      <c r="BW302" s="1"/>
      <c r="BX302" s="1"/>
      <c r="BZ302" s="1"/>
      <c r="CA302" s="1"/>
      <c r="CB302" s="1"/>
    </row>
    <row r="303" spans="1:80" ht="15" customHeight="1" x14ac:dyDescent="0.2">
      <c r="A303" s="9">
        <v>302</v>
      </c>
      <c r="B303" s="10">
        <f>SQRT(Table32333[[#This Row],[Views]])</f>
        <v>21.725560982400431</v>
      </c>
      <c r="C303" s="10">
        <v>472</v>
      </c>
      <c r="D303" s="10">
        <v>8</v>
      </c>
      <c r="E303" s="8">
        <v>2965.7940000000003</v>
      </c>
      <c r="F303" s="68">
        <v>5.96E-2</v>
      </c>
      <c r="G303" s="10">
        <v>84</v>
      </c>
      <c r="H303" s="10">
        <v>0</v>
      </c>
      <c r="I303" s="11">
        <v>296.98680000000002</v>
      </c>
      <c r="J303" s="68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J303" s="1"/>
      <c r="BK303" s="1"/>
      <c r="BL303" s="1"/>
      <c r="BM303" s="1"/>
      <c r="BN303" s="1"/>
      <c r="BP303" s="1"/>
      <c r="BQ303" s="1"/>
      <c r="BR303" s="1"/>
      <c r="BS303" s="1"/>
      <c r="BT303" s="1"/>
      <c r="BU303" s="1"/>
      <c r="BV303" s="1"/>
      <c r="BW303" s="1"/>
      <c r="BX303" s="1"/>
      <c r="BZ303" s="1"/>
      <c r="CA303" s="1"/>
      <c r="CB303" s="1"/>
    </row>
    <row r="304" spans="1:80" ht="15" customHeight="1" x14ac:dyDescent="0.2">
      <c r="A304" s="9">
        <v>303</v>
      </c>
      <c r="B304" s="10">
        <f>SQRT(Table32333[[#This Row],[Views]])</f>
        <v>13.45362404707371</v>
      </c>
      <c r="C304" s="10">
        <v>181</v>
      </c>
      <c r="D304" s="10">
        <v>12</v>
      </c>
      <c r="E304" s="8">
        <v>866.09400000000005</v>
      </c>
      <c r="F304" s="68">
        <v>3.1300000000000001E-2</v>
      </c>
      <c r="G304" s="10">
        <v>47</v>
      </c>
      <c r="H304" s="10">
        <v>0</v>
      </c>
      <c r="I304" s="11">
        <v>112.17920000000001</v>
      </c>
      <c r="J304" s="68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J304" s="1"/>
      <c r="BK304" s="1"/>
      <c r="BL304" s="1"/>
      <c r="BM304" s="1"/>
      <c r="BN304" s="1"/>
      <c r="BP304" s="1"/>
      <c r="BQ304" s="1"/>
      <c r="BR304" s="1"/>
      <c r="BS304" s="1"/>
      <c r="BT304" s="1"/>
      <c r="BU304" s="1"/>
      <c r="BV304" s="1"/>
      <c r="BW304" s="1"/>
      <c r="BX304" s="1"/>
      <c r="BZ304" s="1"/>
      <c r="CA304" s="1"/>
      <c r="CB304" s="1"/>
    </row>
    <row r="305" spans="1:80" ht="15" customHeight="1" x14ac:dyDescent="0.2">
      <c r="A305" s="9">
        <v>304</v>
      </c>
      <c r="B305" s="10">
        <f>SQRT(Table32333[[#This Row],[Views]])</f>
        <v>14.177446878757825</v>
      </c>
      <c r="C305" s="10">
        <v>201</v>
      </c>
      <c r="D305" s="10">
        <v>1</v>
      </c>
      <c r="E305" s="8">
        <v>2220.5820000000003</v>
      </c>
      <c r="F305" s="68">
        <v>3.6400000000000002E-2</v>
      </c>
      <c r="G305" s="10">
        <v>48</v>
      </c>
      <c r="H305" s="10">
        <v>0</v>
      </c>
      <c r="I305" s="11">
        <v>137.00960000000001</v>
      </c>
      <c r="J305" s="68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J305" s="1"/>
      <c r="BK305" s="1"/>
      <c r="BL305" s="1"/>
      <c r="BM305" s="1"/>
      <c r="BN305" s="1"/>
      <c r="BP305" s="1"/>
      <c r="BQ305" s="1"/>
      <c r="BR305" s="1"/>
      <c r="BS305" s="1"/>
      <c r="BT305" s="1"/>
      <c r="BU305" s="1"/>
      <c r="BV305" s="1"/>
      <c r="BW305" s="1"/>
      <c r="BX305" s="1"/>
      <c r="BZ305" s="1"/>
      <c r="CA305" s="1"/>
      <c r="CB305" s="1"/>
    </row>
    <row r="306" spans="1:80" ht="15" customHeight="1" x14ac:dyDescent="0.2">
      <c r="A306" s="9">
        <v>305</v>
      </c>
      <c r="B306" s="10">
        <f>SQRT(Table32333[[#This Row],[Views]])</f>
        <v>12.288205727444508</v>
      </c>
      <c r="C306" s="10">
        <v>151</v>
      </c>
      <c r="D306" s="10">
        <v>1</v>
      </c>
      <c r="E306" s="8">
        <v>376.20600000000002</v>
      </c>
      <c r="F306" s="68">
        <v>3.5299999999999998E-2</v>
      </c>
      <c r="G306" s="10">
        <v>41</v>
      </c>
      <c r="H306" s="10">
        <v>0</v>
      </c>
      <c r="I306" s="11">
        <v>88.955999999999989</v>
      </c>
      <c r="J306" s="68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J306" s="1"/>
      <c r="BK306" s="1"/>
      <c r="BL306" s="1"/>
      <c r="BM306" s="1"/>
      <c r="BN306" s="1"/>
      <c r="BP306" s="1"/>
      <c r="BQ306" s="1"/>
      <c r="BR306" s="1"/>
      <c r="BS306" s="1"/>
      <c r="BT306" s="1"/>
      <c r="BU306" s="1"/>
      <c r="BV306" s="1"/>
      <c r="BW306" s="1"/>
      <c r="BX306" s="1"/>
      <c r="BZ306" s="1"/>
      <c r="CA306" s="1"/>
      <c r="CB306" s="1"/>
    </row>
    <row r="307" spans="1:80" ht="15" customHeight="1" x14ac:dyDescent="0.2">
      <c r="A307" s="9">
        <v>306</v>
      </c>
      <c r="B307" s="10">
        <f>SQRT(Table32333[[#This Row],[Views]])</f>
        <v>10.440306508910551</v>
      </c>
      <c r="C307" s="10">
        <v>109</v>
      </c>
      <c r="D307" s="10">
        <v>0</v>
      </c>
      <c r="E307" s="8">
        <v>806.50800000000004</v>
      </c>
      <c r="F307" s="68">
        <v>2.41E-2</v>
      </c>
      <c r="G307" s="10">
        <v>38</v>
      </c>
      <c r="H307" s="10">
        <v>0</v>
      </c>
      <c r="I307" s="11">
        <v>60.033099999999997</v>
      </c>
      <c r="J307" s="68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J307" s="1"/>
      <c r="BK307" s="1"/>
      <c r="BL307" s="1"/>
      <c r="BM307" s="1"/>
      <c r="BN307" s="1"/>
      <c r="BP307" s="1"/>
      <c r="BQ307" s="1"/>
      <c r="BR307" s="1"/>
      <c r="BS307" s="1"/>
      <c r="BT307" s="1"/>
      <c r="BU307" s="1"/>
      <c r="BV307" s="1"/>
      <c r="BW307" s="1"/>
      <c r="BX307" s="1"/>
      <c r="BZ307" s="1"/>
      <c r="CA307" s="1"/>
      <c r="CB307" s="1"/>
    </row>
    <row r="308" spans="1:80" ht="15" customHeight="1" x14ac:dyDescent="0.2">
      <c r="A308" s="9">
        <v>307</v>
      </c>
      <c r="B308" s="10">
        <f>SQRT(Table32333[[#This Row],[Views]])</f>
        <v>9.2195444572928871</v>
      </c>
      <c r="C308" s="10">
        <v>85</v>
      </c>
      <c r="D308" s="10">
        <v>0</v>
      </c>
      <c r="E308" s="8">
        <v>92.945999999999998</v>
      </c>
      <c r="F308" s="68">
        <v>2.5099999999999997E-2</v>
      </c>
      <c r="G308" s="10">
        <v>25</v>
      </c>
      <c r="H308" s="10">
        <v>0</v>
      </c>
      <c r="I308" s="11">
        <v>49.070499999999996</v>
      </c>
      <c r="J308" s="68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J308" s="1"/>
      <c r="BK308" s="1"/>
      <c r="BL308" s="1"/>
      <c r="BM308" s="1"/>
      <c r="BN308" s="1"/>
      <c r="BP308" s="1"/>
      <c r="BQ308" s="1"/>
      <c r="BR308" s="1"/>
      <c r="BS308" s="1"/>
      <c r="BT308" s="1"/>
      <c r="BU308" s="1"/>
      <c r="BV308" s="1"/>
      <c r="BW308" s="1"/>
      <c r="BX308" s="1"/>
      <c r="BZ308" s="1"/>
      <c r="CA308" s="1"/>
      <c r="CB308" s="1"/>
    </row>
    <row r="309" spans="1:80" ht="15" customHeight="1" x14ac:dyDescent="0.2">
      <c r="A309" s="9">
        <v>308</v>
      </c>
      <c r="B309" s="10">
        <f>SQRT(Table32333[[#This Row],[Views]])</f>
        <v>11.789826122551595</v>
      </c>
      <c r="C309" s="10">
        <v>139</v>
      </c>
      <c r="D309" s="10">
        <v>0</v>
      </c>
      <c r="E309" s="8">
        <v>1195.626</v>
      </c>
      <c r="F309" s="68">
        <v>3.0699999999999998E-2</v>
      </c>
      <c r="G309" s="10">
        <v>37</v>
      </c>
      <c r="H309" s="10">
        <v>0</v>
      </c>
      <c r="I309" s="11">
        <v>87.126599999999996</v>
      </c>
      <c r="J309" s="68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J309" s="1"/>
      <c r="BK309" s="1"/>
      <c r="BL309" s="1"/>
      <c r="BM309" s="1"/>
      <c r="BN309" s="1"/>
      <c r="BP309" s="1"/>
      <c r="BQ309" s="1"/>
      <c r="BR309" s="1"/>
      <c r="BS309" s="1"/>
      <c r="BT309" s="1"/>
      <c r="BU309" s="1"/>
      <c r="BV309" s="1"/>
      <c r="BW309" s="1"/>
      <c r="BX309" s="1"/>
      <c r="BZ309" s="1"/>
      <c r="CA309" s="1"/>
      <c r="CB309" s="1"/>
    </row>
    <row r="310" spans="1:80" ht="15" customHeight="1" x14ac:dyDescent="0.2">
      <c r="A310" s="9">
        <v>309</v>
      </c>
      <c r="B310" s="10">
        <f>SQRT(Table32333[[#This Row],[Views]])</f>
        <v>14.387494569938159</v>
      </c>
      <c r="C310" s="10">
        <v>207</v>
      </c>
      <c r="D310" s="10">
        <v>2</v>
      </c>
      <c r="E310" s="8">
        <v>1711.3620000000001</v>
      </c>
      <c r="F310" s="68">
        <v>0.03</v>
      </c>
      <c r="G310" s="10">
        <v>54</v>
      </c>
      <c r="H310" s="10">
        <v>1</v>
      </c>
      <c r="I310" s="11">
        <v>107.85</v>
      </c>
      <c r="J310" s="68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J310" s="1"/>
      <c r="BK310" s="1"/>
      <c r="BL310" s="1"/>
      <c r="BM310" s="1"/>
      <c r="BN310" s="1"/>
      <c r="BP310" s="1"/>
      <c r="BQ310" s="1"/>
      <c r="BR310" s="1"/>
      <c r="BS310" s="1"/>
      <c r="BT310" s="1"/>
      <c r="BU310" s="1"/>
      <c r="BV310" s="1"/>
      <c r="BW310" s="1"/>
      <c r="BX310" s="1"/>
      <c r="BZ310" s="1"/>
      <c r="CA310" s="1"/>
      <c r="CB310" s="1"/>
    </row>
    <row r="311" spans="1:80" ht="15" customHeight="1" x14ac:dyDescent="0.2">
      <c r="A311" s="9">
        <v>310</v>
      </c>
      <c r="B311" s="10">
        <f>SQRT(Table32333[[#This Row],[Views]])</f>
        <v>12.24744871391589</v>
      </c>
      <c r="C311" s="10">
        <v>150</v>
      </c>
      <c r="D311" s="10">
        <v>0</v>
      </c>
      <c r="E311" s="8">
        <v>1120.5840000000001</v>
      </c>
      <c r="F311" s="68">
        <v>4.0800000000000003E-2</v>
      </c>
      <c r="G311" s="10">
        <v>29</v>
      </c>
      <c r="H311" s="10">
        <v>1</v>
      </c>
      <c r="I311" s="11">
        <v>97.92</v>
      </c>
      <c r="J311" s="68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J311" s="1"/>
      <c r="BK311" s="1"/>
      <c r="BL311" s="1"/>
      <c r="BM311" s="1"/>
      <c r="BN311" s="1"/>
      <c r="BP311" s="1"/>
      <c r="BQ311" s="1"/>
      <c r="BR311" s="1"/>
      <c r="BS311" s="1"/>
      <c r="BT311" s="1"/>
      <c r="BU311" s="1"/>
      <c r="BV311" s="1"/>
      <c r="BW311" s="1"/>
      <c r="BX311" s="1"/>
      <c r="BZ311" s="1"/>
      <c r="CA311" s="1"/>
      <c r="CB311" s="1"/>
    </row>
    <row r="312" spans="1:80" ht="15" customHeight="1" x14ac:dyDescent="0.2">
      <c r="A312" s="9">
        <v>311</v>
      </c>
      <c r="B312" s="10">
        <f>SQRT(Table32333[[#This Row],[Views]])</f>
        <v>8.6602540378443873</v>
      </c>
      <c r="C312" s="10">
        <v>75</v>
      </c>
      <c r="D312" s="10">
        <v>1</v>
      </c>
      <c r="E312" s="8">
        <v>160.90799999999999</v>
      </c>
      <c r="F312" s="68">
        <v>1.8799999999999997E-2</v>
      </c>
      <c r="G312" s="10">
        <v>24</v>
      </c>
      <c r="H312" s="10">
        <v>0</v>
      </c>
      <c r="I312" s="11">
        <v>34.911599999999993</v>
      </c>
      <c r="J312" s="68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J312" s="1"/>
      <c r="BK312" s="1"/>
      <c r="BL312" s="1"/>
      <c r="BM312" s="1"/>
      <c r="BN312" s="1"/>
      <c r="BP312" s="1"/>
      <c r="BQ312" s="1"/>
      <c r="BR312" s="1"/>
      <c r="BS312" s="1"/>
      <c r="BT312" s="1"/>
      <c r="BU312" s="1"/>
      <c r="BV312" s="1"/>
      <c r="BW312" s="1"/>
      <c r="BX312" s="1"/>
      <c r="BZ312" s="1"/>
      <c r="CA312" s="1"/>
      <c r="CB312" s="1"/>
    </row>
    <row r="313" spans="1:80" ht="15" customHeight="1" x14ac:dyDescent="0.2">
      <c r="A313" s="9">
        <v>312</v>
      </c>
      <c r="B313" s="10">
        <f>SQRT(Table32333[[#This Row],[Views]])</f>
        <v>12.489995996796797</v>
      </c>
      <c r="C313" s="10">
        <v>156</v>
      </c>
      <c r="D313" s="10">
        <v>0</v>
      </c>
      <c r="E313" s="8">
        <v>25.553999999999998</v>
      </c>
      <c r="F313" s="68">
        <v>4.0999999999999995E-2</v>
      </c>
      <c r="G313" s="10">
        <v>37</v>
      </c>
      <c r="H313" s="10">
        <v>0</v>
      </c>
      <c r="I313" s="11">
        <v>76.915999999999997</v>
      </c>
      <c r="J313" s="68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J313" s="1"/>
      <c r="BK313" s="1"/>
      <c r="BL313" s="1"/>
      <c r="BM313" s="1"/>
      <c r="BN313" s="1"/>
      <c r="BP313" s="1"/>
      <c r="BQ313" s="1"/>
      <c r="BR313" s="1"/>
      <c r="BS313" s="1"/>
      <c r="BT313" s="1"/>
      <c r="BU313" s="1"/>
      <c r="BV313" s="1"/>
      <c r="BW313" s="1"/>
      <c r="BX313" s="1"/>
      <c r="BZ313" s="1"/>
      <c r="CA313" s="1"/>
      <c r="CB313" s="1"/>
    </row>
    <row r="314" spans="1:80" ht="15" customHeight="1" x14ac:dyDescent="0.2">
      <c r="A314" s="9">
        <v>313</v>
      </c>
      <c r="B314" s="10">
        <f>SQRT(Table32333[[#This Row],[Views]])</f>
        <v>6.8556546004010439</v>
      </c>
      <c r="C314" s="10">
        <v>47</v>
      </c>
      <c r="D314" s="10">
        <v>-1</v>
      </c>
      <c r="E314" s="8">
        <v>49.338000000000001</v>
      </c>
      <c r="F314" s="68">
        <v>1.03E-2</v>
      </c>
      <c r="G314" s="10">
        <v>17</v>
      </c>
      <c r="H314" s="10">
        <v>0</v>
      </c>
      <c r="I314" s="11">
        <v>23.061700000000002</v>
      </c>
      <c r="J314" s="68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J314" s="1"/>
      <c r="BK314" s="1"/>
      <c r="BL314" s="1"/>
      <c r="BM314" s="1"/>
      <c r="BN314" s="1"/>
      <c r="BP314" s="1"/>
      <c r="BQ314" s="1"/>
      <c r="BR314" s="1"/>
      <c r="BS314" s="1"/>
      <c r="BT314" s="1"/>
      <c r="BU314" s="1"/>
      <c r="BV314" s="1"/>
      <c r="BW314" s="1"/>
      <c r="BX314" s="1"/>
      <c r="BZ314" s="1"/>
      <c r="CA314" s="1"/>
      <c r="CB314" s="1"/>
    </row>
    <row r="315" spans="1:80" ht="15" customHeight="1" x14ac:dyDescent="0.2">
      <c r="A315" s="9">
        <v>314</v>
      </c>
      <c r="B315" s="10">
        <f>SQRT(Table32333[[#This Row],[Views]])</f>
        <v>17.088007490635061</v>
      </c>
      <c r="C315" s="10">
        <v>292</v>
      </c>
      <c r="D315" s="10">
        <v>9</v>
      </c>
      <c r="E315" s="8">
        <v>1703.8259999999996</v>
      </c>
      <c r="F315" s="68">
        <v>4.53E-2</v>
      </c>
      <c r="G315" s="10">
        <v>51</v>
      </c>
      <c r="H315" s="10">
        <v>0</v>
      </c>
      <c r="I315" s="11">
        <v>176.9871</v>
      </c>
      <c r="J315" s="68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J315" s="1"/>
      <c r="BK315" s="1"/>
      <c r="BL315" s="1"/>
      <c r="BM315" s="1"/>
      <c r="BN315" s="1"/>
      <c r="BP315" s="1"/>
      <c r="BQ315" s="1"/>
      <c r="BR315" s="1"/>
      <c r="BS315" s="1"/>
      <c r="BT315" s="1"/>
      <c r="BU315" s="1"/>
      <c r="BV315" s="1"/>
      <c r="BW315" s="1"/>
      <c r="BX315" s="1"/>
      <c r="BZ315" s="1"/>
      <c r="CA315" s="1"/>
      <c r="CB315" s="1"/>
    </row>
    <row r="316" spans="1:80" ht="15" customHeight="1" x14ac:dyDescent="0.2">
      <c r="A316" s="9">
        <v>315</v>
      </c>
      <c r="B316" s="10">
        <f>SQRT(Table32333[[#This Row],[Views]])</f>
        <v>15.264337522473747</v>
      </c>
      <c r="C316" s="10">
        <v>233</v>
      </c>
      <c r="D316" s="10">
        <v>4</v>
      </c>
      <c r="E316" s="8">
        <v>1505.4059999999999</v>
      </c>
      <c r="F316" s="68">
        <v>3.4599999999999999E-2</v>
      </c>
      <c r="G316" s="10">
        <v>46</v>
      </c>
      <c r="H316" s="10">
        <v>0</v>
      </c>
      <c r="I316" s="11">
        <v>135.0438</v>
      </c>
      <c r="J316" s="68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J316" s="1"/>
      <c r="BK316" s="1"/>
      <c r="BL316" s="1"/>
      <c r="BM316" s="1"/>
      <c r="BN316" s="1"/>
      <c r="BP316" s="1"/>
      <c r="BQ316" s="1"/>
      <c r="BR316" s="1"/>
      <c r="BS316" s="1"/>
      <c r="BT316" s="1"/>
      <c r="BU316" s="1"/>
      <c r="BV316" s="1"/>
      <c r="BW316" s="1"/>
      <c r="BX316" s="1"/>
      <c r="BZ316" s="1"/>
      <c r="CA316" s="1"/>
      <c r="CB316" s="1"/>
    </row>
    <row r="317" spans="1:80" ht="15" customHeight="1" x14ac:dyDescent="0.2">
      <c r="A317" s="9">
        <v>316</v>
      </c>
      <c r="B317" s="10">
        <f>SQRT(Table32333[[#This Row],[Views]])</f>
        <v>18.973665961010276</v>
      </c>
      <c r="C317" s="10">
        <v>360</v>
      </c>
      <c r="D317" s="10">
        <v>2</v>
      </c>
      <c r="E317" s="8">
        <v>2879.3820000000001</v>
      </c>
      <c r="F317" s="68">
        <v>7.7800000000000008E-2</v>
      </c>
      <c r="G317" s="10">
        <v>76</v>
      </c>
      <c r="H317" s="10">
        <v>0</v>
      </c>
      <c r="I317" s="11">
        <v>230.13240000000002</v>
      </c>
      <c r="J317" s="68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J317" s="1"/>
      <c r="BK317" s="1"/>
      <c r="BL317" s="1"/>
      <c r="BM317" s="1"/>
      <c r="BN317" s="1"/>
      <c r="BP317" s="1"/>
      <c r="BQ317" s="1"/>
      <c r="BR317" s="1"/>
      <c r="BS317" s="1"/>
      <c r="BT317" s="1"/>
      <c r="BU317" s="1"/>
      <c r="BV317" s="1"/>
      <c r="BW317" s="1"/>
      <c r="BX317" s="1"/>
      <c r="BZ317" s="1"/>
      <c r="CA317" s="1"/>
      <c r="CB317" s="1"/>
    </row>
    <row r="318" spans="1:80" ht="15" customHeight="1" x14ac:dyDescent="0.2">
      <c r="A318" s="9">
        <v>317</v>
      </c>
      <c r="B318" s="10">
        <f>SQRT(Table32333[[#This Row],[Views]])</f>
        <v>13.928388277184119</v>
      </c>
      <c r="C318" s="10">
        <v>194</v>
      </c>
      <c r="D318" s="10">
        <v>1</v>
      </c>
      <c r="E318" s="8">
        <v>1175.4359999999999</v>
      </c>
      <c r="F318" s="68">
        <v>3.2400000000000005E-2</v>
      </c>
      <c r="G318" s="10">
        <v>33</v>
      </c>
      <c r="H318" s="10">
        <v>0</v>
      </c>
      <c r="I318" s="11">
        <v>111.16440000000001</v>
      </c>
      <c r="J318" s="68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J318" s="1"/>
      <c r="BK318" s="1"/>
      <c r="BL318" s="1"/>
      <c r="BM318" s="1"/>
      <c r="BN318" s="1"/>
      <c r="BP318" s="1"/>
      <c r="BQ318" s="1"/>
      <c r="BR318" s="1"/>
      <c r="BS318" s="1"/>
      <c r="BT318" s="1"/>
      <c r="BU318" s="1"/>
      <c r="BV318" s="1"/>
      <c r="BW318" s="1"/>
      <c r="BX318" s="1"/>
      <c r="BZ318" s="1"/>
      <c r="CA318" s="1"/>
      <c r="CB318" s="1"/>
    </row>
    <row r="319" spans="1:80" ht="15" customHeight="1" x14ac:dyDescent="0.2">
      <c r="A319" s="9">
        <v>318</v>
      </c>
      <c r="B319" s="10">
        <f>SQRT(Table32333[[#This Row],[Views]])</f>
        <v>14</v>
      </c>
      <c r="C319" s="10">
        <v>196</v>
      </c>
      <c r="D319" s="10">
        <v>1</v>
      </c>
      <c r="E319" s="8">
        <v>1098.1199999999999</v>
      </c>
      <c r="F319" s="68">
        <v>4.5899999999999996E-2</v>
      </c>
      <c r="G319" s="10">
        <v>36</v>
      </c>
      <c r="H319" s="10">
        <v>0</v>
      </c>
      <c r="I319" s="11">
        <v>110.06819999999999</v>
      </c>
      <c r="J319" s="68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J319" s="1"/>
      <c r="BK319" s="1"/>
      <c r="BL319" s="1"/>
      <c r="BM319" s="1"/>
      <c r="BN319" s="1"/>
      <c r="BP319" s="1"/>
      <c r="BQ319" s="1"/>
      <c r="BR319" s="1"/>
      <c r="BS319" s="1"/>
      <c r="BT319" s="1"/>
      <c r="BU319" s="1"/>
      <c r="BV319" s="1"/>
      <c r="BW319" s="1"/>
      <c r="BX319" s="1"/>
      <c r="BZ319" s="1"/>
      <c r="CA319" s="1"/>
      <c r="CB319" s="1"/>
    </row>
    <row r="320" spans="1:80" ht="15" customHeight="1" x14ac:dyDescent="0.2">
      <c r="A320" s="9">
        <v>319</v>
      </c>
      <c r="B320" s="10">
        <f>SQRT(Table32333[[#This Row],[Views]])</f>
        <v>19.05255888325765</v>
      </c>
      <c r="C320" s="10">
        <v>363</v>
      </c>
      <c r="D320" s="10">
        <v>2</v>
      </c>
      <c r="E320" s="8">
        <v>1874.184</v>
      </c>
      <c r="F320" s="68">
        <v>6.5799999999999997E-2</v>
      </c>
      <c r="G320" s="10">
        <v>75</v>
      </c>
      <c r="H320" s="10">
        <v>0</v>
      </c>
      <c r="I320" s="11">
        <v>240.828</v>
      </c>
      <c r="J320" s="68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J320" s="1"/>
      <c r="BK320" s="1"/>
      <c r="BL320" s="1"/>
      <c r="BM320" s="1"/>
      <c r="BN320" s="1"/>
      <c r="BP320" s="1"/>
      <c r="BQ320" s="1"/>
      <c r="BR320" s="1"/>
      <c r="BS320" s="1"/>
      <c r="BT320" s="1"/>
      <c r="BU320" s="1"/>
      <c r="BV320" s="1"/>
      <c r="BW320" s="1"/>
      <c r="BX320" s="1"/>
      <c r="BZ320" s="1"/>
      <c r="CA320" s="1"/>
      <c r="CB320" s="1"/>
    </row>
    <row r="321" spans="1:80" ht="15" customHeight="1" x14ac:dyDescent="0.2">
      <c r="A321" s="9">
        <v>320</v>
      </c>
      <c r="B321" s="10">
        <f>SQRT(Table32333[[#This Row],[Views]])</f>
        <v>12.328828005937952</v>
      </c>
      <c r="C321" s="10">
        <v>152</v>
      </c>
      <c r="D321" s="10">
        <v>0</v>
      </c>
      <c r="E321" s="8">
        <v>807.68999999999994</v>
      </c>
      <c r="F321" s="68">
        <v>3.1600000000000003E-2</v>
      </c>
      <c r="G321" s="10">
        <v>34</v>
      </c>
      <c r="H321" s="10">
        <v>0</v>
      </c>
      <c r="I321" s="11">
        <v>76.092800000000011</v>
      </c>
      <c r="J321" s="68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J321" s="1"/>
      <c r="BK321" s="1"/>
      <c r="BL321" s="1"/>
      <c r="BM321" s="1"/>
      <c r="BN321" s="1"/>
      <c r="BP321" s="1"/>
      <c r="BQ321" s="1"/>
      <c r="BR321" s="1"/>
      <c r="BS321" s="1"/>
      <c r="BT321" s="1"/>
      <c r="BU321" s="1"/>
      <c r="BV321" s="1"/>
      <c r="BW321" s="1"/>
      <c r="BX321" s="1"/>
      <c r="BZ321" s="1"/>
      <c r="CA321" s="1"/>
      <c r="CB321" s="1"/>
    </row>
    <row r="322" spans="1:80" ht="15" customHeight="1" x14ac:dyDescent="0.2">
      <c r="A322" s="9">
        <v>321</v>
      </c>
      <c r="B322" s="10">
        <f>SQRT(Table32333[[#This Row],[Views]])</f>
        <v>18.027756377319946</v>
      </c>
      <c r="C322" s="10">
        <v>325</v>
      </c>
      <c r="D322" s="10">
        <v>-1</v>
      </c>
      <c r="E322" s="8">
        <v>247.72200000000001</v>
      </c>
      <c r="F322" s="68">
        <v>6.9099999999999995E-2</v>
      </c>
      <c r="G322" s="10">
        <v>84</v>
      </c>
      <c r="H322" s="10">
        <v>0</v>
      </c>
      <c r="I322" s="11">
        <v>183.11499999999998</v>
      </c>
      <c r="J322" s="68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J322" s="1"/>
      <c r="BK322" s="1"/>
      <c r="BL322" s="1"/>
      <c r="BM322" s="1"/>
      <c r="BN322" s="1"/>
      <c r="BP322" s="1"/>
      <c r="BQ322" s="1"/>
      <c r="BR322" s="1"/>
      <c r="BS322" s="1"/>
      <c r="BT322" s="1"/>
      <c r="BU322" s="1"/>
      <c r="BV322" s="1"/>
      <c r="BW322" s="1"/>
      <c r="BX322" s="1"/>
      <c r="BZ322" s="1"/>
      <c r="CA322" s="1"/>
      <c r="CB322" s="1"/>
    </row>
    <row r="323" spans="1:80" ht="15" customHeight="1" x14ac:dyDescent="0.2">
      <c r="A323" s="9">
        <v>322</v>
      </c>
      <c r="B323" s="10">
        <f>SQRT(Table32333[[#This Row],[Views]])</f>
        <v>16.852299546352718</v>
      </c>
      <c r="C323" s="10">
        <v>284</v>
      </c>
      <c r="D323" s="10">
        <v>-1</v>
      </c>
      <c r="E323" s="8">
        <v>2198.8739999999998</v>
      </c>
      <c r="F323" s="68">
        <v>5.7800000000000004E-2</v>
      </c>
      <c r="G323" s="10">
        <v>65</v>
      </c>
      <c r="H323" s="10">
        <v>1</v>
      </c>
      <c r="I323" s="11">
        <v>145.94500000000002</v>
      </c>
      <c r="J323" s="68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J323" s="1"/>
      <c r="BK323" s="1"/>
      <c r="BL323" s="1"/>
      <c r="BM323" s="1"/>
      <c r="BN323" s="1"/>
      <c r="BP323" s="1"/>
      <c r="BQ323" s="1"/>
      <c r="BR323" s="1"/>
      <c r="BS323" s="1"/>
      <c r="BT323" s="1"/>
      <c r="BU323" s="1"/>
      <c r="BV323" s="1"/>
      <c r="BW323" s="1"/>
      <c r="BX323" s="1"/>
      <c r="BZ323" s="1"/>
      <c r="CA323" s="1"/>
      <c r="CB323" s="1"/>
    </row>
    <row r="324" spans="1:80" ht="15" customHeight="1" x14ac:dyDescent="0.2">
      <c r="A324" s="9">
        <v>323</v>
      </c>
      <c r="B324" s="10">
        <f>SQRT(Table32333[[#This Row],[Views]])</f>
        <v>9.4868329805051381</v>
      </c>
      <c r="C324" s="10">
        <v>90</v>
      </c>
      <c r="D324" s="10">
        <v>0</v>
      </c>
      <c r="E324" s="8">
        <v>73.697999999999993</v>
      </c>
      <c r="F324" s="68">
        <v>2.0099999999999996E-2</v>
      </c>
      <c r="G324" s="10">
        <v>23</v>
      </c>
      <c r="H324" s="10">
        <v>0</v>
      </c>
      <c r="I324" s="11">
        <v>32.943899999999992</v>
      </c>
      <c r="J324" s="68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J324" s="1"/>
      <c r="BK324" s="1"/>
      <c r="BL324" s="1"/>
      <c r="BM324" s="1"/>
      <c r="BN324" s="1"/>
      <c r="BP324" s="1"/>
      <c r="BQ324" s="1"/>
      <c r="BR324" s="1"/>
      <c r="BS324" s="1"/>
      <c r="BT324" s="1"/>
      <c r="BU324" s="1"/>
      <c r="BV324" s="1"/>
      <c r="BW324" s="1"/>
      <c r="BX324" s="1"/>
      <c r="BZ324" s="1"/>
      <c r="CA324" s="1"/>
      <c r="CB324" s="1"/>
    </row>
    <row r="325" spans="1:80" ht="15" customHeight="1" x14ac:dyDescent="0.2">
      <c r="A325" s="9">
        <v>324</v>
      </c>
      <c r="B325" s="10">
        <f>SQRT(Table32333[[#This Row],[Views]])</f>
        <v>13.30413469565007</v>
      </c>
      <c r="C325" s="10">
        <v>177</v>
      </c>
      <c r="D325" s="10">
        <v>1</v>
      </c>
      <c r="E325" s="8">
        <v>722.04000000000008</v>
      </c>
      <c r="F325" s="68">
        <v>4.5499999999999999E-2</v>
      </c>
      <c r="G325" s="10">
        <v>32</v>
      </c>
      <c r="H325" s="10">
        <v>0</v>
      </c>
      <c r="I325" s="11">
        <v>95.003999999999991</v>
      </c>
      <c r="J325" s="68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J325" s="1"/>
      <c r="BK325" s="1"/>
      <c r="BL325" s="1"/>
      <c r="BM325" s="1"/>
      <c r="BN325" s="1"/>
      <c r="BP325" s="1"/>
      <c r="BQ325" s="1"/>
      <c r="BR325" s="1"/>
      <c r="BS325" s="1"/>
      <c r="BT325" s="1"/>
      <c r="BU325" s="1"/>
      <c r="BV325" s="1"/>
      <c r="BW325" s="1"/>
      <c r="BX325" s="1"/>
      <c r="BZ325" s="1"/>
      <c r="CA325" s="1"/>
      <c r="CB325" s="1"/>
    </row>
    <row r="326" spans="1:80" ht="15" customHeight="1" x14ac:dyDescent="0.2">
      <c r="A326" s="9">
        <v>325</v>
      </c>
      <c r="B326" s="10">
        <f>SQRT(Table32333[[#This Row],[Views]])</f>
        <v>12.922847983320086</v>
      </c>
      <c r="C326" s="10">
        <v>167</v>
      </c>
      <c r="D326" s="10">
        <v>1</v>
      </c>
      <c r="E326" s="8">
        <v>1560.87</v>
      </c>
      <c r="F326" s="68">
        <v>3.5000000000000003E-2</v>
      </c>
      <c r="G326" s="10">
        <v>36</v>
      </c>
      <c r="H326" s="10">
        <v>0</v>
      </c>
      <c r="I326" s="11">
        <v>96.95</v>
      </c>
      <c r="J326" s="68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J326" s="1"/>
      <c r="BK326" s="1"/>
      <c r="BL326" s="1"/>
      <c r="BM326" s="1"/>
      <c r="BN326" s="1"/>
      <c r="BP326" s="1"/>
      <c r="BQ326" s="1"/>
      <c r="BR326" s="1"/>
      <c r="BS326" s="1"/>
      <c r="BT326" s="1"/>
      <c r="BU326" s="1"/>
      <c r="BV326" s="1"/>
      <c r="BW326" s="1"/>
      <c r="BX326" s="1"/>
      <c r="BZ326" s="1"/>
      <c r="CA326" s="1"/>
      <c r="CB326" s="1"/>
    </row>
    <row r="327" spans="1:80" ht="15" customHeight="1" x14ac:dyDescent="0.2">
      <c r="A327" s="9">
        <v>326</v>
      </c>
      <c r="B327" s="10">
        <f>SQRT(Table32333[[#This Row],[Views]])</f>
        <v>15.556349186104045</v>
      </c>
      <c r="C327" s="10">
        <v>242</v>
      </c>
      <c r="D327" s="10">
        <v>4</v>
      </c>
      <c r="E327" s="8">
        <v>1674.8700000000003</v>
      </c>
      <c r="F327" s="68">
        <v>5.5199999999999999E-2</v>
      </c>
      <c r="G327" s="10">
        <v>49</v>
      </c>
      <c r="H327" s="10">
        <v>0</v>
      </c>
      <c r="I327" s="11">
        <v>136.89599999999999</v>
      </c>
      <c r="J327" s="68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J327" s="1"/>
      <c r="BK327" s="1"/>
      <c r="BL327" s="1"/>
      <c r="BM327" s="1"/>
      <c r="BN327" s="1"/>
      <c r="BP327" s="1"/>
      <c r="BQ327" s="1"/>
      <c r="BR327" s="1"/>
      <c r="BS327" s="1"/>
      <c r="BT327" s="1"/>
      <c r="BU327" s="1"/>
      <c r="BV327" s="1"/>
      <c r="BW327" s="1"/>
      <c r="BX327" s="1"/>
      <c r="BZ327" s="1"/>
      <c r="CA327" s="1"/>
      <c r="CB327" s="1"/>
    </row>
    <row r="328" spans="1:80" ht="15" customHeight="1" x14ac:dyDescent="0.2">
      <c r="A328" s="9">
        <v>327</v>
      </c>
      <c r="B328" s="10">
        <f>SQRT(Table32333[[#This Row],[Views]])</f>
        <v>11.045361017187261</v>
      </c>
      <c r="C328" s="10">
        <v>122</v>
      </c>
      <c r="D328" s="10">
        <v>5</v>
      </c>
      <c r="E328" s="8">
        <v>336.43800000000005</v>
      </c>
      <c r="F328" s="68">
        <v>3.1600000000000003E-2</v>
      </c>
      <c r="G328" s="10">
        <v>38</v>
      </c>
      <c r="H328" s="10">
        <v>0</v>
      </c>
      <c r="I328" s="11">
        <v>61.051200000000009</v>
      </c>
      <c r="J328" s="68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J328" s="1"/>
      <c r="BK328" s="1"/>
      <c r="BL328" s="1"/>
      <c r="BM328" s="1"/>
      <c r="BN328" s="1"/>
      <c r="BP328" s="1"/>
      <c r="BQ328" s="1"/>
      <c r="BR328" s="1"/>
      <c r="BS328" s="1"/>
      <c r="BT328" s="1"/>
      <c r="BU328" s="1"/>
      <c r="BV328" s="1"/>
      <c r="BW328" s="1"/>
      <c r="BX328" s="1"/>
      <c r="BZ328" s="1"/>
      <c r="CA328" s="1"/>
      <c r="CB328" s="1"/>
    </row>
    <row r="329" spans="1:80" ht="15" customHeight="1" x14ac:dyDescent="0.2">
      <c r="A329" s="9">
        <v>328</v>
      </c>
      <c r="B329" s="10">
        <f>SQRT(Table32333[[#This Row],[Views]])</f>
        <v>19.416487838947599</v>
      </c>
      <c r="C329" s="10">
        <v>377</v>
      </c>
      <c r="D329" s="10">
        <v>3</v>
      </c>
      <c r="E329" s="8">
        <v>2410.5059999999999</v>
      </c>
      <c r="F329" s="68">
        <v>7.0499999999999993E-2</v>
      </c>
      <c r="G329" s="10">
        <v>67</v>
      </c>
      <c r="H329" s="10">
        <v>0</v>
      </c>
      <c r="I329" s="11">
        <v>214.95449999999997</v>
      </c>
      <c r="J329" s="68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J329" s="1"/>
      <c r="BK329" s="1"/>
      <c r="BL329" s="1"/>
      <c r="BM329" s="1"/>
      <c r="BN329" s="1"/>
      <c r="BP329" s="1"/>
      <c r="BQ329" s="1"/>
      <c r="BR329" s="1"/>
      <c r="BS329" s="1"/>
      <c r="BT329" s="1"/>
      <c r="BU329" s="1"/>
      <c r="BV329" s="1"/>
      <c r="BW329" s="1"/>
      <c r="BX329" s="1"/>
      <c r="BZ329" s="1"/>
      <c r="CA329" s="1"/>
      <c r="CB329" s="1"/>
    </row>
    <row r="330" spans="1:80" ht="15" customHeight="1" x14ac:dyDescent="0.2">
      <c r="A330" s="9">
        <v>329</v>
      </c>
      <c r="B330" s="10">
        <f>SQRT(Table32333[[#This Row],[Views]])</f>
        <v>14.966629547095765</v>
      </c>
      <c r="C330" s="10">
        <v>224</v>
      </c>
      <c r="D330" s="10">
        <v>2</v>
      </c>
      <c r="E330" s="8">
        <v>1767.4860000000001</v>
      </c>
      <c r="F330" s="68">
        <v>5.2199999999999996E-2</v>
      </c>
      <c r="G330" s="10">
        <v>51</v>
      </c>
      <c r="H330" s="10">
        <v>2</v>
      </c>
      <c r="I330" s="11">
        <v>128.934</v>
      </c>
      <c r="J330" s="68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J330" s="1"/>
      <c r="BK330" s="1"/>
      <c r="BL330" s="1"/>
      <c r="BM330" s="1"/>
      <c r="BN330" s="1"/>
      <c r="BP330" s="1"/>
      <c r="BQ330" s="1"/>
      <c r="BR330" s="1"/>
      <c r="BS330" s="1"/>
      <c r="BT330" s="1"/>
      <c r="BU330" s="1"/>
      <c r="BV330" s="1"/>
      <c r="BW330" s="1"/>
      <c r="BX330" s="1"/>
      <c r="BZ330" s="1"/>
      <c r="CA330" s="1"/>
      <c r="CB330" s="1"/>
    </row>
    <row r="331" spans="1:80" ht="15" customHeight="1" x14ac:dyDescent="0.2">
      <c r="A331" s="9">
        <v>330</v>
      </c>
      <c r="B331" s="10">
        <f>SQRT(Table32333[[#This Row],[Views]])</f>
        <v>16.881943016134134</v>
      </c>
      <c r="C331" s="10">
        <v>285</v>
      </c>
      <c r="D331" s="10">
        <v>0</v>
      </c>
      <c r="E331" s="8">
        <v>1616.4120000000003</v>
      </c>
      <c r="F331" s="68">
        <v>6.8000000000000005E-2</v>
      </c>
      <c r="G331" s="10">
        <v>62</v>
      </c>
      <c r="H331" s="10">
        <v>1</v>
      </c>
      <c r="I331" s="11">
        <v>161.90800000000002</v>
      </c>
      <c r="J331" s="68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J331" s="1"/>
      <c r="BK331" s="1"/>
      <c r="BL331" s="1"/>
      <c r="BM331" s="1"/>
      <c r="BN331" s="1"/>
      <c r="BP331" s="1"/>
      <c r="BQ331" s="1"/>
      <c r="BR331" s="1"/>
      <c r="BS331" s="1"/>
      <c r="BT331" s="1"/>
      <c r="BU331" s="1"/>
      <c r="BV331" s="1"/>
      <c r="BW331" s="1"/>
      <c r="BX331" s="1"/>
      <c r="BZ331" s="1"/>
      <c r="CA331" s="1"/>
      <c r="CB331" s="1"/>
    </row>
    <row r="332" spans="1:80" ht="15" customHeight="1" x14ac:dyDescent="0.2">
      <c r="A332" s="9">
        <v>331</v>
      </c>
      <c r="B332" s="10">
        <f>SQRT(Table32333[[#This Row],[Views]])</f>
        <v>15.198684153570664</v>
      </c>
      <c r="C332" s="10">
        <v>231</v>
      </c>
      <c r="D332" s="10">
        <v>3</v>
      </c>
      <c r="E332" s="8">
        <v>1592.5740000000001</v>
      </c>
      <c r="F332" s="68">
        <v>5.6900000000000006E-2</v>
      </c>
      <c r="G332" s="10">
        <v>47</v>
      </c>
      <c r="H332" s="10">
        <v>1</v>
      </c>
      <c r="I332" s="11">
        <v>117.04330000000002</v>
      </c>
      <c r="J332" s="68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J332" s="1"/>
      <c r="BK332" s="1"/>
      <c r="BL332" s="1"/>
      <c r="BM332" s="1"/>
      <c r="BN332" s="1"/>
      <c r="BP332" s="1"/>
      <c r="BQ332" s="1"/>
      <c r="BR332" s="1"/>
      <c r="BS332" s="1"/>
      <c r="BT332" s="1"/>
      <c r="BU332" s="1"/>
      <c r="BV332" s="1"/>
      <c r="BW332" s="1"/>
      <c r="BX332" s="1"/>
      <c r="BZ332" s="1"/>
      <c r="CA332" s="1"/>
      <c r="CB332" s="1"/>
    </row>
    <row r="333" spans="1:80" ht="15" customHeight="1" x14ac:dyDescent="0.2">
      <c r="A333" s="9">
        <v>332</v>
      </c>
      <c r="B333" s="10">
        <f>SQRT(Table32333[[#This Row],[Views]])</f>
        <v>21.517434791350013</v>
      </c>
      <c r="C333" s="10">
        <v>463</v>
      </c>
      <c r="D333" s="10">
        <v>2</v>
      </c>
      <c r="E333" s="8">
        <v>2205.5459999999998</v>
      </c>
      <c r="F333" s="68">
        <v>8.5000000000000006E-2</v>
      </c>
      <c r="G333" s="10">
        <v>89</v>
      </c>
      <c r="H333" s="10">
        <v>1</v>
      </c>
      <c r="I333" s="11">
        <v>244.12</v>
      </c>
      <c r="J333" s="68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J333" s="1"/>
      <c r="BK333" s="1"/>
      <c r="BL333" s="1"/>
      <c r="BM333" s="1"/>
      <c r="BN333" s="1"/>
      <c r="BP333" s="1"/>
      <c r="BQ333" s="1"/>
      <c r="BR333" s="1"/>
      <c r="BS333" s="1"/>
      <c r="BT333" s="1"/>
      <c r="BU333" s="1"/>
      <c r="BV333" s="1"/>
      <c r="BW333" s="1"/>
      <c r="BX333" s="1"/>
      <c r="BZ333" s="1"/>
      <c r="CA333" s="1"/>
      <c r="CB333" s="1"/>
    </row>
    <row r="334" spans="1:80" ht="15" customHeight="1" x14ac:dyDescent="0.2">
      <c r="A334" s="9">
        <v>333</v>
      </c>
      <c r="B334" s="10">
        <f>SQRT(Table32333[[#This Row],[Views]])</f>
        <v>15.459624833740307</v>
      </c>
      <c r="C334" s="10">
        <v>239</v>
      </c>
      <c r="D334" s="10">
        <v>-1</v>
      </c>
      <c r="E334" s="8">
        <v>1452.8640000000003</v>
      </c>
      <c r="F334" s="68">
        <v>6.1200000000000004E-2</v>
      </c>
      <c r="G334" s="10">
        <v>51</v>
      </c>
      <c r="H334" s="10">
        <v>0</v>
      </c>
      <c r="I334" s="11">
        <v>129.9888</v>
      </c>
      <c r="J334" s="68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J334" s="1"/>
      <c r="BK334" s="1"/>
      <c r="BL334" s="1"/>
      <c r="BM334" s="1"/>
      <c r="BN334" s="1"/>
      <c r="BP334" s="1"/>
      <c r="BQ334" s="1"/>
      <c r="BR334" s="1"/>
      <c r="BS334" s="1"/>
      <c r="BT334" s="1"/>
      <c r="BU334" s="1"/>
      <c r="BV334" s="1"/>
      <c r="BW334" s="1"/>
      <c r="BX334" s="1"/>
      <c r="BZ334" s="1"/>
      <c r="CA334" s="1"/>
      <c r="CB334" s="1"/>
    </row>
    <row r="335" spans="1:80" ht="15" customHeight="1" x14ac:dyDescent="0.2">
      <c r="A335" s="9">
        <v>334</v>
      </c>
      <c r="B335" s="10">
        <f>SQRT(Table32333[[#This Row],[Views]])</f>
        <v>9.1104335791442992</v>
      </c>
      <c r="C335" s="10">
        <v>83</v>
      </c>
      <c r="D335" s="10">
        <v>0</v>
      </c>
      <c r="E335" s="8">
        <v>10.992000000000001</v>
      </c>
      <c r="F335" s="68">
        <v>2.69E-2</v>
      </c>
      <c r="G335" s="10">
        <v>19</v>
      </c>
      <c r="H335" s="10">
        <v>0</v>
      </c>
      <c r="I335" s="11">
        <v>40.054099999999998</v>
      </c>
      <c r="J335" s="68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J335" s="1"/>
      <c r="BK335" s="1"/>
      <c r="BL335" s="1"/>
      <c r="BM335" s="1"/>
      <c r="BN335" s="1"/>
      <c r="BP335" s="1"/>
      <c r="BQ335" s="1"/>
      <c r="BR335" s="1"/>
      <c r="BS335" s="1"/>
      <c r="BT335" s="1"/>
      <c r="BU335" s="1"/>
      <c r="BV335" s="1"/>
      <c r="BW335" s="1"/>
      <c r="BX335" s="1"/>
      <c r="BZ335" s="1"/>
      <c r="CA335" s="1"/>
      <c r="CB335" s="1"/>
    </row>
    <row r="336" spans="1:80" ht="15" customHeight="1" x14ac:dyDescent="0.2">
      <c r="A336" s="9">
        <v>335</v>
      </c>
      <c r="B336" s="10">
        <f>SQRT(Table32333[[#This Row],[Views]])</f>
        <v>17.058722109231979</v>
      </c>
      <c r="C336" s="10">
        <v>291</v>
      </c>
      <c r="D336" s="10">
        <v>2</v>
      </c>
      <c r="E336" s="8">
        <v>2240.8019999999997</v>
      </c>
      <c r="F336" s="68">
        <v>6.5099999999999991E-2</v>
      </c>
      <c r="G336" s="10">
        <v>39</v>
      </c>
      <c r="H336" s="10">
        <v>0</v>
      </c>
      <c r="I336" s="11">
        <v>162.88019999999997</v>
      </c>
      <c r="J336" s="68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J336" s="1"/>
      <c r="BK336" s="1"/>
      <c r="BL336" s="1"/>
      <c r="BM336" s="1"/>
      <c r="BN336" s="1"/>
      <c r="BP336" s="1"/>
      <c r="BQ336" s="1"/>
      <c r="BR336" s="1"/>
      <c r="BS336" s="1"/>
      <c r="BT336" s="1"/>
      <c r="BU336" s="1"/>
      <c r="BV336" s="1"/>
      <c r="BW336" s="1"/>
      <c r="BX336" s="1"/>
      <c r="BZ336" s="1"/>
      <c r="CA336" s="1"/>
      <c r="CB336" s="1"/>
    </row>
    <row r="337" spans="1:80" ht="15" customHeight="1" x14ac:dyDescent="0.2">
      <c r="A337" s="9">
        <v>336</v>
      </c>
      <c r="B337" s="10">
        <f>SQRT(Table32333[[#This Row],[Views]])</f>
        <v>13.820274961085254</v>
      </c>
      <c r="C337" s="10">
        <v>191</v>
      </c>
      <c r="D337" s="10">
        <v>0</v>
      </c>
      <c r="E337" s="8">
        <v>80.13</v>
      </c>
      <c r="F337" s="68">
        <v>3.39E-2</v>
      </c>
      <c r="G337" s="10">
        <v>49</v>
      </c>
      <c r="H337" s="10">
        <v>0</v>
      </c>
      <c r="I337" s="11">
        <v>52.036499999999997</v>
      </c>
      <c r="J337" s="68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J337" s="1"/>
      <c r="BK337" s="1"/>
      <c r="BL337" s="1"/>
      <c r="BM337" s="1"/>
      <c r="BN337" s="1"/>
      <c r="BP337" s="1"/>
      <c r="BQ337" s="1"/>
      <c r="BR337" s="1"/>
      <c r="BS337" s="1"/>
      <c r="BT337" s="1"/>
      <c r="BU337" s="1"/>
      <c r="BV337" s="1"/>
      <c r="BW337" s="1"/>
      <c r="BX337" s="1"/>
      <c r="BZ337" s="1"/>
      <c r="CA337" s="1"/>
      <c r="CB337" s="1"/>
    </row>
    <row r="338" spans="1:80" ht="15" customHeight="1" x14ac:dyDescent="0.2">
      <c r="A338" s="9">
        <v>337</v>
      </c>
      <c r="B338" s="10">
        <f>SQRT(Table32333[[#This Row],[Views]])</f>
        <v>16.703293088490067</v>
      </c>
      <c r="C338" s="10">
        <v>279</v>
      </c>
      <c r="D338" s="10">
        <v>0</v>
      </c>
      <c r="E338" s="8">
        <v>1968.3719999999998</v>
      </c>
      <c r="F338" s="68">
        <v>6.1699999999999998E-2</v>
      </c>
      <c r="G338" s="10">
        <v>49</v>
      </c>
      <c r="H338" s="10">
        <v>4</v>
      </c>
      <c r="I338" s="11">
        <v>142.0951</v>
      </c>
      <c r="J338" s="68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J338" s="1"/>
      <c r="BK338" s="1"/>
      <c r="BL338" s="1"/>
      <c r="BM338" s="1"/>
      <c r="BN338" s="1"/>
      <c r="BP338" s="1"/>
      <c r="BQ338" s="1"/>
      <c r="BR338" s="1"/>
      <c r="BS338" s="1"/>
      <c r="BT338" s="1"/>
      <c r="BU338" s="1"/>
      <c r="BV338" s="1"/>
      <c r="BW338" s="1"/>
      <c r="BX338" s="1"/>
      <c r="BZ338" s="1"/>
      <c r="CA338" s="1"/>
      <c r="CB338" s="1"/>
    </row>
    <row r="339" spans="1:80" ht="15" customHeight="1" x14ac:dyDescent="0.2">
      <c r="A339" s="9">
        <v>338</v>
      </c>
      <c r="B339" s="10">
        <f>SQRT(Table32333[[#This Row],[Views]])</f>
        <v>12.609520212918492</v>
      </c>
      <c r="C339" s="10">
        <v>159</v>
      </c>
      <c r="D339" s="10">
        <v>-1</v>
      </c>
      <c r="E339" s="8">
        <v>473.17799999999994</v>
      </c>
      <c r="F339" s="68">
        <v>4.7100000000000003E-2</v>
      </c>
      <c r="G339" s="10">
        <v>40</v>
      </c>
      <c r="H339" s="10">
        <v>1</v>
      </c>
      <c r="I339" s="11">
        <v>79.033799999999999</v>
      </c>
      <c r="J339" s="68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J339" s="1"/>
      <c r="BK339" s="1"/>
      <c r="BL339" s="1"/>
      <c r="BM339" s="1"/>
      <c r="BN339" s="1"/>
      <c r="BP339" s="1"/>
      <c r="BQ339" s="1"/>
      <c r="BR339" s="1"/>
      <c r="BS339" s="1"/>
      <c r="BT339" s="1"/>
      <c r="BU339" s="1"/>
      <c r="BV339" s="1"/>
      <c r="BW339" s="1"/>
      <c r="BX339" s="1"/>
      <c r="BZ339" s="1"/>
      <c r="CA339" s="1"/>
      <c r="CB339" s="1"/>
    </row>
    <row r="340" spans="1:80" ht="15" customHeight="1" x14ac:dyDescent="0.2">
      <c r="A340" s="9">
        <v>339</v>
      </c>
      <c r="B340" s="10">
        <f>SQRT(Table32333[[#This Row],[Views]])</f>
        <v>15.524174696260024</v>
      </c>
      <c r="C340" s="10">
        <v>241</v>
      </c>
      <c r="D340" s="10">
        <v>3</v>
      </c>
      <c r="E340" s="8">
        <v>2274.1259999999997</v>
      </c>
      <c r="F340" s="68">
        <v>5.3600000000000002E-2</v>
      </c>
      <c r="G340" s="10">
        <v>51</v>
      </c>
      <c r="H340" s="10">
        <v>0</v>
      </c>
      <c r="I340" s="11">
        <v>122.90480000000001</v>
      </c>
      <c r="J340" s="68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J340" s="1"/>
      <c r="BK340" s="1"/>
      <c r="BL340" s="1"/>
      <c r="BM340" s="1"/>
      <c r="BN340" s="1"/>
      <c r="BP340" s="1"/>
      <c r="BQ340" s="1"/>
      <c r="BR340" s="1"/>
      <c r="BS340" s="1"/>
      <c r="BT340" s="1"/>
      <c r="BU340" s="1"/>
      <c r="BV340" s="1"/>
      <c r="BW340" s="1"/>
      <c r="BX340" s="1"/>
      <c r="BZ340" s="1"/>
      <c r="CA340" s="1"/>
      <c r="CB340" s="1"/>
    </row>
    <row r="341" spans="1:80" ht="15" customHeight="1" x14ac:dyDescent="0.2">
      <c r="A341" s="9">
        <v>340</v>
      </c>
      <c r="B341" s="10">
        <f>SQRT(Table32333[[#This Row],[Views]])</f>
        <v>10.583005244258363</v>
      </c>
      <c r="C341" s="10">
        <v>112</v>
      </c>
      <c r="D341" s="10">
        <v>1</v>
      </c>
      <c r="E341" s="8">
        <v>199.43399999999997</v>
      </c>
      <c r="F341" s="68">
        <v>2.3900000000000001E-2</v>
      </c>
      <c r="G341" s="10">
        <v>21</v>
      </c>
      <c r="H341" s="10">
        <v>1</v>
      </c>
      <c r="I341" s="11">
        <v>47.967300000000002</v>
      </c>
      <c r="J341" s="68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J341" s="1"/>
      <c r="BK341" s="1"/>
      <c r="BL341" s="1"/>
      <c r="BM341" s="1"/>
      <c r="BN341" s="1"/>
      <c r="BP341" s="1"/>
      <c r="BQ341" s="1"/>
      <c r="BR341" s="1"/>
      <c r="BS341" s="1"/>
      <c r="BT341" s="1"/>
      <c r="BU341" s="1"/>
      <c r="BV341" s="1"/>
      <c r="BW341" s="1"/>
      <c r="BX341" s="1"/>
      <c r="BZ341" s="1"/>
      <c r="CA341" s="1"/>
      <c r="CB341" s="1"/>
    </row>
    <row r="342" spans="1:80" ht="15" customHeight="1" x14ac:dyDescent="0.2">
      <c r="A342" s="9">
        <v>341</v>
      </c>
      <c r="B342" s="10">
        <f>SQRT(Table32333[[#This Row],[Views]])</f>
        <v>17.86057109949175</v>
      </c>
      <c r="C342" s="10">
        <v>319</v>
      </c>
      <c r="D342" s="10">
        <v>3</v>
      </c>
      <c r="E342" s="8">
        <v>2812.806</v>
      </c>
      <c r="F342" s="68">
        <v>5.9400000000000001E-2</v>
      </c>
      <c r="G342" s="10">
        <v>56</v>
      </c>
      <c r="H342" s="10">
        <v>2</v>
      </c>
      <c r="I342" s="11">
        <v>161.0334</v>
      </c>
      <c r="J342" s="68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J342" s="1"/>
      <c r="BK342" s="1"/>
      <c r="BL342" s="1"/>
      <c r="BM342" s="1"/>
      <c r="BN342" s="1"/>
      <c r="BP342" s="1"/>
      <c r="BQ342" s="1"/>
      <c r="BR342" s="1"/>
      <c r="BS342" s="1"/>
      <c r="BT342" s="1"/>
      <c r="BU342" s="1"/>
      <c r="BV342" s="1"/>
      <c r="BW342" s="1"/>
      <c r="BX342" s="1"/>
      <c r="BZ342" s="1"/>
      <c r="CA342" s="1"/>
      <c r="CB342" s="1"/>
    </row>
    <row r="343" spans="1:80" ht="15" customHeight="1" x14ac:dyDescent="0.2">
      <c r="A343" s="9">
        <v>342</v>
      </c>
      <c r="B343" s="10">
        <f>SQRT(Table32333[[#This Row],[Views]])</f>
        <v>16.970562748477139</v>
      </c>
      <c r="C343" s="10">
        <v>288</v>
      </c>
      <c r="D343" s="10">
        <v>2</v>
      </c>
      <c r="E343" s="8">
        <v>2014.422</v>
      </c>
      <c r="F343" s="68">
        <v>5.7800000000000004E-2</v>
      </c>
      <c r="G343" s="10">
        <v>50</v>
      </c>
      <c r="H343" s="10">
        <v>0</v>
      </c>
      <c r="I343" s="11">
        <v>158.083</v>
      </c>
      <c r="J343" s="68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J343" s="1"/>
      <c r="BK343" s="1"/>
      <c r="BL343" s="1"/>
      <c r="BM343" s="1"/>
      <c r="BN343" s="1"/>
      <c r="BP343" s="1"/>
      <c r="BQ343" s="1"/>
      <c r="BR343" s="1"/>
      <c r="BS343" s="1"/>
      <c r="BT343" s="1"/>
      <c r="BU343" s="1"/>
      <c r="BV343" s="1"/>
      <c r="BW343" s="1"/>
      <c r="BX343" s="1"/>
      <c r="BZ343" s="1"/>
      <c r="CA343" s="1"/>
      <c r="CB343" s="1"/>
    </row>
    <row r="344" spans="1:80" ht="15" customHeight="1" x14ac:dyDescent="0.2">
      <c r="A344" s="9">
        <v>343</v>
      </c>
      <c r="B344" s="10">
        <f>SQRT(Table32333[[#This Row],[Views]])</f>
        <v>20.880613017821101</v>
      </c>
      <c r="C344" s="10">
        <v>436</v>
      </c>
      <c r="D344" s="10">
        <v>2</v>
      </c>
      <c r="E344" s="8">
        <v>3095.64</v>
      </c>
      <c r="F344" s="68">
        <v>8.2299999999999998E-2</v>
      </c>
      <c r="G344" s="10">
        <v>66</v>
      </c>
      <c r="H344" s="10">
        <v>0</v>
      </c>
      <c r="I344" s="11">
        <v>263.93610000000001</v>
      </c>
      <c r="J344" s="68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J344" s="1"/>
      <c r="BK344" s="1"/>
      <c r="BL344" s="1"/>
      <c r="BM344" s="1"/>
      <c r="BN344" s="1"/>
      <c r="BP344" s="1"/>
      <c r="BQ344" s="1"/>
      <c r="BR344" s="1"/>
      <c r="BS344" s="1"/>
      <c r="BT344" s="1"/>
      <c r="BU344" s="1"/>
      <c r="BV344" s="1"/>
      <c r="BW344" s="1"/>
      <c r="BX344" s="1"/>
      <c r="BZ344" s="1"/>
      <c r="CA344" s="1"/>
      <c r="CB344" s="1"/>
    </row>
    <row r="345" spans="1:80" ht="15" customHeight="1" x14ac:dyDescent="0.2">
      <c r="A345" s="9">
        <v>344</v>
      </c>
      <c r="B345" s="10">
        <f>SQRT(Table32333[[#This Row],[Views]])</f>
        <v>15.033296378372908</v>
      </c>
      <c r="C345" s="10">
        <v>226</v>
      </c>
      <c r="D345" s="10">
        <v>1</v>
      </c>
      <c r="E345" s="8">
        <v>1237.2659999999998</v>
      </c>
      <c r="F345" s="68">
        <v>5.2900000000000003E-2</v>
      </c>
      <c r="G345" s="10">
        <v>38</v>
      </c>
      <c r="H345" s="10">
        <v>0</v>
      </c>
      <c r="I345" s="11">
        <v>127.91220000000001</v>
      </c>
      <c r="J345" s="68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J345" s="1"/>
      <c r="BK345" s="1"/>
      <c r="BL345" s="1"/>
      <c r="BM345" s="1"/>
      <c r="BN345" s="1"/>
      <c r="BP345" s="1"/>
      <c r="BQ345" s="1"/>
      <c r="BR345" s="1"/>
      <c r="BS345" s="1"/>
      <c r="BT345" s="1"/>
      <c r="BU345" s="1"/>
      <c r="BV345" s="1"/>
      <c r="BW345" s="1"/>
      <c r="BX345" s="1"/>
      <c r="BZ345" s="1"/>
      <c r="CA345" s="1"/>
      <c r="CB345" s="1"/>
    </row>
    <row r="346" spans="1:80" ht="15" customHeight="1" x14ac:dyDescent="0.2">
      <c r="A346" s="9">
        <v>345</v>
      </c>
      <c r="B346" s="10">
        <f>SQRT(Table32333[[#This Row],[Views]])</f>
        <v>15.556349186104045</v>
      </c>
      <c r="C346" s="10">
        <v>242</v>
      </c>
      <c r="D346" s="10">
        <v>3</v>
      </c>
      <c r="E346" s="8">
        <v>1722.9839999999999</v>
      </c>
      <c r="F346" s="68">
        <v>6.4600000000000005E-2</v>
      </c>
      <c r="G346" s="10">
        <v>46</v>
      </c>
      <c r="H346" s="10">
        <v>0</v>
      </c>
      <c r="I346" s="11">
        <v>152.00380000000001</v>
      </c>
      <c r="J346" s="68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J346" s="1"/>
      <c r="BK346" s="1"/>
      <c r="BL346" s="1"/>
      <c r="BM346" s="1"/>
      <c r="BN346" s="1"/>
      <c r="BP346" s="1"/>
      <c r="BQ346" s="1"/>
      <c r="BR346" s="1"/>
      <c r="BS346" s="1"/>
      <c r="BT346" s="1"/>
      <c r="BU346" s="1"/>
      <c r="BV346" s="1"/>
      <c r="BW346" s="1"/>
      <c r="BX346" s="1"/>
      <c r="BZ346" s="1"/>
      <c r="CA346" s="1"/>
      <c r="CB346" s="1"/>
    </row>
    <row r="347" spans="1:80" ht="15" customHeight="1" x14ac:dyDescent="0.2">
      <c r="A347" s="9">
        <v>346</v>
      </c>
      <c r="B347" s="10">
        <f>SQRT(Table32333[[#This Row],[Views]])</f>
        <v>14.035668847618199</v>
      </c>
      <c r="C347" s="10">
        <v>197</v>
      </c>
      <c r="D347" s="10">
        <v>0</v>
      </c>
      <c r="E347" s="8">
        <v>127.35600000000001</v>
      </c>
      <c r="F347" s="68">
        <v>6.6400000000000001E-2</v>
      </c>
      <c r="G347" s="10">
        <v>41</v>
      </c>
      <c r="H347" s="10">
        <v>0</v>
      </c>
      <c r="I347" s="11">
        <v>113.0128</v>
      </c>
      <c r="J347" s="68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J347" s="1"/>
      <c r="BK347" s="1"/>
      <c r="BL347" s="1"/>
      <c r="BM347" s="1"/>
      <c r="BN347" s="1"/>
      <c r="BP347" s="1"/>
      <c r="BQ347" s="1"/>
      <c r="BR347" s="1"/>
      <c r="BS347" s="1"/>
      <c r="BT347" s="1"/>
      <c r="BU347" s="1"/>
      <c r="BV347" s="1"/>
      <c r="BW347" s="1"/>
      <c r="BX347" s="1"/>
      <c r="BZ347" s="1"/>
      <c r="CA347" s="1"/>
      <c r="CB347" s="1"/>
    </row>
    <row r="348" spans="1:80" ht="15" customHeight="1" x14ac:dyDescent="0.2">
      <c r="A348" s="9">
        <v>347</v>
      </c>
      <c r="B348" s="10">
        <f>SQRT(Table32333[[#This Row],[Views]])</f>
        <v>15.132745950421556</v>
      </c>
      <c r="C348" s="10">
        <v>229</v>
      </c>
      <c r="D348" s="10">
        <v>2</v>
      </c>
      <c r="E348" s="8">
        <v>1532.3459999999998</v>
      </c>
      <c r="F348" s="68">
        <v>0.06</v>
      </c>
      <c r="G348" s="10">
        <v>40</v>
      </c>
      <c r="H348" s="10">
        <v>0</v>
      </c>
      <c r="I348" s="11">
        <v>136.97999999999999</v>
      </c>
      <c r="J348" s="68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J348" s="1"/>
      <c r="BK348" s="1"/>
      <c r="BL348" s="1"/>
      <c r="BM348" s="1"/>
      <c r="BN348" s="1"/>
      <c r="BP348" s="1"/>
      <c r="BQ348" s="1"/>
      <c r="BR348" s="1"/>
      <c r="BS348" s="1"/>
      <c r="BT348" s="1"/>
      <c r="BU348" s="1"/>
      <c r="BV348" s="1"/>
      <c r="BW348" s="1"/>
      <c r="BX348" s="1"/>
      <c r="BZ348" s="1"/>
      <c r="CA348" s="1"/>
      <c r="CB348" s="1"/>
    </row>
    <row r="349" spans="1:80" ht="15" customHeight="1" x14ac:dyDescent="0.2">
      <c r="A349" s="9">
        <v>348</v>
      </c>
      <c r="B349" s="10">
        <f>SQRT(Table32333[[#This Row],[Views]])</f>
        <v>8.1240384046359608</v>
      </c>
      <c r="C349" s="10">
        <v>66</v>
      </c>
      <c r="D349" s="10">
        <v>0</v>
      </c>
      <c r="E349" s="8">
        <v>73.2</v>
      </c>
      <c r="F349" s="68">
        <v>2.4799999999999999E-2</v>
      </c>
      <c r="G349" s="10">
        <v>12</v>
      </c>
      <c r="H349" s="10">
        <v>0</v>
      </c>
      <c r="I349" s="11">
        <v>36.009599999999999</v>
      </c>
      <c r="J349" s="68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J349" s="1"/>
      <c r="BK349" s="1"/>
      <c r="BL349" s="1"/>
      <c r="BM349" s="1"/>
      <c r="BN349" s="1"/>
      <c r="BP349" s="1"/>
      <c r="BQ349" s="1"/>
      <c r="BR349" s="1"/>
      <c r="BS349" s="1"/>
      <c r="BT349" s="1"/>
      <c r="BU349" s="1"/>
      <c r="BV349" s="1"/>
      <c r="BW349" s="1"/>
      <c r="BX349" s="1"/>
      <c r="BZ349" s="1"/>
      <c r="CA349" s="1"/>
      <c r="CB349" s="1"/>
    </row>
    <row r="350" spans="1:80" ht="15" customHeight="1" x14ac:dyDescent="0.2">
      <c r="A350" s="9">
        <v>349</v>
      </c>
      <c r="B350" s="10">
        <f>SQRT(Table32333[[#This Row],[Views]])</f>
        <v>6.7823299831252681</v>
      </c>
      <c r="C350" s="10">
        <v>46</v>
      </c>
      <c r="D350" s="10">
        <v>1</v>
      </c>
      <c r="E350" s="8">
        <v>5.1840000000000002</v>
      </c>
      <c r="F350" s="68">
        <v>2.3199999999999998E-2</v>
      </c>
      <c r="G350" s="10">
        <v>10</v>
      </c>
      <c r="H350" s="10">
        <v>0</v>
      </c>
      <c r="I350" s="11">
        <v>30.948799999999999</v>
      </c>
      <c r="J350" s="68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J350" s="1"/>
      <c r="BK350" s="1"/>
      <c r="BL350" s="1"/>
      <c r="BM350" s="1"/>
      <c r="BN350" s="1"/>
      <c r="BP350" s="1"/>
      <c r="BQ350" s="1"/>
      <c r="BR350" s="1"/>
      <c r="BS350" s="1"/>
      <c r="BT350" s="1"/>
      <c r="BU350" s="1"/>
      <c r="BV350" s="1"/>
      <c r="BW350" s="1"/>
      <c r="BX350" s="1"/>
      <c r="BZ350" s="1"/>
      <c r="CA350" s="1"/>
      <c r="CB350" s="1"/>
    </row>
    <row r="351" spans="1:80" ht="15" customHeight="1" x14ac:dyDescent="0.2">
      <c r="A351" s="9">
        <v>350</v>
      </c>
      <c r="B351" s="10">
        <f>SQRT(Table32333[[#This Row],[Views]])</f>
        <v>16.093476939431081</v>
      </c>
      <c r="C351" s="10">
        <v>259</v>
      </c>
      <c r="D351" s="10">
        <v>2</v>
      </c>
      <c r="E351" s="8">
        <v>1819.4939999999999</v>
      </c>
      <c r="F351" s="68">
        <v>6.0700000000000004E-2</v>
      </c>
      <c r="G351" s="10">
        <v>37</v>
      </c>
      <c r="H351" s="10">
        <v>0</v>
      </c>
      <c r="I351" s="11">
        <v>190.05170000000001</v>
      </c>
      <c r="J351" s="68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J351" s="1"/>
      <c r="BK351" s="1"/>
      <c r="BL351" s="1"/>
      <c r="BM351" s="1"/>
      <c r="BN351" s="1"/>
      <c r="BP351" s="1"/>
      <c r="BQ351" s="1"/>
      <c r="BR351" s="1"/>
      <c r="BS351" s="1"/>
      <c r="BT351" s="1"/>
      <c r="BU351" s="1"/>
      <c r="BV351" s="1"/>
      <c r="BW351" s="1"/>
      <c r="BX351" s="1"/>
      <c r="BZ351" s="1"/>
      <c r="CA351" s="1"/>
      <c r="CB351" s="1"/>
    </row>
    <row r="352" spans="1:80" ht="15" customHeight="1" x14ac:dyDescent="0.2">
      <c r="A352" s="9">
        <v>351</v>
      </c>
      <c r="B352" s="10">
        <f>SQRT(Table32333[[#This Row],[Views]])</f>
        <v>18.601075237738275</v>
      </c>
      <c r="C352" s="10">
        <v>346</v>
      </c>
      <c r="D352" s="10">
        <v>0</v>
      </c>
      <c r="E352" s="8">
        <v>1895.22</v>
      </c>
      <c r="F352" s="68">
        <v>6.6000000000000003E-2</v>
      </c>
      <c r="G352" s="10">
        <v>66</v>
      </c>
      <c r="H352" s="10">
        <v>0</v>
      </c>
      <c r="I352" s="11">
        <v>224.994</v>
      </c>
      <c r="J352" s="68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J352" s="1"/>
      <c r="BK352" s="1"/>
      <c r="BL352" s="1"/>
      <c r="BM352" s="1"/>
      <c r="BN352" s="1"/>
      <c r="BP352" s="1"/>
      <c r="BQ352" s="1"/>
      <c r="BR352" s="1"/>
      <c r="BS352" s="1"/>
      <c r="BT352" s="1"/>
      <c r="BU352" s="1"/>
      <c r="BV352" s="1"/>
      <c r="BW352" s="1"/>
      <c r="BX352" s="1"/>
      <c r="BZ352" s="1"/>
      <c r="CA352" s="1"/>
      <c r="CB352" s="1"/>
    </row>
    <row r="353" spans="1:80" ht="15" customHeight="1" x14ac:dyDescent="0.2">
      <c r="A353" s="9">
        <v>352</v>
      </c>
      <c r="B353" s="10">
        <f>SQRT(Table32333[[#This Row],[Views]])</f>
        <v>13.266499161421599</v>
      </c>
      <c r="C353" s="10">
        <v>176</v>
      </c>
      <c r="D353" s="10">
        <v>1</v>
      </c>
      <c r="E353" s="8">
        <v>514.20000000000005</v>
      </c>
      <c r="F353" s="68">
        <v>5.3200000000000004E-2</v>
      </c>
      <c r="G353" s="10">
        <v>40</v>
      </c>
      <c r="H353" s="10">
        <v>0</v>
      </c>
      <c r="I353" s="11">
        <v>102.03760000000001</v>
      </c>
      <c r="J353" s="68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J353" s="1"/>
      <c r="BK353" s="1"/>
      <c r="BL353" s="1"/>
      <c r="BM353" s="1"/>
      <c r="BN353" s="1"/>
      <c r="BP353" s="1"/>
      <c r="BQ353" s="1"/>
      <c r="BR353" s="1"/>
      <c r="BS353" s="1"/>
      <c r="BT353" s="1"/>
      <c r="BU353" s="1"/>
      <c r="BV353" s="1"/>
      <c r="BW353" s="1"/>
      <c r="BX353" s="1"/>
      <c r="BZ353" s="1"/>
      <c r="CA353" s="1"/>
      <c r="CB353" s="1"/>
    </row>
    <row r="354" spans="1:80" ht="15" customHeight="1" x14ac:dyDescent="0.2">
      <c r="A354" s="9">
        <v>353</v>
      </c>
      <c r="B354" s="10">
        <f>SQRT(Table32333[[#This Row],[Views]])</f>
        <v>21.189620100417091</v>
      </c>
      <c r="C354" s="10">
        <v>449</v>
      </c>
      <c r="D354" s="10">
        <v>4</v>
      </c>
      <c r="E354" s="8">
        <v>2430.0839999999998</v>
      </c>
      <c r="F354" s="68">
        <v>8.0299999999999996E-2</v>
      </c>
      <c r="G354" s="10">
        <v>84</v>
      </c>
      <c r="H354" s="10">
        <v>0</v>
      </c>
      <c r="I354" s="11">
        <v>297.02969999999999</v>
      </c>
      <c r="J354" s="68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J354" s="1"/>
      <c r="BK354" s="1"/>
      <c r="BL354" s="1"/>
      <c r="BM354" s="1"/>
      <c r="BN354" s="1"/>
      <c r="BP354" s="1"/>
      <c r="BQ354" s="1"/>
      <c r="BR354" s="1"/>
      <c r="BS354" s="1"/>
      <c r="BT354" s="1"/>
      <c r="BU354" s="1"/>
      <c r="BV354" s="1"/>
      <c r="BW354" s="1"/>
      <c r="BX354" s="1"/>
      <c r="BZ354" s="1"/>
      <c r="CA354" s="1"/>
      <c r="CB354" s="1"/>
    </row>
    <row r="355" spans="1:80" ht="15" customHeight="1" x14ac:dyDescent="0.2">
      <c r="A355" s="9">
        <v>354</v>
      </c>
      <c r="B355" s="10">
        <f>SQRT(Table32333[[#This Row],[Views]])</f>
        <v>19.05255888325765</v>
      </c>
      <c r="C355" s="10">
        <v>363</v>
      </c>
      <c r="D355" s="10">
        <v>2</v>
      </c>
      <c r="E355" s="8">
        <v>1882.3319999999999</v>
      </c>
      <c r="F355" s="68">
        <v>7.2099999999999997E-2</v>
      </c>
      <c r="G355" s="10">
        <v>68</v>
      </c>
      <c r="H355" s="10">
        <v>0</v>
      </c>
      <c r="I355" s="11">
        <v>243.9143</v>
      </c>
      <c r="J355" s="68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J355" s="1"/>
      <c r="BK355" s="1"/>
      <c r="BL355" s="1"/>
      <c r="BM355" s="1"/>
      <c r="BN355" s="1"/>
      <c r="BP355" s="1"/>
      <c r="BQ355" s="1"/>
      <c r="BR355" s="1"/>
      <c r="BS355" s="1"/>
      <c r="BT355" s="1"/>
      <c r="BU355" s="1"/>
      <c r="BV355" s="1"/>
      <c r="BW355" s="1"/>
      <c r="BX355" s="1"/>
      <c r="BZ355" s="1"/>
      <c r="CA355" s="1"/>
      <c r="CB355" s="1"/>
    </row>
    <row r="356" spans="1:80" ht="15" customHeight="1" x14ac:dyDescent="0.2">
      <c r="A356" s="9">
        <v>355</v>
      </c>
      <c r="B356" s="10">
        <f>SQRT(Table32333[[#This Row],[Views]])</f>
        <v>19.261360284258224</v>
      </c>
      <c r="C356" s="10">
        <v>371</v>
      </c>
      <c r="D356" s="10">
        <v>3</v>
      </c>
      <c r="E356" s="8">
        <v>2907.99</v>
      </c>
      <c r="F356" s="68">
        <v>5.79E-2</v>
      </c>
      <c r="G356" s="10">
        <v>67</v>
      </c>
      <c r="H356" s="10">
        <v>0</v>
      </c>
      <c r="I356" s="11">
        <v>259.85520000000002</v>
      </c>
      <c r="J356" s="68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J356" s="1"/>
      <c r="BK356" s="1"/>
      <c r="BL356" s="1"/>
      <c r="BM356" s="1"/>
      <c r="BN356" s="1"/>
      <c r="BP356" s="1"/>
      <c r="BQ356" s="1"/>
      <c r="BR356" s="1"/>
      <c r="BS356" s="1"/>
      <c r="BT356" s="1"/>
      <c r="BU356" s="1"/>
      <c r="BV356" s="1"/>
      <c r="BW356" s="1"/>
      <c r="BX356" s="1"/>
      <c r="BZ356" s="1"/>
      <c r="CA356" s="1"/>
      <c r="CB356" s="1"/>
    </row>
    <row r="357" spans="1:80" ht="15" customHeight="1" x14ac:dyDescent="0.2">
      <c r="A357" s="9">
        <v>356</v>
      </c>
      <c r="B357" s="10">
        <f>SQRT(Table32333[[#This Row],[Views]])</f>
        <v>17.058722109231979</v>
      </c>
      <c r="C357" s="10">
        <v>291</v>
      </c>
      <c r="D357" s="10">
        <v>0</v>
      </c>
      <c r="E357" s="8">
        <v>2240.0459999999998</v>
      </c>
      <c r="F357" s="68">
        <v>6.8199999999999997E-2</v>
      </c>
      <c r="G357" s="10">
        <v>45</v>
      </c>
      <c r="H357" s="10">
        <v>0</v>
      </c>
      <c r="I357" s="11">
        <v>181.95759999999999</v>
      </c>
      <c r="J357" s="68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J357" s="1"/>
      <c r="BK357" s="1"/>
      <c r="BL357" s="1"/>
      <c r="BM357" s="1"/>
      <c r="BN357" s="1"/>
      <c r="BP357" s="1"/>
      <c r="BQ357" s="1"/>
      <c r="BR357" s="1"/>
      <c r="BS357" s="1"/>
      <c r="BT357" s="1"/>
      <c r="BU357" s="1"/>
      <c r="BV357" s="1"/>
      <c r="BW357" s="1"/>
      <c r="BX357" s="1"/>
      <c r="BZ357" s="1"/>
      <c r="CA357" s="1"/>
      <c r="CB357" s="1"/>
    </row>
    <row r="358" spans="1:80" ht="15" customHeight="1" x14ac:dyDescent="0.2">
      <c r="A358" s="9">
        <v>357</v>
      </c>
      <c r="B358" s="10">
        <f>SQRT(Table32333[[#This Row],[Views]])</f>
        <v>16</v>
      </c>
      <c r="C358" s="10">
        <v>256</v>
      </c>
      <c r="D358" s="10">
        <v>1</v>
      </c>
      <c r="E358" s="8">
        <v>1567.5239999999999</v>
      </c>
      <c r="F358" s="68">
        <v>5.7599999999999998E-2</v>
      </c>
      <c r="G358" s="10">
        <v>47</v>
      </c>
      <c r="H358" s="10">
        <v>0</v>
      </c>
      <c r="I358" s="11">
        <v>190.13759999999999</v>
      </c>
      <c r="J358" s="68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J358" s="1"/>
      <c r="BK358" s="1"/>
      <c r="BL358" s="1"/>
      <c r="BM358" s="1"/>
      <c r="BN358" s="1"/>
      <c r="BP358" s="1"/>
      <c r="BQ358" s="1"/>
      <c r="BR358" s="1"/>
      <c r="BS358" s="1"/>
      <c r="BT358" s="1"/>
      <c r="BU358" s="1"/>
      <c r="BV358" s="1"/>
      <c r="BW358" s="1"/>
      <c r="BX358" s="1"/>
      <c r="BZ358" s="1"/>
      <c r="CA358" s="1"/>
      <c r="CB358" s="1"/>
    </row>
    <row r="359" spans="1:80" ht="15" customHeight="1" x14ac:dyDescent="0.2">
      <c r="A359" s="9">
        <v>358</v>
      </c>
      <c r="B359" s="10">
        <f>SQRT(Table32333[[#This Row],[Views]])</f>
        <v>6.4807406984078604</v>
      </c>
      <c r="C359" s="10">
        <v>42</v>
      </c>
      <c r="D359" s="10">
        <v>0</v>
      </c>
      <c r="E359" s="8">
        <v>1.8059999999999996</v>
      </c>
      <c r="F359" s="68">
        <v>1.9900000000000001E-2</v>
      </c>
      <c r="G359" s="10">
        <v>7</v>
      </c>
      <c r="H359" s="10">
        <v>0</v>
      </c>
      <c r="I359" s="11">
        <v>22.029300000000003</v>
      </c>
      <c r="J359" s="68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J359" s="1"/>
      <c r="BK359" s="1"/>
      <c r="BL359" s="1"/>
      <c r="BM359" s="1"/>
      <c r="BN359" s="1"/>
      <c r="BP359" s="1"/>
      <c r="BQ359" s="1"/>
      <c r="BR359" s="1"/>
      <c r="BS359" s="1"/>
      <c r="BT359" s="1"/>
      <c r="BU359" s="1"/>
      <c r="BV359" s="1"/>
      <c r="BW359" s="1"/>
      <c r="BX359" s="1"/>
      <c r="BZ359" s="1"/>
      <c r="CA359" s="1"/>
      <c r="CB359" s="1"/>
    </row>
    <row r="360" spans="1:80" ht="15" customHeight="1" x14ac:dyDescent="0.2">
      <c r="A360" s="9">
        <v>359</v>
      </c>
      <c r="B360" s="10">
        <f>SQRT(Table32333[[#This Row],[Views]])</f>
        <v>13.674794331177344</v>
      </c>
      <c r="C360" s="10">
        <v>187</v>
      </c>
      <c r="D360" s="10">
        <v>0</v>
      </c>
      <c r="E360" s="8">
        <v>936.31799999999998</v>
      </c>
      <c r="F360" s="68">
        <v>0.05</v>
      </c>
      <c r="G360" s="10">
        <v>34</v>
      </c>
      <c r="H360" s="10">
        <v>0</v>
      </c>
      <c r="I360" s="11">
        <v>112.9</v>
      </c>
      <c r="J360" s="68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J360" s="1"/>
      <c r="BK360" s="1"/>
      <c r="BL360" s="1"/>
      <c r="BM360" s="1"/>
      <c r="BN360" s="1"/>
      <c r="BP360" s="1"/>
      <c r="BQ360" s="1"/>
      <c r="BR360" s="1"/>
      <c r="BS360" s="1"/>
      <c r="BT360" s="1"/>
      <c r="BU360" s="1"/>
      <c r="BV360" s="1"/>
      <c r="BW360" s="1"/>
      <c r="BX360" s="1"/>
      <c r="BZ360" s="1"/>
      <c r="CA360" s="1"/>
      <c r="CB360" s="1"/>
    </row>
    <row r="361" spans="1:80" ht="15" customHeight="1" x14ac:dyDescent="0.2">
      <c r="A361" s="9">
        <v>360</v>
      </c>
      <c r="B361" s="10">
        <f>SQRT(Table32333[[#This Row],[Views]])</f>
        <v>16</v>
      </c>
      <c r="C361" s="10">
        <v>256</v>
      </c>
      <c r="D361" s="10">
        <v>3</v>
      </c>
      <c r="E361" s="8">
        <v>1784.6759999999999</v>
      </c>
      <c r="F361" s="68">
        <v>7.5399999999999995E-2</v>
      </c>
      <c r="G361" s="10">
        <v>51</v>
      </c>
      <c r="H361" s="10">
        <v>1</v>
      </c>
      <c r="I361" s="11">
        <v>168.06659999999999</v>
      </c>
      <c r="J361" s="68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J361" s="1"/>
      <c r="BK361" s="1"/>
      <c r="BL361" s="1"/>
      <c r="BM361" s="1"/>
      <c r="BN361" s="1"/>
      <c r="BP361" s="1"/>
      <c r="BQ361" s="1"/>
      <c r="BR361" s="1"/>
      <c r="BS361" s="1"/>
      <c r="BT361" s="1"/>
      <c r="BU361" s="1"/>
      <c r="BV361" s="1"/>
      <c r="BW361" s="1"/>
      <c r="BX361" s="1"/>
      <c r="BZ361" s="1"/>
      <c r="CA361" s="1"/>
      <c r="CB361" s="1"/>
    </row>
    <row r="362" spans="1:80" ht="15" customHeight="1" x14ac:dyDescent="0.2">
      <c r="A362" s="9">
        <v>361</v>
      </c>
      <c r="B362" s="10">
        <f>SQRT(Table32333[[#This Row],[Views]])</f>
        <v>17.058722109231979</v>
      </c>
      <c r="C362" s="10">
        <v>291</v>
      </c>
      <c r="D362" s="10">
        <v>1</v>
      </c>
      <c r="E362" s="8">
        <v>2251.41</v>
      </c>
      <c r="F362" s="68">
        <v>7.5999999999999998E-2</v>
      </c>
      <c r="G362" s="10">
        <v>70</v>
      </c>
      <c r="H362" s="10">
        <v>0</v>
      </c>
      <c r="I362" s="11">
        <v>212.11599999999999</v>
      </c>
      <c r="J362" s="68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J362" s="1"/>
      <c r="BK362" s="1"/>
      <c r="BL362" s="1"/>
      <c r="BM362" s="1"/>
      <c r="BN362" s="1"/>
      <c r="BP362" s="1"/>
      <c r="BQ362" s="1"/>
      <c r="BR362" s="1"/>
      <c r="BS362" s="1"/>
      <c r="BT362" s="1"/>
      <c r="BU362" s="1"/>
      <c r="BV362" s="1"/>
      <c r="BW362" s="1"/>
      <c r="BX362" s="1"/>
      <c r="BZ362" s="1"/>
      <c r="CA362" s="1"/>
      <c r="CB362" s="1"/>
    </row>
    <row r="363" spans="1:80" ht="15" customHeight="1" x14ac:dyDescent="0.2">
      <c r="A363" s="9">
        <v>362</v>
      </c>
      <c r="B363" s="10">
        <f>SQRT(Table32333[[#This Row],[Views]])</f>
        <v>17.606816861659009</v>
      </c>
      <c r="C363" s="10">
        <v>310</v>
      </c>
      <c r="D363" s="10">
        <v>1</v>
      </c>
      <c r="E363" s="8">
        <v>2083.7460000000001</v>
      </c>
      <c r="F363" s="68">
        <v>6.7900000000000002E-2</v>
      </c>
      <c r="G363" s="10">
        <v>49</v>
      </c>
      <c r="H363" s="10">
        <v>0</v>
      </c>
      <c r="I363" s="11">
        <v>186.9966</v>
      </c>
      <c r="J363" s="68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J363" s="1"/>
      <c r="BK363" s="1"/>
      <c r="BL363" s="1"/>
      <c r="BM363" s="1"/>
      <c r="BN363" s="1"/>
      <c r="BP363" s="1"/>
      <c r="BQ363" s="1"/>
      <c r="BR363" s="1"/>
      <c r="BS363" s="1"/>
      <c r="BT363" s="1"/>
      <c r="BU363" s="1"/>
      <c r="BV363" s="1"/>
      <c r="BW363" s="1"/>
      <c r="BX363" s="1"/>
      <c r="BZ363" s="1"/>
      <c r="CA363" s="1"/>
      <c r="CB363" s="1"/>
    </row>
    <row r="364" spans="1:80" ht="15" customHeight="1" x14ac:dyDescent="0.2">
      <c r="A364" s="9">
        <v>363</v>
      </c>
      <c r="B364" s="10">
        <f>SQRT(Table32333[[#This Row],[Views]])</f>
        <v>13.341664064126334</v>
      </c>
      <c r="C364" s="10">
        <v>178</v>
      </c>
      <c r="D364" s="10">
        <v>1</v>
      </c>
      <c r="E364" s="8">
        <v>673.60199999999998</v>
      </c>
      <c r="F364" s="68">
        <v>5.0999999999999997E-2</v>
      </c>
      <c r="G364" s="10">
        <v>39</v>
      </c>
      <c r="H364" s="10">
        <v>2</v>
      </c>
      <c r="I364" s="11">
        <v>107.916</v>
      </c>
      <c r="J364" s="68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J364" s="1"/>
      <c r="BK364" s="1"/>
      <c r="BL364" s="1"/>
      <c r="BM364" s="1"/>
      <c r="BN364" s="1"/>
      <c r="BP364" s="1"/>
      <c r="BQ364" s="1"/>
      <c r="BR364" s="1"/>
      <c r="BS364" s="1"/>
      <c r="BT364" s="1"/>
      <c r="BU364" s="1"/>
      <c r="BV364" s="1"/>
      <c r="BW364" s="1"/>
      <c r="BX364" s="1"/>
      <c r="BZ364" s="1"/>
      <c r="CA364" s="1"/>
      <c r="CB364" s="1"/>
    </row>
    <row r="365" spans="1:80" ht="15" customHeight="1" x14ac:dyDescent="0.2">
      <c r="A365" s="9">
        <v>364</v>
      </c>
      <c r="B365" s="10">
        <f>SQRT(Table32333[[#This Row],[Views]])</f>
        <v>10.583005244258363</v>
      </c>
      <c r="C365" s="10">
        <v>112</v>
      </c>
      <c r="D365" s="10">
        <v>-1</v>
      </c>
      <c r="E365" s="8">
        <v>587.88599999999997</v>
      </c>
      <c r="F365" s="68">
        <v>3.8599999999999995E-2</v>
      </c>
      <c r="G365" s="10">
        <v>22</v>
      </c>
      <c r="H365" s="10">
        <v>0</v>
      </c>
      <c r="I365" s="11">
        <v>72.915399999999991</v>
      </c>
      <c r="J365" s="68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J365" s="1"/>
      <c r="BK365" s="1"/>
      <c r="BL365" s="1"/>
      <c r="BM365" s="1"/>
      <c r="BN365" s="1"/>
      <c r="BP365" s="1"/>
      <c r="BQ365" s="1"/>
      <c r="BR365" s="1"/>
      <c r="BS365" s="1"/>
      <c r="BT365" s="1"/>
      <c r="BU365" s="1"/>
      <c r="BV365" s="1"/>
      <c r="BW365" s="1"/>
      <c r="BX365" s="1"/>
      <c r="BZ365" s="1"/>
      <c r="CA365" s="1"/>
      <c r="CB365" s="1"/>
    </row>
    <row r="366" spans="1:80" ht="15" customHeight="1" x14ac:dyDescent="0.2">
      <c r="A366" s="9">
        <v>365</v>
      </c>
      <c r="B366" s="10">
        <f>SQRT(Table32333[[#This Row],[Views]])</f>
        <v>10.148891565092219</v>
      </c>
      <c r="C366" s="10">
        <v>103</v>
      </c>
      <c r="D366" s="10">
        <v>0</v>
      </c>
      <c r="E366" s="8">
        <v>344.99400000000003</v>
      </c>
      <c r="F366" s="68">
        <v>3.9199999999999999E-2</v>
      </c>
      <c r="G366" s="10">
        <v>30</v>
      </c>
      <c r="H366" s="10">
        <v>0</v>
      </c>
      <c r="I366" s="11">
        <v>62.955199999999998</v>
      </c>
      <c r="J366" s="68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J366" s="1"/>
      <c r="BK366" s="1"/>
      <c r="BL366" s="1"/>
      <c r="BM366" s="1"/>
      <c r="BN366" s="1"/>
      <c r="BP366" s="1"/>
      <c r="BQ366" s="1"/>
      <c r="BR366" s="1"/>
      <c r="BS366" s="1"/>
      <c r="BT366" s="1"/>
      <c r="BU366" s="1"/>
      <c r="BV366" s="1"/>
      <c r="BW366" s="1"/>
      <c r="BX366" s="1"/>
      <c r="BZ366" s="1"/>
      <c r="CA366" s="1"/>
      <c r="CB366" s="1"/>
    </row>
    <row r="367" spans="1:80" ht="15" customHeight="1" x14ac:dyDescent="0.2">
      <c r="A367" s="9">
        <v>366</v>
      </c>
      <c r="B367" s="10">
        <f>SQRT(Table32333[[#This Row],[Views]])</f>
        <v>15.0996688705415</v>
      </c>
      <c r="C367" s="10">
        <v>228</v>
      </c>
      <c r="D367" s="10">
        <v>1</v>
      </c>
      <c r="E367" s="8">
        <v>1717.0980000000004</v>
      </c>
      <c r="F367" s="68">
        <v>5.04E-2</v>
      </c>
      <c r="G367" s="10">
        <v>46</v>
      </c>
      <c r="H367" s="10">
        <v>1</v>
      </c>
      <c r="I367" s="11">
        <v>139.91040000000001</v>
      </c>
      <c r="J367" s="68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J367" s="1"/>
      <c r="BK367" s="1"/>
      <c r="BL367" s="1"/>
      <c r="BM367" s="1"/>
      <c r="BN367" s="1"/>
      <c r="BP367" s="1"/>
      <c r="BQ367" s="1"/>
      <c r="BR367" s="1"/>
      <c r="BS367" s="1"/>
      <c r="BT367" s="1"/>
      <c r="BU367" s="1"/>
      <c r="BV367" s="1"/>
      <c r="BW367" s="1"/>
      <c r="BX367" s="1"/>
      <c r="BZ367" s="1"/>
      <c r="CA367" s="1"/>
      <c r="CB367" s="1"/>
    </row>
    <row r="368" spans="1:80" ht="15" customHeight="1" x14ac:dyDescent="0.2">
      <c r="A368" s="9">
        <v>367</v>
      </c>
      <c r="B368" s="10">
        <f>SQRT(Table32333[[#This Row],[Views]])</f>
        <v>14.594519519326424</v>
      </c>
      <c r="C368" s="10">
        <v>213</v>
      </c>
      <c r="D368" s="10">
        <v>4</v>
      </c>
      <c r="E368" s="8">
        <v>909.00599999999997</v>
      </c>
      <c r="F368" s="68">
        <v>5.2300000000000006E-2</v>
      </c>
      <c r="G368" s="10">
        <v>51</v>
      </c>
      <c r="H368" s="10">
        <v>0</v>
      </c>
      <c r="I368" s="11">
        <v>144.08650000000003</v>
      </c>
      <c r="J368" s="68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J368" s="1"/>
      <c r="BK368" s="1"/>
      <c r="BL368" s="1"/>
      <c r="BM368" s="1"/>
      <c r="BN368" s="1"/>
      <c r="BP368" s="1"/>
      <c r="BQ368" s="1"/>
      <c r="BR368" s="1"/>
      <c r="BS368" s="1"/>
      <c r="BT368" s="1"/>
      <c r="BU368" s="1"/>
      <c r="BV368" s="1"/>
      <c r="BW368" s="1"/>
      <c r="BX368" s="1"/>
      <c r="BZ368" s="1"/>
      <c r="CA368" s="1"/>
      <c r="CB368" s="1"/>
    </row>
    <row r="369" spans="1:80" ht="15" customHeight="1" x14ac:dyDescent="0.2">
      <c r="A369" s="9">
        <v>368</v>
      </c>
      <c r="B369" s="10">
        <f>SQRT(Table32333[[#This Row],[Views]])</f>
        <v>17.521415467935231</v>
      </c>
      <c r="C369" s="10">
        <v>307</v>
      </c>
      <c r="D369" s="10">
        <v>2</v>
      </c>
      <c r="E369" s="8">
        <v>2216.4720000000002</v>
      </c>
      <c r="F369" s="68">
        <v>6.3099999999999989E-2</v>
      </c>
      <c r="G369" s="10">
        <v>58</v>
      </c>
      <c r="H369" s="10">
        <v>0</v>
      </c>
      <c r="I369" s="11">
        <v>211.13259999999997</v>
      </c>
      <c r="J369" s="68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J369" s="1"/>
      <c r="BK369" s="1"/>
      <c r="BL369" s="1"/>
      <c r="BM369" s="1"/>
      <c r="BN369" s="1"/>
      <c r="BP369" s="1"/>
      <c r="BQ369" s="1"/>
      <c r="BR369" s="1"/>
      <c r="BS369" s="1"/>
      <c r="BT369" s="1"/>
      <c r="BU369" s="1"/>
      <c r="BV369" s="1"/>
      <c r="BW369" s="1"/>
      <c r="BX369" s="1"/>
      <c r="BZ369" s="1"/>
      <c r="CA369" s="1"/>
      <c r="CB369" s="1"/>
    </row>
    <row r="370" spans="1:80" ht="15" customHeight="1" x14ac:dyDescent="0.2">
      <c r="A370" s="9">
        <v>369</v>
      </c>
      <c r="B370" s="10">
        <f>SQRT(Table32333[[#This Row],[Views]])</f>
        <v>10.770329614269007</v>
      </c>
      <c r="C370" s="10">
        <v>116</v>
      </c>
      <c r="D370" s="10">
        <v>0</v>
      </c>
      <c r="E370" s="8">
        <v>567.95999999999992</v>
      </c>
      <c r="F370" s="68">
        <v>3.6900000000000002E-2</v>
      </c>
      <c r="G370" s="10">
        <v>31</v>
      </c>
      <c r="H370" s="10">
        <v>0</v>
      </c>
      <c r="I370" s="11">
        <v>63.9846</v>
      </c>
      <c r="J370" s="68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J370" s="1"/>
      <c r="BK370" s="1"/>
      <c r="BL370" s="1"/>
      <c r="BM370" s="1"/>
      <c r="BN370" s="1"/>
      <c r="BP370" s="1"/>
      <c r="BQ370" s="1"/>
      <c r="BR370" s="1"/>
      <c r="BS370" s="1"/>
      <c r="BT370" s="1"/>
      <c r="BU370" s="1"/>
      <c r="BV370" s="1"/>
      <c r="BW370" s="1"/>
      <c r="BX370" s="1"/>
      <c r="BZ370" s="1"/>
      <c r="CA370" s="1"/>
      <c r="CB370" s="1"/>
    </row>
    <row r="371" spans="1:80" ht="15" customHeight="1" x14ac:dyDescent="0.2">
      <c r="A371" s="9">
        <v>370</v>
      </c>
      <c r="B371" s="10">
        <f>SQRT(Table32333[[#This Row],[Views]])</f>
        <v>13.928388277184119</v>
      </c>
      <c r="C371" s="10">
        <v>194</v>
      </c>
      <c r="D371" s="10">
        <v>2</v>
      </c>
      <c r="E371" s="8">
        <v>971.55599999999993</v>
      </c>
      <c r="F371" s="68">
        <v>5.4000000000000006E-2</v>
      </c>
      <c r="G371" s="10">
        <v>30</v>
      </c>
      <c r="H371" s="10">
        <v>0</v>
      </c>
      <c r="I371" s="11">
        <v>126.03600000000002</v>
      </c>
      <c r="J371" s="68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J371" s="1"/>
      <c r="BK371" s="1"/>
      <c r="BL371" s="1"/>
      <c r="BM371" s="1"/>
      <c r="BN371" s="1"/>
      <c r="BP371" s="1"/>
      <c r="BQ371" s="1"/>
      <c r="BR371" s="1"/>
      <c r="BS371" s="1"/>
      <c r="BT371" s="1"/>
      <c r="BU371" s="1"/>
      <c r="BV371" s="1"/>
      <c r="BW371" s="1"/>
      <c r="BX371" s="1"/>
      <c r="BZ371" s="1"/>
      <c r="CA371" s="1"/>
      <c r="CB371" s="1"/>
    </row>
    <row r="372" spans="1:80" ht="15" customHeight="1" x14ac:dyDescent="0.2">
      <c r="A372" s="9">
        <v>371</v>
      </c>
      <c r="B372" s="10">
        <f>SQRT(Table32333[[#This Row],[Views]])</f>
        <v>15</v>
      </c>
      <c r="C372" s="10">
        <v>225</v>
      </c>
      <c r="D372" s="10">
        <v>0</v>
      </c>
      <c r="E372" s="8">
        <v>1347.1200000000001</v>
      </c>
      <c r="F372" s="68">
        <v>5.96E-2</v>
      </c>
      <c r="G372" s="10">
        <v>34</v>
      </c>
      <c r="H372" s="10">
        <v>0</v>
      </c>
      <c r="I372" s="11">
        <v>162.05240000000001</v>
      </c>
      <c r="J372" s="68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J372" s="1"/>
      <c r="BK372" s="1"/>
      <c r="BL372" s="1"/>
      <c r="BM372" s="1"/>
      <c r="BN372" s="1"/>
      <c r="BP372" s="1"/>
      <c r="BQ372" s="1"/>
      <c r="BR372" s="1"/>
      <c r="BS372" s="1"/>
      <c r="BT372" s="1"/>
      <c r="BU372" s="1"/>
      <c r="BV372" s="1"/>
      <c r="BW372" s="1"/>
      <c r="BX372" s="1"/>
      <c r="BZ372" s="1"/>
      <c r="CA372" s="1"/>
      <c r="CB372" s="1"/>
    </row>
    <row r="373" spans="1:80" ht="15" customHeight="1" x14ac:dyDescent="0.2">
      <c r="A373" s="9">
        <v>372</v>
      </c>
      <c r="B373" s="10">
        <f>SQRT(Table32333[[#This Row],[Views]])</f>
        <v>14.798648586948742</v>
      </c>
      <c r="C373" s="10">
        <v>219</v>
      </c>
      <c r="D373" s="10">
        <v>0</v>
      </c>
      <c r="E373" s="8">
        <v>1967.2140000000002</v>
      </c>
      <c r="F373" s="68">
        <v>3.9599999999999996E-2</v>
      </c>
      <c r="G373" s="10">
        <v>35</v>
      </c>
      <c r="H373" s="10">
        <v>0</v>
      </c>
      <c r="I373" s="11">
        <v>129.0564</v>
      </c>
      <c r="J373" s="68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J373" s="1"/>
      <c r="BK373" s="1"/>
      <c r="BL373" s="1"/>
      <c r="BM373" s="1"/>
      <c r="BN373" s="1"/>
      <c r="BP373" s="1"/>
      <c r="BQ373" s="1"/>
      <c r="BR373" s="1"/>
      <c r="BS373" s="1"/>
      <c r="BT373" s="1"/>
      <c r="BU373" s="1"/>
      <c r="BV373" s="1"/>
      <c r="BW373" s="1"/>
      <c r="BX373" s="1"/>
      <c r="BZ373" s="1"/>
      <c r="CA373" s="1"/>
      <c r="CB373" s="1"/>
    </row>
    <row r="374" spans="1:80" ht="15" customHeight="1" x14ac:dyDescent="0.2">
      <c r="A374" s="9">
        <v>373</v>
      </c>
      <c r="B374" s="10">
        <f>SQRT(Table32333[[#This Row],[Views]])</f>
        <v>19.723082923316021</v>
      </c>
      <c r="C374" s="10">
        <v>389</v>
      </c>
      <c r="D374" s="10">
        <v>9</v>
      </c>
      <c r="E374" s="8">
        <v>2654.9760000000001</v>
      </c>
      <c r="F374" s="68">
        <v>7.4200000000000002E-2</v>
      </c>
      <c r="G374" s="10">
        <v>57</v>
      </c>
      <c r="H374" s="10">
        <v>1</v>
      </c>
      <c r="I374" s="11">
        <v>199.96899999999999</v>
      </c>
      <c r="J374" s="68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J374" s="1"/>
      <c r="BK374" s="1"/>
      <c r="BL374" s="1"/>
      <c r="BM374" s="1"/>
      <c r="BN374" s="1"/>
      <c r="BP374" s="1"/>
      <c r="BQ374" s="1"/>
      <c r="BR374" s="1"/>
      <c r="BS374" s="1"/>
      <c r="BT374" s="1"/>
      <c r="BU374" s="1"/>
      <c r="BV374" s="1"/>
      <c r="BW374" s="1"/>
      <c r="BX374" s="1"/>
      <c r="BZ374" s="1"/>
      <c r="CA374" s="1"/>
      <c r="CB374" s="1"/>
    </row>
    <row r="375" spans="1:80" ht="15" customHeight="1" x14ac:dyDescent="0.2">
      <c r="A375" s="9">
        <v>374</v>
      </c>
      <c r="B375" s="10">
        <f>SQRT(Table32333[[#This Row],[Views]])</f>
        <v>14.247806848775006</v>
      </c>
      <c r="C375" s="10">
        <v>203</v>
      </c>
      <c r="D375" s="10">
        <v>1</v>
      </c>
      <c r="E375" s="8">
        <v>1340.58</v>
      </c>
      <c r="F375" s="68">
        <v>5.2900000000000003E-2</v>
      </c>
      <c r="G375" s="10">
        <v>40</v>
      </c>
      <c r="H375" s="10">
        <v>0</v>
      </c>
      <c r="I375" s="11">
        <v>140.87270000000001</v>
      </c>
      <c r="J375" s="68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J375" s="1"/>
      <c r="BK375" s="1"/>
      <c r="BL375" s="1"/>
      <c r="BM375" s="1"/>
      <c r="BN375" s="1"/>
      <c r="BP375" s="1"/>
      <c r="BQ375" s="1"/>
      <c r="BR375" s="1"/>
      <c r="BS375" s="1"/>
      <c r="BT375" s="1"/>
      <c r="BU375" s="1"/>
      <c r="BV375" s="1"/>
      <c r="BW375" s="1"/>
      <c r="BX375" s="1"/>
      <c r="BZ375" s="1"/>
      <c r="CA375" s="1"/>
      <c r="CB375" s="1"/>
    </row>
    <row r="376" spans="1:80" ht="15" customHeight="1" x14ac:dyDescent="0.2">
      <c r="A376" s="9">
        <v>375</v>
      </c>
      <c r="B376" s="10">
        <f>SQRT(Table32333[[#This Row],[Views]])</f>
        <v>13.076696830622021</v>
      </c>
      <c r="C376" s="10">
        <v>171</v>
      </c>
      <c r="D376" s="10">
        <v>2</v>
      </c>
      <c r="E376" s="8">
        <v>829.38599999999985</v>
      </c>
      <c r="F376" s="68">
        <v>6.08E-2</v>
      </c>
      <c r="G376" s="10">
        <v>26</v>
      </c>
      <c r="H376" s="10">
        <v>0</v>
      </c>
      <c r="I376" s="11">
        <v>118.0736</v>
      </c>
      <c r="J376" s="68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J376" s="1"/>
      <c r="BK376" s="1"/>
      <c r="BL376" s="1"/>
      <c r="BM376" s="1"/>
      <c r="BN376" s="1"/>
      <c r="BP376" s="1"/>
      <c r="BQ376" s="1"/>
      <c r="BR376" s="1"/>
      <c r="BS376" s="1"/>
      <c r="BT376" s="1"/>
      <c r="BU376" s="1"/>
      <c r="BV376" s="1"/>
      <c r="BW376" s="1"/>
      <c r="BX376" s="1"/>
      <c r="BZ376" s="1"/>
      <c r="CA376" s="1"/>
      <c r="CB376" s="1"/>
    </row>
    <row r="377" spans="1:80" ht="15" customHeight="1" x14ac:dyDescent="0.2">
      <c r="A377" s="9">
        <v>376</v>
      </c>
      <c r="B377" s="10">
        <f>SQRT(Table32333[[#This Row],[Views]])</f>
        <v>9.8994949366116654</v>
      </c>
      <c r="C377" s="10">
        <v>98</v>
      </c>
      <c r="D377" s="10">
        <v>0</v>
      </c>
      <c r="E377" s="8">
        <v>562.37400000000002</v>
      </c>
      <c r="F377" s="68">
        <v>3.0099999999999998E-2</v>
      </c>
      <c r="G377" s="10">
        <v>38</v>
      </c>
      <c r="H377" s="10">
        <v>0</v>
      </c>
      <c r="I377" s="11">
        <v>58.965899999999998</v>
      </c>
      <c r="J377" s="68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J377" s="1"/>
      <c r="BK377" s="1"/>
      <c r="BL377" s="1"/>
      <c r="BM377" s="1"/>
      <c r="BN377" s="1"/>
      <c r="BP377" s="1"/>
      <c r="BQ377" s="1"/>
      <c r="BR377" s="1"/>
      <c r="BS377" s="1"/>
      <c r="BT377" s="1"/>
      <c r="BU377" s="1"/>
      <c r="BV377" s="1"/>
      <c r="BW377" s="1"/>
      <c r="BX377" s="1"/>
      <c r="BZ377" s="1"/>
      <c r="CA377" s="1"/>
      <c r="CB377" s="1"/>
    </row>
    <row r="378" spans="1:80" ht="15" customHeight="1" x14ac:dyDescent="0.2">
      <c r="A378" s="9">
        <v>377</v>
      </c>
      <c r="B378" s="10">
        <f>SQRT(Table32333[[#This Row],[Views]])</f>
        <v>13.076696830622021</v>
      </c>
      <c r="C378" s="10">
        <v>171</v>
      </c>
      <c r="D378" s="10">
        <v>0</v>
      </c>
      <c r="E378" s="8">
        <v>1193.346</v>
      </c>
      <c r="F378" s="68">
        <v>5.6399999999999999E-2</v>
      </c>
      <c r="G378" s="10">
        <v>35</v>
      </c>
      <c r="H378" s="10">
        <v>0</v>
      </c>
      <c r="I378" s="11">
        <v>113.0256</v>
      </c>
      <c r="J378" s="68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J378" s="1"/>
      <c r="BK378" s="1"/>
      <c r="BL378" s="1"/>
      <c r="BM378" s="1"/>
      <c r="BN378" s="1"/>
      <c r="BP378" s="1"/>
      <c r="BQ378" s="1"/>
      <c r="BR378" s="1"/>
      <c r="BS378" s="1"/>
      <c r="BT378" s="1"/>
      <c r="BU378" s="1"/>
      <c r="BV378" s="1"/>
      <c r="BW378" s="1"/>
      <c r="BX378" s="1"/>
      <c r="BZ378" s="1"/>
      <c r="CA378" s="1"/>
      <c r="CB378" s="1"/>
    </row>
    <row r="379" spans="1:80" ht="15" customHeight="1" x14ac:dyDescent="0.2">
      <c r="A379" s="9">
        <v>378</v>
      </c>
      <c r="B379" s="10">
        <f>SQRT(Table32333[[#This Row],[Views]])</f>
        <v>12.206555615733702</v>
      </c>
      <c r="C379" s="10">
        <v>149</v>
      </c>
      <c r="D379" s="10">
        <v>0</v>
      </c>
      <c r="E379" s="8">
        <v>743.298</v>
      </c>
      <c r="F379" s="68">
        <v>4.6799999999999994E-2</v>
      </c>
      <c r="G379" s="10">
        <v>39</v>
      </c>
      <c r="H379" s="10">
        <v>0</v>
      </c>
      <c r="I379" s="11">
        <v>93.085199999999986</v>
      </c>
      <c r="J379" s="68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J379" s="1"/>
      <c r="BK379" s="1"/>
      <c r="BL379" s="1"/>
      <c r="BM379" s="1"/>
      <c r="BN379" s="1"/>
      <c r="BP379" s="1"/>
      <c r="BQ379" s="1"/>
      <c r="BR379" s="1"/>
      <c r="BS379" s="1"/>
      <c r="BT379" s="1"/>
      <c r="BU379" s="1"/>
      <c r="BV379" s="1"/>
      <c r="BW379" s="1"/>
      <c r="BX379" s="1"/>
      <c r="BZ379" s="1"/>
      <c r="CA379" s="1"/>
      <c r="CB379" s="1"/>
    </row>
    <row r="380" spans="1:80" ht="15" customHeight="1" x14ac:dyDescent="0.2">
      <c r="A380" s="9">
        <v>379</v>
      </c>
      <c r="B380" s="10">
        <f>SQRT(Table32333[[#This Row],[Views]])</f>
        <v>13.416407864998739</v>
      </c>
      <c r="C380" s="10">
        <v>180</v>
      </c>
      <c r="D380" s="10">
        <v>1</v>
      </c>
      <c r="E380" s="8">
        <v>1116.114</v>
      </c>
      <c r="F380" s="68">
        <v>5.5500000000000001E-2</v>
      </c>
      <c r="G380" s="10">
        <v>32</v>
      </c>
      <c r="H380" s="10">
        <v>0</v>
      </c>
      <c r="I380" s="11">
        <v>121.9335</v>
      </c>
      <c r="J380" s="68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J380" s="1"/>
      <c r="BK380" s="1"/>
      <c r="BL380" s="1"/>
      <c r="BM380" s="1"/>
      <c r="BN380" s="1"/>
      <c r="BP380" s="1"/>
      <c r="BQ380" s="1"/>
      <c r="BR380" s="1"/>
      <c r="BS380" s="1"/>
      <c r="BT380" s="1"/>
      <c r="BU380" s="1"/>
      <c r="BV380" s="1"/>
      <c r="BW380" s="1"/>
      <c r="BX380" s="1"/>
      <c r="BZ380" s="1"/>
      <c r="CA380" s="1"/>
      <c r="CB380" s="1"/>
    </row>
    <row r="381" spans="1:80" ht="15" customHeight="1" x14ac:dyDescent="0.2">
      <c r="A381" s="9">
        <v>380</v>
      </c>
      <c r="B381" s="10">
        <f>SQRT(Table32333[[#This Row],[Views]])</f>
        <v>14.352700094407323</v>
      </c>
      <c r="C381" s="10">
        <v>206</v>
      </c>
      <c r="D381" s="10">
        <v>0</v>
      </c>
      <c r="E381" s="8">
        <v>1850.3819999999998</v>
      </c>
      <c r="F381" s="68">
        <v>5.2300000000000006E-2</v>
      </c>
      <c r="G381" s="10">
        <v>41</v>
      </c>
      <c r="H381" s="10">
        <v>0</v>
      </c>
      <c r="I381" s="11">
        <v>133.99260000000001</v>
      </c>
      <c r="J381" s="68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J381" s="1"/>
      <c r="BK381" s="1"/>
      <c r="BL381" s="1"/>
      <c r="BM381" s="1"/>
      <c r="BN381" s="1"/>
      <c r="BP381" s="1"/>
      <c r="BQ381" s="1"/>
      <c r="BR381" s="1"/>
      <c r="BS381" s="1"/>
      <c r="BT381" s="1"/>
      <c r="BU381" s="1"/>
      <c r="BV381" s="1"/>
      <c r="BW381" s="1"/>
      <c r="BX381" s="1"/>
      <c r="BZ381" s="1"/>
      <c r="CA381" s="1"/>
      <c r="CB381" s="1"/>
    </row>
    <row r="382" spans="1:80" ht="15" customHeight="1" x14ac:dyDescent="0.2">
      <c r="A382" s="9">
        <v>381</v>
      </c>
      <c r="B382" s="10">
        <f>SQRT(Table32333[[#This Row],[Views]])</f>
        <v>12.767145334803704</v>
      </c>
      <c r="C382" s="10">
        <v>163</v>
      </c>
      <c r="D382" s="10">
        <v>0</v>
      </c>
      <c r="E382" s="8">
        <v>1042.6199999999999</v>
      </c>
      <c r="F382" s="68">
        <v>4.9299999999999997E-2</v>
      </c>
      <c r="G382" s="10">
        <v>36</v>
      </c>
      <c r="H382" s="10">
        <v>0</v>
      </c>
      <c r="I382" s="11">
        <v>116.10149999999999</v>
      </c>
      <c r="J382" s="68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J382" s="1"/>
      <c r="BK382" s="1"/>
      <c r="BL382" s="1"/>
      <c r="BM382" s="1"/>
      <c r="BN382" s="1"/>
      <c r="BP382" s="1"/>
      <c r="BQ382" s="1"/>
      <c r="BR382" s="1"/>
      <c r="BS382" s="1"/>
      <c r="BT382" s="1"/>
      <c r="BU382" s="1"/>
      <c r="BV382" s="1"/>
      <c r="BW382" s="1"/>
      <c r="BX382" s="1"/>
      <c r="BZ382" s="1"/>
      <c r="CA382" s="1"/>
      <c r="CB382" s="1"/>
    </row>
    <row r="383" spans="1:80" ht="15" customHeight="1" x14ac:dyDescent="0.2">
      <c r="A383" s="9">
        <v>382</v>
      </c>
      <c r="B383" s="10">
        <f>SQRT(Table32333[[#This Row],[Views]])</f>
        <v>14.933184523068078</v>
      </c>
      <c r="C383" s="10">
        <v>223</v>
      </c>
      <c r="D383" s="10">
        <v>-1</v>
      </c>
      <c r="E383" s="8">
        <v>1360.5900000000001</v>
      </c>
      <c r="F383" s="68">
        <v>6.2E-2</v>
      </c>
      <c r="G383" s="10">
        <v>42</v>
      </c>
      <c r="H383" s="10">
        <v>0</v>
      </c>
      <c r="I383" s="11">
        <v>160.084</v>
      </c>
      <c r="J383" s="68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J383" s="1"/>
      <c r="BK383" s="1"/>
      <c r="BL383" s="1"/>
      <c r="BM383" s="1"/>
      <c r="BN383" s="1"/>
      <c r="BP383" s="1"/>
      <c r="BQ383" s="1"/>
      <c r="BR383" s="1"/>
      <c r="BS383" s="1"/>
      <c r="BT383" s="1"/>
      <c r="BU383" s="1"/>
      <c r="BV383" s="1"/>
      <c r="BW383" s="1"/>
      <c r="BX383" s="1"/>
      <c r="BZ383" s="1"/>
      <c r="CA383" s="1"/>
      <c r="CB383" s="1"/>
    </row>
    <row r="384" spans="1:80" ht="15" customHeight="1" x14ac:dyDescent="0.2">
      <c r="A384" s="9">
        <v>383</v>
      </c>
      <c r="B384" s="6">
        <f>SQRT(Table32333[[#This Row],[Views]])</f>
        <v>16.30950643030009</v>
      </c>
      <c r="C384" s="6">
        <v>266</v>
      </c>
      <c r="D384" s="6">
        <v>0</v>
      </c>
      <c r="E384" s="8">
        <v>2130.3900000000003</v>
      </c>
      <c r="F384" s="68">
        <v>9.9600000000000008E-2</v>
      </c>
      <c r="G384" s="6">
        <v>58</v>
      </c>
      <c r="H384" s="6">
        <v>0</v>
      </c>
      <c r="I384" s="7">
        <v>159.06120000000001</v>
      </c>
      <c r="J384" s="68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J384" s="1"/>
      <c r="BK384" s="1"/>
      <c r="BL384" s="1"/>
      <c r="BM384" s="1"/>
      <c r="BN384" s="1"/>
      <c r="BP384" s="1"/>
      <c r="BQ384" s="1"/>
      <c r="BR384" s="1"/>
      <c r="BS384" s="1"/>
      <c r="BT384" s="1"/>
      <c r="BU384" s="1"/>
      <c r="BV384" s="1"/>
      <c r="BW384" s="1"/>
      <c r="BX384" s="1"/>
      <c r="BZ384" s="1"/>
      <c r="CA384" s="1"/>
      <c r="CB384" s="1"/>
    </row>
    <row r="385" spans="79:79" x14ac:dyDescent="0.2">
      <c r="CA385" s="4"/>
    </row>
    <row r="399" spans="79:79" ht="18" customHeight="1" x14ac:dyDescent="0.2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ColWidth="8.85546875" defaultRowHeight="12.75" x14ac:dyDescent="0.2"/>
  <cols>
    <col min="1" max="1" width="5.140625" customWidth="1"/>
    <col min="2" max="2" width="9.42578125" bestFit="1" customWidth="1"/>
    <col min="3" max="3" width="19" bestFit="1" customWidth="1"/>
    <col min="4" max="4" width="36" bestFit="1" customWidth="1"/>
    <col min="5" max="5" width="18" customWidth="1"/>
    <col min="6" max="6" width="9" customWidth="1"/>
    <col min="7" max="7" width="12.42578125" bestFit="1" customWidth="1"/>
  </cols>
  <sheetData>
    <row r="1" spans="1:7" ht="18.75" thickBot="1" x14ac:dyDescent="0.3">
      <c r="A1" s="56" t="s">
        <v>47</v>
      </c>
    </row>
    <row r="2" spans="1:7" ht="21" thickBot="1" x14ac:dyDescent="0.25">
      <c r="A2" s="42" t="s">
        <v>6</v>
      </c>
      <c r="B2" s="43" t="s">
        <v>5</v>
      </c>
      <c r="C2" s="43" t="s">
        <v>4</v>
      </c>
      <c r="D2" s="43" t="s">
        <v>3</v>
      </c>
      <c r="E2" s="44" t="s">
        <v>2</v>
      </c>
      <c r="F2" s="43" t="s">
        <v>1</v>
      </c>
      <c r="G2" s="45" t="s">
        <v>0</v>
      </c>
    </row>
    <row r="3" spans="1:7" ht="15" x14ac:dyDescent="0.2">
      <c r="A3" s="50">
        <v>37</v>
      </c>
      <c r="B3" s="19">
        <v>431</v>
      </c>
      <c r="C3" s="19">
        <v>8</v>
      </c>
      <c r="D3" s="20">
        <v>2325.462</v>
      </c>
      <c r="E3" s="51">
        <v>226.89529999999999</v>
      </c>
      <c r="F3" s="19">
        <v>33</v>
      </c>
      <c r="G3" s="52">
        <v>1</v>
      </c>
    </row>
    <row r="4" spans="1:7" ht="15.75" thickBot="1" x14ac:dyDescent="0.25">
      <c r="A4" s="50">
        <v>149</v>
      </c>
      <c r="B4" s="12">
        <v>935</v>
      </c>
      <c r="C4" s="12">
        <v>20</v>
      </c>
      <c r="D4" s="14">
        <v>5334.732</v>
      </c>
      <c r="E4" s="15">
        <v>534.94399999999996</v>
      </c>
      <c r="F4" s="12">
        <v>126</v>
      </c>
      <c r="G4" s="46">
        <v>0</v>
      </c>
    </row>
    <row r="5" spans="1:7" ht="15" x14ac:dyDescent="0.2">
      <c r="A5" s="47">
        <v>262</v>
      </c>
      <c r="B5" s="21">
        <v>516</v>
      </c>
      <c r="C5" s="21">
        <v>27</v>
      </c>
      <c r="D5" s="22">
        <v>2590.5899999999997</v>
      </c>
      <c r="E5" s="48">
        <v>411.58749999999998</v>
      </c>
      <c r="F5" s="21">
        <v>70</v>
      </c>
      <c r="G5" s="49">
        <v>0</v>
      </c>
    </row>
    <row r="6" spans="1:7" ht="15" x14ac:dyDescent="0.2">
      <c r="A6" s="47">
        <v>270</v>
      </c>
      <c r="B6" s="21">
        <v>710</v>
      </c>
      <c r="C6" s="21">
        <v>1</v>
      </c>
      <c r="D6" s="22">
        <v>500.14799999999997</v>
      </c>
      <c r="E6" s="48">
        <v>415.33249999999998</v>
      </c>
      <c r="F6" s="21">
        <v>101</v>
      </c>
      <c r="G6" s="49">
        <v>1</v>
      </c>
    </row>
    <row r="7" spans="1:7" ht="15" x14ac:dyDescent="0.2">
      <c r="A7" s="50">
        <v>347</v>
      </c>
      <c r="B7" s="19">
        <v>688</v>
      </c>
      <c r="C7" s="19">
        <v>33</v>
      </c>
      <c r="D7" s="20">
        <v>3719.634</v>
      </c>
      <c r="E7" s="51">
        <v>278.18820000000005</v>
      </c>
      <c r="F7" s="19">
        <v>90</v>
      </c>
      <c r="G7" s="52">
        <v>1</v>
      </c>
    </row>
    <row r="8" spans="1:7" x14ac:dyDescent="0.2">
      <c r="A8" s="30"/>
    </row>
    <row r="9" spans="1:7" x14ac:dyDescent="0.2">
      <c r="A9" s="30"/>
    </row>
  </sheetData>
  <autoFilter ref="A2:G2">
    <sortState ref="A2:G7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8"/>
  <sheetViews>
    <sheetView workbookViewId="0">
      <selection activeCell="D11" sqref="D11"/>
    </sheetView>
  </sheetViews>
  <sheetFormatPr defaultColWidth="8.85546875" defaultRowHeight="12.75" x14ac:dyDescent="0.2"/>
  <cols>
    <col min="1" max="1" width="11.42578125" customWidth="1"/>
    <col min="2" max="2" width="15" bestFit="1" customWidth="1"/>
    <col min="3" max="3" width="9.7109375" customWidth="1"/>
    <col min="4" max="4" width="22.42578125" bestFit="1" customWidth="1"/>
    <col min="5" max="5" width="12" bestFit="1" customWidth="1"/>
    <col min="6" max="6" width="21.42578125" bestFit="1" customWidth="1"/>
    <col min="7" max="7" width="29.28515625" bestFit="1" customWidth="1"/>
  </cols>
  <sheetData>
    <row r="1" spans="1:7" x14ac:dyDescent="0.2">
      <c r="A1" t="s">
        <v>13</v>
      </c>
    </row>
    <row r="2" spans="1:7" ht="13.5" thickBot="1" x14ac:dyDescent="0.25"/>
    <row r="3" spans="1:7" x14ac:dyDescent="0.2">
      <c r="A3" s="29" t="s">
        <v>14</v>
      </c>
      <c r="B3" s="29"/>
    </row>
    <row r="4" spans="1:7" x14ac:dyDescent="0.2">
      <c r="A4" s="30" t="s">
        <v>16</v>
      </c>
      <c r="B4" s="34">
        <v>0.97895307955972732</v>
      </c>
    </row>
    <row r="5" spans="1:7" x14ac:dyDescent="0.2">
      <c r="A5" s="30" t="s">
        <v>17</v>
      </c>
      <c r="B5" s="34">
        <v>0.95834913197947391</v>
      </c>
    </row>
    <row r="6" spans="1:7" x14ac:dyDescent="0.2">
      <c r="A6" s="30" t="s">
        <v>18</v>
      </c>
      <c r="B6" s="34">
        <v>0.95780396354988584</v>
      </c>
    </row>
    <row r="7" spans="1:7" x14ac:dyDescent="0.2">
      <c r="A7" s="30" t="s">
        <v>19</v>
      </c>
      <c r="B7" s="30">
        <v>24.590568226313316</v>
      </c>
    </row>
    <row r="8" spans="1:7" ht="13.5" thickBot="1" x14ac:dyDescent="0.25">
      <c r="A8" s="32" t="s">
        <v>20</v>
      </c>
      <c r="B8" s="32">
        <v>388</v>
      </c>
    </row>
    <row r="10" spans="1:7" ht="13.5" thickBot="1" x14ac:dyDescent="0.25">
      <c r="A10" t="s">
        <v>21</v>
      </c>
    </row>
    <row r="11" spans="1:7" x14ac:dyDescent="0.2">
      <c r="A11" s="23"/>
      <c r="B11" s="23" t="s">
        <v>22</v>
      </c>
      <c r="C11" s="23" t="s">
        <v>23</v>
      </c>
      <c r="D11" s="23" t="s">
        <v>24</v>
      </c>
      <c r="E11" s="23" t="s">
        <v>25</v>
      </c>
      <c r="F11" s="23" t="s">
        <v>26</v>
      </c>
    </row>
    <row r="12" spans="1:7" x14ac:dyDescent="0.2">
      <c r="A12" s="30" t="s">
        <v>27</v>
      </c>
      <c r="B12" s="30">
        <v>5</v>
      </c>
      <c r="C12" s="30">
        <v>5314962.3038442573</v>
      </c>
      <c r="D12" s="35">
        <v>1062992.4607688515</v>
      </c>
      <c r="E12" s="30">
        <v>1757.8955052545161</v>
      </c>
      <c r="F12" s="36">
        <v>4.1955636896934366E-261</v>
      </c>
    </row>
    <row r="13" spans="1:7" x14ac:dyDescent="0.2">
      <c r="A13" s="30" t="s">
        <v>28</v>
      </c>
      <c r="B13" s="30">
        <v>382</v>
      </c>
      <c r="C13" s="30">
        <v>230993.88945471455</v>
      </c>
      <c r="D13" s="35">
        <v>604.69604569296996</v>
      </c>
      <c r="E13" s="30"/>
      <c r="F13" s="30"/>
    </row>
    <row r="14" spans="1:7" ht="13.5" thickBot="1" x14ac:dyDescent="0.25">
      <c r="A14" s="32" t="s">
        <v>29</v>
      </c>
      <c r="B14" s="32">
        <v>387</v>
      </c>
      <c r="C14" s="32">
        <v>5545956.1932989722</v>
      </c>
      <c r="D14" s="32"/>
      <c r="E14" s="32"/>
      <c r="F14" s="32"/>
    </row>
    <row r="15" spans="1:7" ht="13.5" thickBot="1" x14ac:dyDescent="0.25"/>
    <row r="16" spans="1:7" x14ac:dyDescent="0.2">
      <c r="A16" s="23"/>
      <c r="B16" s="23" t="s">
        <v>30</v>
      </c>
      <c r="C16" s="23" t="s">
        <v>19</v>
      </c>
      <c r="D16" s="23" t="s">
        <v>31</v>
      </c>
      <c r="E16" s="23" t="s">
        <v>32</v>
      </c>
      <c r="F16" s="23" t="s">
        <v>33</v>
      </c>
      <c r="G16" s="23" t="s">
        <v>34</v>
      </c>
    </row>
    <row r="17" spans="1:7" x14ac:dyDescent="0.2">
      <c r="A17" s="30" t="s">
        <v>37</v>
      </c>
      <c r="B17" s="30">
        <v>6.5667329095315417</v>
      </c>
      <c r="C17" s="30">
        <v>2.8795802587905839</v>
      </c>
      <c r="D17" s="30">
        <v>2.2804479539978346</v>
      </c>
      <c r="E17" s="36">
        <v>2.3131358826521946E-2</v>
      </c>
      <c r="F17" s="30">
        <v>0.90492090231028932</v>
      </c>
      <c r="G17" s="30">
        <v>12.228544916752794</v>
      </c>
    </row>
    <row r="18" spans="1:7" x14ac:dyDescent="0.2">
      <c r="A18" s="30" t="s">
        <v>4</v>
      </c>
      <c r="B18" s="30">
        <v>2.5435305420536514</v>
      </c>
      <c r="C18" s="30">
        <v>0.39303154697931686</v>
      </c>
      <c r="D18" s="30">
        <v>6.4715684061552032</v>
      </c>
      <c r="E18" s="36">
        <v>2.9780923568012169E-10</v>
      </c>
      <c r="F18" s="30">
        <v>1.7707544664047483</v>
      </c>
      <c r="G18" s="30">
        <v>3.3163066177025544</v>
      </c>
    </row>
    <row r="19" spans="1:7" x14ac:dyDescent="0.2">
      <c r="A19" s="30" t="s">
        <v>3</v>
      </c>
      <c r="B19" s="30">
        <v>1.4759272309913148E-2</v>
      </c>
      <c r="C19" s="30">
        <v>2.1029093080256211E-3</v>
      </c>
      <c r="D19" s="30">
        <v>7.0185015842505969</v>
      </c>
      <c r="E19" s="36">
        <v>1.0290153335474362E-11</v>
      </c>
      <c r="F19" s="30">
        <v>1.0624545683027117E-2</v>
      </c>
      <c r="G19" s="30">
        <v>1.8893998936799179E-2</v>
      </c>
    </row>
    <row r="20" spans="1:7" x14ac:dyDescent="0.2">
      <c r="A20" s="30" t="s">
        <v>2</v>
      </c>
      <c r="B20" s="30">
        <v>1.0667851682689671</v>
      </c>
      <c r="C20" s="30">
        <v>3.3577657227774178E-2</v>
      </c>
      <c r="D20" s="30">
        <v>31.770684923978628</v>
      </c>
      <c r="E20" s="36">
        <v>2.8580456368744366E-109</v>
      </c>
      <c r="F20" s="30">
        <v>1.0007649966532548</v>
      </c>
      <c r="G20" s="30">
        <v>1.1328053398846794</v>
      </c>
    </row>
    <row r="21" spans="1:7" x14ac:dyDescent="0.2">
      <c r="A21" s="30" t="s">
        <v>1</v>
      </c>
      <c r="B21" s="30">
        <v>1.1554655507048051</v>
      </c>
      <c r="C21" s="30">
        <v>0.11695659693783052</v>
      </c>
      <c r="D21" s="30">
        <v>9.8794388769622348</v>
      </c>
      <c r="E21" s="36">
        <v>1.1956952681464132E-20</v>
      </c>
      <c r="F21" s="30">
        <v>0.92550624922506031</v>
      </c>
      <c r="G21" s="30">
        <v>1.3854248521845498</v>
      </c>
    </row>
    <row r="22" spans="1:7" ht="13.5" thickBot="1" x14ac:dyDescent="0.25">
      <c r="A22" s="32" t="s">
        <v>0</v>
      </c>
      <c r="B22" s="32">
        <v>3.8265639222384324</v>
      </c>
      <c r="C22" s="32">
        <v>1.5269175292866628</v>
      </c>
      <c r="D22" s="32">
        <v>2.5060711196537944</v>
      </c>
      <c r="E22" s="38">
        <v>1.2623046367107182E-2</v>
      </c>
      <c r="F22" s="32">
        <v>0.8243485906946737</v>
      </c>
      <c r="G22" s="32">
        <v>6.8287792537821908</v>
      </c>
    </row>
    <row r="26" spans="1:7" x14ac:dyDescent="0.2">
      <c r="A26" t="s">
        <v>38</v>
      </c>
    </row>
    <row r="27" spans="1:7" ht="13.5" thickBot="1" x14ac:dyDescent="0.25"/>
    <row r="28" spans="1:7" x14ac:dyDescent="0.2">
      <c r="A28" s="23" t="s">
        <v>39</v>
      </c>
      <c r="B28" s="23" t="s">
        <v>40</v>
      </c>
      <c r="C28" s="23" t="s">
        <v>10</v>
      </c>
      <c r="D28" s="23" t="s">
        <v>11</v>
      </c>
      <c r="E28" s="23" t="s">
        <v>41</v>
      </c>
      <c r="F28" s="39" t="s">
        <v>42</v>
      </c>
      <c r="G28" s="39" t="s">
        <v>43</v>
      </c>
    </row>
    <row r="29" spans="1:7" x14ac:dyDescent="0.2">
      <c r="A29" s="30">
        <v>347</v>
      </c>
      <c r="B29" s="30">
        <v>549.98784112962539</v>
      </c>
      <c r="C29" s="30">
        <v>138.01215887037461</v>
      </c>
      <c r="D29" s="30">
        <v>5.6490131560590751</v>
      </c>
      <c r="E29">
        <f t="shared" ref="E29:E92" si="0">C29^2</f>
        <v>19047.35599606152</v>
      </c>
      <c r="F29" s="40">
        <f t="shared" ref="F29:F92" si="1">C29/SQRT($D$13)</f>
        <v>5.6124021860826172</v>
      </c>
      <c r="G29" s="41">
        <f t="shared" ref="G29:G92" si="2">F29*((388-6-2)/(388-6-1-(F29^2)))^0.5</f>
        <v>5.8521629231276062</v>
      </c>
    </row>
    <row r="30" spans="1:7" x14ac:dyDescent="0.2">
      <c r="A30" s="30">
        <v>270</v>
      </c>
      <c r="B30" s="30">
        <v>580.0912194223381</v>
      </c>
      <c r="C30" s="30">
        <v>129.9087805776619</v>
      </c>
      <c r="D30" s="30">
        <v>5.3173315784449464</v>
      </c>
      <c r="E30">
        <f t="shared" si="0"/>
        <v>16876.291271175105</v>
      </c>
      <c r="F30" s="40">
        <f t="shared" si="1"/>
        <v>5.2828702200810502</v>
      </c>
      <c r="G30" s="41">
        <f t="shared" si="2"/>
        <v>5.4804755257195605</v>
      </c>
    </row>
    <row r="31" spans="1:7" x14ac:dyDescent="0.2">
      <c r="A31" s="30">
        <v>37</v>
      </c>
      <c r="B31" s="30">
        <v>345.24257203575075</v>
      </c>
      <c r="C31" s="30">
        <v>85.757427964249246</v>
      </c>
      <c r="D31" s="30">
        <v>3.5101605740030366</v>
      </c>
      <c r="E31">
        <f t="shared" si="0"/>
        <v>7354.3364510433985</v>
      </c>
      <c r="F31" s="40">
        <f t="shared" si="1"/>
        <v>3.4874113999726077</v>
      </c>
      <c r="G31" s="41">
        <f t="shared" si="2"/>
        <v>3.5397873630852867</v>
      </c>
    </row>
    <row r="32" spans="1:7" x14ac:dyDescent="0.2">
      <c r="A32" s="30">
        <v>149</v>
      </c>
      <c r="B32" s="30">
        <v>852.43309048229185</v>
      </c>
      <c r="C32" s="30">
        <v>82.566909517708154</v>
      </c>
      <c r="D32" s="30">
        <v>3.3795685969868097</v>
      </c>
      <c r="E32">
        <f t="shared" si="0"/>
        <v>6817.2945473054051</v>
      </c>
      <c r="F32" s="40">
        <f t="shared" si="1"/>
        <v>3.35766578298735</v>
      </c>
      <c r="G32" s="41">
        <f t="shared" si="2"/>
        <v>3.4039974011399892</v>
      </c>
    </row>
    <row r="33" spans="1:7" x14ac:dyDescent="0.2">
      <c r="A33" s="30">
        <v>340</v>
      </c>
      <c r="B33" s="30">
        <v>119.87897179288842</v>
      </c>
      <c r="C33" s="30">
        <v>71.121028207111578</v>
      </c>
      <c r="D33" s="30">
        <v>2.9110741205908606</v>
      </c>
      <c r="E33">
        <f t="shared" si="0"/>
        <v>5058.2006532367604</v>
      </c>
      <c r="F33" s="40">
        <f t="shared" si="1"/>
        <v>2.8922075957158242</v>
      </c>
      <c r="G33" s="40">
        <f t="shared" si="2"/>
        <v>2.9206489515067147</v>
      </c>
    </row>
    <row r="34" spans="1:7" x14ac:dyDescent="0.2">
      <c r="A34" s="30">
        <v>60</v>
      </c>
      <c r="B34" s="30">
        <v>153.29970814927756</v>
      </c>
      <c r="C34" s="30">
        <v>60.700291850722436</v>
      </c>
      <c r="D34" s="30">
        <v>2.4845401307243948</v>
      </c>
      <c r="E34">
        <f t="shared" si="0"/>
        <v>3684.5254307628807</v>
      </c>
      <c r="F34" s="40">
        <f t="shared" si="1"/>
        <v>2.4684379511722567</v>
      </c>
      <c r="G34" s="40">
        <f t="shared" si="2"/>
        <v>2.4851485063257832</v>
      </c>
    </row>
    <row r="35" spans="1:7" x14ac:dyDescent="0.2">
      <c r="A35" s="30">
        <v>144</v>
      </c>
      <c r="B35" s="30">
        <v>481.11749675628965</v>
      </c>
      <c r="C35" s="30">
        <v>57.882503243710346</v>
      </c>
      <c r="D35" s="30">
        <v>2.3692044599958826</v>
      </c>
      <c r="E35">
        <f t="shared" si="0"/>
        <v>3350.3841817581388</v>
      </c>
      <c r="F35" s="40">
        <f t="shared" si="1"/>
        <v>2.3538497651214403</v>
      </c>
      <c r="G35" s="40">
        <f t="shared" si="2"/>
        <v>2.3680401029323073</v>
      </c>
    </row>
    <row r="36" spans="1:7" x14ac:dyDescent="0.2">
      <c r="A36" s="30">
        <v>52</v>
      </c>
      <c r="B36" s="30">
        <v>262.03467658100078</v>
      </c>
      <c r="C36" s="30">
        <v>56.965323418999219</v>
      </c>
      <c r="D36" s="30">
        <v>2.3316631235029766</v>
      </c>
      <c r="E36">
        <f t="shared" si="0"/>
        <v>3245.0480722311809</v>
      </c>
      <c r="F36" s="40">
        <f t="shared" si="1"/>
        <v>2.3165517321410678</v>
      </c>
      <c r="G36" s="40">
        <f t="shared" si="2"/>
        <v>2.3299767751668039</v>
      </c>
    </row>
    <row r="37" spans="1:7" x14ac:dyDescent="0.2">
      <c r="A37" s="30">
        <v>62</v>
      </c>
      <c r="B37" s="30">
        <v>203.59977211911493</v>
      </c>
      <c r="C37" s="30">
        <v>53.400227880885069</v>
      </c>
      <c r="D37" s="30">
        <v>2.1857392298239438</v>
      </c>
      <c r="E37">
        <f t="shared" si="0"/>
        <v>2851.584337730455</v>
      </c>
      <c r="F37" s="40">
        <f t="shared" si="1"/>
        <v>2.1715735638733134</v>
      </c>
      <c r="G37" s="40">
        <f t="shared" si="2"/>
        <v>2.1822691514262513</v>
      </c>
    </row>
    <row r="38" spans="1:7" x14ac:dyDescent="0.2">
      <c r="A38" s="30">
        <v>336</v>
      </c>
      <c r="B38" s="30">
        <v>411.2926412124649</v>
      </c>
      <c r="C38" s="30">
        <v>51.7073587875351</v>
      </c>
      <c r="D38" s="30">
        <v>2.1164479452147256</v>
      </c>
      <c r="E38">
        <f t="shared" si="0"/>
        <v>2673.6509527828835</v>
      </c>
      <c r="F38" s="40">
        <f t="shared" si="1"/>
        <v>2.1027313525925466</v>
      </c>
      <c r="G38" s="40">
        <f t="shared" si="2"/>
        <v>2.1122621452801456</v>
      </c>
    </row>
    <row r="39" spans="1:7" x14ac:dyDescent="0.2">
      <c r="A39" s="30">
        <v>161</v>
      </c>
      <c r="B39" s="30">
        <v>568.28083024838861</v>
      </c>
      <c r="C39" s="30">
        <v>49.719169751611389</v>
      </c>
      <c r="D39" s="30">
        <v>2.0350688398330452</v>
      </c>
      <c r="E39">
        <f t="shared" si="0"/>
        <v>2471.9958407895488</v>
      </c>
      <c r="F39" s="40">
        <f t="shared" si="1"/>
        <v>2.0218796610974215</v>
      </c>
      <c r="G39" s="40">
        <f t="shared" si="2"/>
        <v>2.0301452813833203</v>
      </c>
    </row>
    <row r="40" spans="1:7" x14ac:dyDescent="0.2">
      <c r="A40" s="30">
        <v>190</v>
      </c>
      <c r="B40" s="30">
        <v>503.73091997345557</v>
      </c>
      <c r="C40" s="30">
        <v>45.26908002654443</v>
      </c>
      <c r="D40" s="30">
        <v>1.8529210087411661</v>
      </c>
      <c r="E40">
        <f t="shared" si="0"/>
        <v>2049.289606449684</v>
      </c>
      <c r="F40" s="40">
        <f t="shared" si="1"/>
        <v>1.8409123209322151</v>
      </c>
      <c r="G40" s="40">
        <f t="shared" si="2"/>
        <v>1.8467264102867398</v>
      </c>
    </row>
    <row r="41" spans="1:7" x14ac:dyDescent="0.2">
      <c r="A41" s="30">
        <v>46</v>
      </c>
      <c r="B41" s="30">
        <v>247.23597373190526</v>
      </c>
      <c r="C41" s="30">
        <v>44.764026268094739</v>
      </c>
      <c r="D41" s="30">
        <v>1.8322485161915851</v>
      </c>
      <c r="E41">
        <f t="shared" si="0"/>
        <v>2003.8180477306757</v>
      </c>
      <c r="F41" s="40">
        <f t="shared" si="1"/>
        <v>1.8203738057664998</v>
      </c>
      <c r="G41" s="40">
        <f t="shared" si="2"/>
        <v>1.825941229323973</v>
      </c>
    </row>
    <row r="42" spans="1:7" x14ac:dyDescent="0.2">
      <c r="A42" s="30">
        <v>80</v>
      </c>
      <c r="B42" s="30">
        <v>172.69751493451838</v>
      </c>
      <c r="C42" s="30">
        <v>41.302485065481619</v>
      </c>
      <c r="D42" s="30">
        <v>1.6905632331422267</v>
      </c>
      <c r="E42">
        <f t="shared" si="0"/>
        <v>1705.8952725843321</v>
      </c>
      <c r="F42" s="40">
        <f t="shared" si="1"/>
        <v>1.6796067779062378</v>
      </c>
      <c r="G42" s="40">
        <f t="shared" si="2"/>
        <v>1.6836459019504655</v>
      </c>
    </row>
    <row r="43" spans="1:7" x14ac:dyDescent="0.2">
      <c r="A43" s="30">
        <v>31</v>
      </c>
      <c r="B43" s="30">
        <v>40.162444404478244</v>
      </c>
      <c r="C43" s="30">
        <v>40.837555595521756</v>
      </c>
      <c r="D43" s="30">
        <v>1.6715330787417755</v>
      </c>
      <c r="E43">
        <f t="shared" si="0"/>
        <v>1667.7059470173303</v>
      </c>
      <c r="F43" s="40">
        <f t="shared" si="1"/>
        <v>1.6606999569787588</v>
      </c>
      <c r="G43" s="40">
        <f t="shared" si="2"/>
        <v>1.6645546321843505</v>
      </c>
    </row>
    <row r="44" spans="1:7" x14ac:dyDescent="0.2">
      <c r="A44" s="30">
        <v>217</v>
      </c>
      <c r="B44" s="30">
        <v>335.64136043075371</v>
      </c>
      <c r="C44" s="30">
        <v>39.358639569246293</v>
      </c>
      <c r="D44" s="30">
        <v>1.6109991652263478</v>
      </c>
      <c r="E44">
        <f t="shared" si="0"/>
        <v>1549.10250874184</v>
      </c>
      <c r="F44" s="40">
        <f t="shared" si="1"/>
        <v>1.6005583607104408</v>
      </c>
      <c r="G44" s="40">
        <f t="shared" si="2"/>
        <v>1.6038576543816965</v>
      </c>
    </row>
    <row r="45" spans="1:7" x14ac:dyDescent="0.2">
      <c r="A45" s="30">
        <v>378</v>
      </c>
      <c r="B45" s="30">
        <v>351.65608517428774</v>
      </c>
      <c r="C45" s="30">
        <v>37.343914825712261</v>
      </c>
      <c r="D45" s="30">
        <v>1.528533919589903</v>
      </c>
      <c r="E45">
        <f t="shared" si="0"/>
        <v>1394.567974510052</v>
      </c>
      <c r="F45" s="40">
        <f t="shared" si="1"/>
        <v>1.5186275681808823</v>
      </c>
      <c r="G45" s="40">
        <f t="shared" si="2"/>
        <v>1.5212444171267192</v>
      </c>
    </row>
    <row r="46" spans="1:7" x14ac:dyDescent="0.2">
      <c r="A46" s="30">
        <v>165</v>
      </c>
      <c r="B46" s="30">
        <v>108.64100375633498</v>
      </c>
      <c r="C46" s="30">
        <v>36.358996243665018</v>
      </c>
      <c r="D46" s="30">
        <v>1.4882199496239841</v>
      </c>
      <c r="E46">
        <f t="shared" si="0"/>
        <v>1321.9766078468469</v>
      </c>
      <c r="F46" s="40">
        <f t="shared" si="1"/>
        <v>1.478574871025502</v>
      </c>
      <c r="G46" s="40">
        <f t="shared" si="2"/>
        <v>1.4808880001074689</v>
      </c>
    </row>
    <row r="47" spans="1:7" x14ac:dyDescent="0.2">
      <c r="A47" s="30">
        <v>156</v>
      </c>
      <c r="B47" s="30">
        <v>493.66600315520134</v>
      </c>
      <c r="C47" s="30">
        <v>35.333996844798662</v>
      </c>
      <c r="D47" s="30">
        <v>1.4462654208596954</v>
      </c>
      <c r="E47">
        <f t="shared" si="0"/>
        <v>1248.4913330282418</v>
      </c>
      <c r="F47" s="40">
        <f t="shared" si="1"/>
        <v>1.436892247450763</v>
      </c>
      <c r="G47" s="40">
        <f t="shared" si="2"/>
        <v>1.4389093827594992</v>
      </c>
    </row>
    <row r="48" spans="1:7" x14ac:dyDescent="0.2">
      <c r="A48" s="30">
        <v>142</v>
      </c>
      <c r="B48" s="30">
        <v>149.57564527710858</v>
      </c>
      <c r="C48" s="30">
        <v>34.424354722891422</v>
      </c>
      <c r="D48" s="30">
        <v>1.4090326121273447</v>
      </c>
      <c r="E48">
        <f t="shared" si="0"/>
        <v>1185.036198087457</v>
      </c>
      <c r="F48" s="40">
        <f t="shared" si="1"/>
        <v>1.3999007426780563</v>
      </c>
      <c r="G48" s="40">
        <f t="shared" si="2"/>
        <v>1.4016718820271141</v>
      </c>
    </row>
    <row r="49" spans="1:7" x14ac:dyDescent="0.2">
      <c r="A49" s="30">
        <v>191</v>
      </c>
      <c r="B49" s="30">
        <v>213.62545899592976</v>
      </c>
      <c r="C49" s="30">
        <v>33.374541004070238</v>
      </c>
      <c r="D49" s="30">
        <v>1.3660624016939131</v>
      </c>
      <c r="E49">
        <f t="shared" si="0"/>
        <v>1113.8599872323657</v>
      </c>
      <c r="F49" s="40">
        <f t="shared" si="1"/>
        <v>1.3572090200159574</v>
      </c>
      <c r="G49" s="40">
        <f t="shared" si="2"/>
        <v>1.3587151974377687</v>
      </c>
    </row>
    <row r="50" spans="1:7" x14ac:dyDescent="0.2">
      <c r="A50" s="30">
        <v>30</v>
      </c>
      <c r="B50" s="30">
        <v>183.67213262084971</v>
      </c>
      <c r="C50" s="30">
        <v>32.327867379150291</v>
      </c>
      <c r="D50" s="30">
        <v>1.3232207192967398</v>
      </c>
      <c r="E50">
        <f t="shared" si="0"/>
        <v>1045.0910092839295</v>
      </c>
      <c r="F50" s="40">
        <f t="shared" si="1"/>
        <v>1.3146449924063821</v>
      </c>
      <c r="G50" s="40">
        <f t="shared" si="2"/>
        <v>1.3159066018341501</v>
      </c>
    </row>
    <row r="51" spans="1:7" x14ac:dyDescent="0.2">
      <c r="A51" s="30">
        <v>40</v>
      </c>
      <c r="B51" s="30">
        <v>211.25380935239608</v>
      </c>
      <c r="C51" s="30">
        <v>31.746190647603925</v>
      </c>
      <c r="D51" s="30">
        <v>1.2994119510260753</v>
      </c>
      <c r="E51">
        <f t="shared" si="0"/>
        <v>1007.8206206340149</v>
      </c>
      <c r="F51" s="40">
        <f t="shared" si="1"/>
        <v>1.2909905275646978</v>
      </c>
      <c r="G51" s="40">
        <f t="shared" si="2"/>
        <v>1.2921244503972371</v>
      </c>
    </row>
    <row r="52" spans="1:7" x14ac:dyDescent="0.2">
      <c r="A52" s="30">
        <v>229</v>
      </c>
      <c r="B52" s="30">
        <v>218.30988311702558</v>
      </c>
      <c r="C52" s="30">
        <v>31.690116882974422</v>
      </c>
      <c r="D52" s="30">
        <v>1.2971167805375148</v>
      </c>
      <c r="E52">
        <f t="shared" si="0"/>
        <v>1004.2635080565805</v>
      </c>
      <c r="F52" s="40">
        <f t="shared" si="1"/>
        <v>1.2887102319605686</v>
      </c>
      <c r="G52" s="40">
        <f t="shared" si="2"/>
        <v>1.2898321509848116</v>
      </c>
    </row>
    <row r="53" spans="1:7" x14ac:dyDescent="0.2">
      <c r="A53" s="30">
        <v>219</v>
      </c>
      <c r="B53" s="30">
        <v>182.4928567346735</v>
      </c>
      <c r="C53" s="30">
        <v>30.507143265326505</v>
      </c>
      <c r="D53" s="30">
        <v>1.2486961661216471</v>
      </c>
      <c r="E53">
        <f t="shared" si="0"/>
        <v>930.68579021115636</v>
      </c>
      <c r="F53" s="40">
        <f t="shared" si="1"/>
        <v>1.240603429109951</v>
      </c>
      <c r="G53" s="40">
        <f t="shared" si="2"/>
        <v>1.241484373688152</v>
      </c>
    </row>
    <row r="54" spans="1:7" x14ac:dyDescent="0.2">
      <c r="A54" s="30">
        <v>155</v>
      </c>
      <c r="B54" s="30">
        <v>538.3700371820895</v>
      </c>
      <c r="C54" s="30">
        <v>29.629962817910496</v>
      </c>
      <c r="D54" s="30">
        <v>1.2127920550038367</v>
      </c>
      <c r="E54">
        <f t="shared" si="0"/>
        <v>877.93469659075845</v>
      </c>
      <c r="F54" s="40">
        <f t="shared" si="1"/>
        <v>1.2049320107294121</v>
      </c>
      <c r="G54" s="40">
        <f t="shared" si="2"/>
        <v>1.2056490475905413</v>
      </c>
    </row>
    <row r="55" spans="1:7" x14ac:dyDescent="0.2">
      <c r="A55" s="30">
        <v>227</v>
      </c>
      <c r="B55" s="30">
        <v>204.38367861104905</v>
      </c>
      <c r="C55" s="30">
        <v>29.616321388950951</v>
      </c>
      <c r="D55" s="30">
        <v>1.2122336939703549</v>
      </c>
      <c r="E55">
        <f t="shared" si="0"/>
        <v>877.12649261363356</v>
      </c>
      <c r="F55" s="40">
        <f t="shared" si="1"/>
        <v>1.2043772684056886</v>
      </c>
      <c r="G55" s="40">
        <f t="shared" si="2"/>
        <v>1.2050918533367152</v>
      </c>
    </row>
    <row r="56" spans="1:7" x14ac:dyDescent="0.2">
      <c r="A56" s="30">
        <v>132</v>
      </c>
      <c r="B56" s="30">
        <v>388.40522417546799</v>
      </c>
      <c r="C56" s="30">
        <v>29.594775824532007</v>
      </c>
      <c r="D56" s="30">
        <v>1.2113518066217797</v>
      </c>
      <c r="E56">
        <f t="shared" si="0"/>
        <v>875.8507561043042</v>
      </c>
      <c r="F56" s="40">
        <f t="shared" si="1"/>
        <v>1.2035010965246384</v>
      </c>
      <c r="G56" s="40">
        <f t="shared" si="2"/>
        <v>1.2042118148181231</v>
      </c>
    </row>
    <row r="57" spans="1:7" x14ac:dyDescent="0.2">
      <c r="A57" s="30">
        <v>176</v>
      </c>
      <c r="B57" s="30">
        <v>227.56172024533578</v>
      </c>
      <c r="C57" s="30">
        <v>28.438279754664222</v>
      </c>
      <c r="D57" s="30">
        <v>1.1640149519048719</v>
      </c>
      <c r="E57">
        <f t="shared" si="0"/>
        <v>808.73575540454499</v>
      </c>
      <c r="F57" s="40">
        <f t="shared" si="1"/>
        <v>1.156471029580912</v>
      </c>
      <c r="G57" s="40">
        <f t="shared" si="2"/>
        <v>1.1569848224580217</v>
      </c>
    </row>
    <row r="58" spans="1:7" x14ac:dyDescent="0.2">
      <c r="A58" s="30">
        <v>247</v>
      </c>
      <c r="B58" s="30">
        <v>222.87926532542366</v>
      </c>
      <c r="C58" s="30">
        <v>28.12073467457634</v>
      </c>
      <c r="D58" s="30">
        <v>1.1510174279929164</v>
      </c>
      <c r="E58">
        <f t="shared" si="0"/>
        <v>790.77571863792014</v>
      </c>
      <c r="F58" s="40">
        <f t="shared" si="1"/>
        <v>1.1435577419673264</v>
      </c>
      <c r="G58" s="40">
        <f t="shared" si="2"/>
        <v>1.1440210503719557</v>
      </c>
    </row>
    <row r="59" spans="1:7" x14ac:dyDescent="0.2">
      <c r="A59" s="30">
        <v>153</v>
      </c>
      <c r="B59" s="30">
        <v>335.17405205923399</v>
      </c>
      <c r="C59" s="30">
        <v>27.825947940766014</v>
      </c>
      <c r="D59" s="30">
        <v>1.1389514321331584</v>
      </c>
      <c r="E59">
        <f t="shared" si="0"/>
        <v>774.28337880222034</v>
      </c>
      <c r="F59" s="40">
        <f t="shared" si="1"/>
        <v>1.1315699452195114</v>
      </c>
      <c r="G59" s="40">
        <f t="shared" si="2"/>
        <v>1.1319877414969215</v>
      </c>
    </row>
    <row r="60" spans="1:7" x14ac:dyDescent="0.2">
      <c r="A60" s="30">
        <v>130</v>
      </c>
      <c r="B60" s="30">
        <v>274.26105997786635</v>
      </c>
      <c r="C60" s="30">
        <v>27.738940022133647</v>
      </c>
      <c r="D60" s="30">
        <v>1.1353900873860105</v>
      </c>
      <c r="E60">
        <f t="shared" si="0"/>
        <v>769.44879355152784</v>
      </c>
      <c r="F60" s="40">
        <f t="shared" si="1"/>
        <v>1.1280316813684441</v>
      </c>
      <c r="G60" s="40">
        <f t="shared" si="2"/>
        <v>1.1284362915972839</v>
      </c>
    </row>
    <row r="61" spans="1:7" x14ac:dyDescent="0.2">
      <c r="A61" s="30">
        <v>339</v>
      </c>
      <c r="B61" s="30">
        <v>263.54773894640721</v>
      </c>
      <c r="C61" s="30">
        <v>27.452261053592792</v>
      </c>
      <c r="D61" s="30">
        <v>1.1236559526684036</v>
      </c>
      <c r="E61">
        <f t="shared" si="0"/>
        <v>753.62663695460765</v>
      </c>
      <c r="F61" s="40">
        <f t="shared" si="1"/>
        <v>1.1163735949874189</v>
      </c>
      <c r="G61" s="40">
        <f t="shared" si="2"/>
        <v>1.1167355494381832</v>
      </c>
    </row>
    <row r="62" spans="1:7" x14ac:dyDescent="0.2">
      <c r="A62" s="30">
        <v>17</v>
      </c>
      <c r="B62" s="30">
        <v>126.2018582995165</v>
      </c>
      <c r="C62" s="30">
        <v>26.798141700483498</v>
      </c>
      <c r="D62" s="30">
        <v>1.0968820157805832</v>
      </c>
      <c r="E62">
        <f t="shared" si="0"/>
        <v>718.14039859919262</v>
      </c>
      <c r="F62" s="40">
        <f t="shared" si="1"/>
        <v>1.0897731786371636</v>
      </c>
      <c r="G62" s="40">
        <f t="shared" si="2"/>
        <v>1.0900422881937435</v>
      </c>
    </row>
    <row r="63" spans="1:7" x14ac:dyDescent="0.2">
      <c r="A63" s="30">
        <v>13</v>
      </c>
      <c r="B63" s="30">
        <v>48.69763719408359</v>
      </c>
      <c r="C63" s="30">
        <v>26.30236280591641</v>
      </c>
      <c r="D63" s="30">
        <v>1.0765891552034483</v>
      </c>
      <c r="E63">
        <f t="shared" si="0"/>
        <v>691.81428917405492</v>
      </c>
      <c r="F63" s="40">
        <f t="shared" si="1"/>
        <v>1.0696118350681858</v>
      </c>
      <c r="G63" s="40">
        <f t="shared" si="2"/>
        <v>1.0698146538179374</v>
      </c>
    </row>
    <row r="64" spans="1:7" x14ac:dyDescent="0.2">
      <c r="A64" s="30">
        <v>169</v>
      </c>
      <c r="B64" s="30">
        <v>100.37155992488903</v>
      </c>
      <c r="C64" s="30">
        <v>25.628440075110973</v>
      </c>
      <c r="D64" s="30">
        <v>1.0490046408849467</v>
      </c>
      <c r="E64">
        <f t="shared" si="0"/>
        <v>656.81694068355409</v>
      </c>
      <c r="F64" s="40">
        <f t="shared" si="1"/>
        <v>1.042206094598785</v>
      </c>
      <c r="G64" s="40">
        <f t="shared" si="2"/>
        <v>1.0423243139690259</v>
      </c>
    </row>
    <row r="65" spans="1:7" x14ac:dyDescent="0.2">
      <c r="A65" s="30">
        <v>66</v>
      </c>
      <c r="B65" s="30">
        <v>124.43219092577678</v>
      </c>
      <c r="C65" s="30">
        <v>25.56780907422322</v>
      </c>
      <c r="D65" s="30">
        <v>1.0465229369214455</v>
      </c>
      <c r="E65">
        <f t="shared" si="0"/>
        <v>653.71286085593124</v>
      </c>
      <c r="F65" s="40">
        <f t="shared" si="1"/>
        <v>1.039740474433779</v>
      </c>
      <c r="G65" s="40">
        <f t="shared" si="2"/>
        <v>1.0398513890568388</v>
      </c>
    </row>
    <row r="66" spans="1:7" x14ac:dyDescent="0.2">
      <c r="A66" s="30">
        <v>187</v>
      </c>
      <c r="B66" s="30">
        <v>380.68649317524296</v>
      </c>
      <c r="C66" s="30">
        <v>25.313506824757042</v>
      </c>
      <c r="D66" s="30">
        <v>1.0361140224851522</v>
      </c>
      <c r="E66">
        <f t="shared" si="0"/>
        <v>640.77362776702137</v>
      </c>
      <c r="F66" s="40">
        <f t="shared" si="1"/>
        <v>1.0293990196481162</v>
      </c>
      <c r="G66" s="40">
        <f t="shared" si="2"/>
        <v>1.0294798401599756</v>
      </c>
    </row>
    <row r="67" spans="1:7" x14ac:dyDescent="0.2">
      <c r="A67" s="30">
        <v>325</v>
      </c>
      <c r="B67" s="30">
        <v>300.08287116940971</v>
      </c>
      <c r="C67" s="30">
        <v>24.917128830590286</v>
      </c>
      <c r="D67" s="30">
        <v>1.0198897671575953</v>
      </c>
      <c r="E67">
        <f t="shared" si="0"/>
        <v>620.8633091602336</v>
      </c>
      <c r="F67" s="40">
        <f t="shared" si="1"/>
        <v>1.0132799129028476</v>
      </c>
      <c r="G67" s="40">
        <f t="shared" si="2"/>
        <v>1.0133155611472087</v>
      </c>
    </row>
    <row r="68" spans="1:7" x14ac:dyDescent="0.2">
      <c r="A68" s="30">
        <v>316</v>
      </c>
      <c r="B68" s="30">
        <v>131.74896473279273</v>
      </c>
      <c r="C68" s="30">
        <v>24.251035267207271</v>
      </c>
      <c r="D68" s="30">
        <v>0.99262571061710569</v>
      </c>
      <c r="E68">
        <f t="shared" si="0"/>
        <v>588.11271153133089</v>
      </c>
      <c r="F68" s="40">
        <f t="shared" si="1"/>
        <v>0.98619255334072664</v>
      </c>
      <c r="G68" s="40">
        <f t="shared" si="2"/>
        <v>0.98615696896560257</v>
      </c>
    </row>
    <row r="69" spans="1:7" x14ac:dyDescent="0.2">
      <c r="A69" s="30">
        <v>27</v>
      </c>
      <c r="B69" s="30">
        <v>102.75703638760719</v>
      </c>
      <c r="C69" s="30">
        <v>24.242963612392813</v>
      </c>
      <c r="D69" s="30">
        <v>0.9922953275217955</v>
      </c>
      <c r="E69">
        <f t="shared" si="0"/>
        <v>587.72128471180201</v>
      </c>
      <c r="F69" s="40">
        <f t="shared" si="1"/>
        <v>0.98586431144163045</v>
      </c>
      <c r="G69" s="40">
        <f t="shared" si="2"/>
        <v>0.98582789931610937</v>
      </c>
    </row>
    <row r="70" spans="1:7" x14ac:dyDescent="0.2">
      <c r="A70" s="30">
        <v>216</v>
      </c>
      <c r="B70" s="30">
        <v>212.82049424442295</v>
      </c>
      <c r="C70" s="30">
        <v>24.179505755577054</v>
      </c>
      <c r="D70" s="30">
        <v>0.98969791675058782</v>
      </c>
      <c r="E70">
        <f t="shared" si="0"/>
        <v>584.64849858398384</v>
      </c>
      <c r="F70" s="40">
        <f t="shared" si="1"/>
        <v>0.9832837343589157</v>
      </c>
      <c r="G70" s="40">
        <f t="shared" si="2"/>
        <v>0.98324084387359556</v>
      </c>
    </row>
    <row r="71" spans="1:7" x14ac:dyDescent="0.2">
      <c r="A71" s="30">
        <v>91</v>
      </c>
      <c r="B71" s="30">
        <v>339.32899939969184</v>
      </c>
      <c r="C71" s="30">
        <v>23.671000600308162</v>
      </c>
      <c r="D71" s="30">
        <v>0.96888415414047002</v>
      </c>
      <c r="E71">
        <f t="shared" si="0"/>
        <v>560.31626941978936</v>
      </c>
      <c r="F71" s="40">
        <f t="shared" si="1"/>
        <v>0.96260486469681639</v>
      </c>
      <c r="G71" s="40">
        <f t="shared" si="2"/>
        <v>0.96251192108682637</v>
      </c>
    </row>
    <row r="72" spans="1:7" x14ac:dyDescent="0.2">
      <c r="A72" s="30">
        <v>234</v>
      </c>
      <c r="B72" s="30">
        <v>323.61273752550113</v>
      </c>
      <c r="C72" s="30">
        <v>23.387262474498868</v>
      </c>
      <c r="D72" s="30">
        <v>0.95727039185538265</v>
      </c>
      <c r="E72">
        <f t="shared" si="0"/>
        <v>546.96404605110297</v>
      </c>
      <c r="F72" s="40">
        <f t="shared" si="1"/>
        <v>0.95106637062063326</v>
      </c>
      <c r="G72" s="40">
        <f t="shared" si="2"/>
        <v>0.9509469182209378</v>
      </c>
    </row>
    <row r="73" spans="1:7" x14ac:dyDescent="0.2">
      <c r="A73" s="30">
        <v>173</v>
      </c>
      <c r="B73" s="30">
        <v>183.81386010956763</v>
      </c>
      <c r="C73" s="30">
        <v>23.186139890432372</v>
      </c>
      <c r="D73" s="30">
        <v>0.94903818874609469</v>
      </c>
      <c r="E73">
        <f t="shared" si="0"/>
        <v>537.59708301869932</v>
      </c>
      <c r="F73" s="40">
        <f t="shared" si="1"/>
        <v>0.94288752000540899</v>
      </c>
      <c r="G73" s="40">
        <f t="shared" si="2"/>
        <v>0.94274988469320631</v>
      </c>
    </row>
    <row r="74" spans="1:7" x14ac:dyDescent="0.2">
      <c r="A74" s="30">
        <v>101</v>
      </c>
      <c r="B74" s="30">
        <v>228.0319004251925</v>
      </c>
      <c r="C74" s="30">
        <v>22.968099574807496</v>
      </c>
      <c r="D74" s="30">
        <v>0.94011352137187398</v>
      </c>
      <c r="E74">
        <f t="shared" si="0"/>
        <v>527.53359807827235</v>
      </c>
      <c r="F74" s="40">
        <f t="shared" si="1"/>
        <v>0.93402069295130463</v>
      </c>
      <c r="G74" s="40">
        <f t="shared" si="2"/>
        <v>0.93386390870923952</v>
      </c>
    </row>
    <row r="75" spans="1:7" x14ac:dyDescent="0.2">
      <c r="A75" s="30">
        <v>186</v>
      </c>
      <c r="B75" s="30">
        <v>506.3603249798627</v>
      </c>
      <c r="C75" s="30">
        <v>22.639675020137304</v>
      </c>
      <c r="D75" s="30">
        <v>0.92667068673114295</v>
      </c>
      <c r="E75">
        <f t="shared" si="0"/>
        <v>512.554885017429</v>
      </c>
      <c r="F75" s="40">
        <f t="shared" si="1"/>
        <v>0.92066498064536606</v>
      </c>
      <c r="G75" s="40">
        <f t="shared" si="2"/>
        <v>0.92048044766531134</v>
      </c>
    </row>
    <row r="76" spans="1:7" x14ac:dyDescent="0.2">
      <c r="A76" s="30">
        <v>29</v>
      </c>
      <c r="B76" s="30">
        <v>27.429837705359446</v>
      </c>
      <c r="C76" s="30">
        <v>22.570162294640554</v>
      </c>
      <c r="D76" s="30">
        <v>0.92382544248557263</v>
      </c>
      <c r="E76">
        <f t="shared" si="0"/>
        <v>509.41222600641413</v>
      </c>
      <c r="F76" s="40">
        <f t="shared" si="1"/>
        <v>0.91783817628456377</v>
      </c>
      <c r="G76" s="40">
        <f t="shared" si="2"/>
        <v>0.91764793730154348</v>
      </c>
    </row>
    <row r="77" spans="1:7" x14ac:dyDescent="0.2">
      <c r="A77" s="30">
        <v>239</v>
      </c>
      <c r="B77" s="30">
        <v>101.46545732016226</v>
      </c>
      <c r="C77" s="30">
        <v>22.534542679837742</v>
      </c>
      <c r="D77" s="30">
        <v>0.92236748635850541</v>
      </c>
      <c r="E77">
        <f t="shared" si="0"/>
        <v>507.80561378942878</v>
      </c>
      <c r="F77" s="40">
        <f t="shared" si="1"/>
        <v>0.91638966909778408</v>
      </c>
      <c r="G77" s="40">
        <f t="shared" si="2"/>
        <v>0.91619652873658497</v>
      </c>
    </row>
    <row r="78" spans="1:7" x14ac:dyDescent="0.2">
      <c r="A78" s="30">
        <v>282</v>
      </c>
      <c r="B78" s="30">
        <v>98.496614228544487</v>
      </c>
      <c r="C78" s="30">
        <v>22.503385771455513</v>
      </c>
      <c r="D78" s="30">
        <v>0.92109219447992063</v>
      </c>
      <c r="E78">
        <f t="shared" si="0"/>
        <v>506.4023711789464</v>
      </c>
      <c r="F78" s="40">
        <f t="shared" si="1"/>
        <v>0.91512264232168505</v>
      </c>
      <c r="G78" s="40">
        <f t="shared" si="2"/>
        <v>0.91492697655627409</v>
      </c>
    </row>
    <row r="79" spans="1:7" x14ac:dyDescent="0.2">
      <c r="A79" s="30">
        <v>127</v>
      </c>
      <c r="B79" s="30">
        <v>268.53335711127312</v>
      </c>
      <c r="C79" s="30">
        <v>22.466642888726881</v>
      </c>
      <c r="D79" s="30">
        <v>0.91958826156832452</v>
      </c>
      <c r="E79">
        <f t="shared" si="0"/>
        <v>504.75004268958213</v>
      </c>
      <c r="F79" s="40">
        <f t="shared" si="1"/>
        <v>0.91362845632360323</v>
      </c>
      <c r="G79" s="40">
        <f t="shared" si="2"/>
        <v>0.91342982731184985</v>
      </c>
    </row>
    <row r="80" spans="1:7" x14ac:dyDescent="0.2">
      <c r="A80" s="30">
        <v>12</v>
      </c>
      <c r="B80" s="30">
        <v>89.392369138438667</v>
      </c>
      <c r="C80" s="30">
        <v>21.607630861561333</v>
      </c>
      <c r="D80" s="30">
        <v>0.88442780699396462</v>
      </c>
      <c r="E80">
        <f t="shared" si="0"/>
        <v>466.88971144949772</v>
      </c>
      <c r="F80" s="40">
        <f t="shared" si="1"/>
        <v>0.8786958748858813</v>
      </c>
      <c r="G80" s="40">
        <f t="shared" si="2"/>
        <v>0.87843250764172442</v>
      </c>
    </row>
    <row r="81" spans="1:7" x14ac:dyDescent="0.2">
      <c r="A81" s="30">
        <v>87</v>
      </c>
      <c r="B81" s="30">
        <v>261.54496916644058</v>
      </c>
      <c r="C81" s="30">
        <v>21.45503083355942</v>
      </c>
      <c r="D81" s="30">
        <v>0.87818169380470967</v>
      </c>
      <c r="E81">
        <f t="shared" si="0"/>
        <v>460.31834806898542</v>
      </c>
      <c r="F81" s="40">
        <f t="shared" si="1"/>
        <v>0.87249024244186879</v>
      </c>
      <c r="G81" s="40">
        <f t="shared" si="2"/>
        <v>0.87221627095141996</v>
      </c>
    </row>
    <row r="82" spans="1:7" x14ac:dyDescent="0.2">
      <c r="A82" s="30">
        <v>192</v>
      </c>
      <c r="B82" s="30">
        <v>166.59868227989071</v>
      </c>
      <c r="C82" s="30">
        <v>21.40131772010929</v>
      </c>
      <c r="D82" s="30">
        <v>0.87598314777067754</v>
      </c>
      <c r="E82">
        <f t="shared" si="0"/>
        <v>458.01640015706391</v>
      </c>
      <c r="F82" s="40">
        <f t="shared" si="1"/>
        <v>0.8703059450740408</v>
      </c>
      <c r="G82" s="40">
        <f t="shared" si="2"/>
        <v>0.87002830431526101</v>
      </c>
    </row>
    <row r="83" spans="1:7" x14ac:dyDescent="0.2">
      <c r="A83" s="30">
        <v>85</v>
      </c>
      <c r="B83" s="30">
        <v>189.90647280497666</v>
      </c>
      <c r="C83" s="30">
        <v>21.093527195023341</v>
      </c>
      <c r="D83" s="30">
        <v>0.86338489019864795</v>
      </c>
      <c r="E83">
        <f t="shared" si="0"/>
        <v>444.93688952718929</v>
      </c>
      <c r="F83" s="40">
        <f t="shared" si="1"/>
        <v>0.85778933617532516</v>
      </c>
      <c r="G83" s="40">
        <f t="shared" si="2"/>
        <v>0.85749129978653349</v>
      </c>
    </row>
    <row r="84" spans="1:7" x14ac:dyDescent="0.2">
      <c r="A84" s="30">
        <v>348</v>
      </c>
      <c r="B84" s="30">
        <v>415.16703092437041</v>
      </c>
      <c r="C84" s="30">
        <v>20.832969075629592</v>
      </c>
      <c r="D84" s="30">
        <v>0.85271991505138023</v>
      </c>
      <c r="E84">
        <f t="shared" si="0"/>
        <v>434.01260050613888</v>
      </c>
      <c r="F84" s="40">
        <f t="shared" si="1"/>
        <v>0.84719348019526941</v>
      </c>
      <c r="G84" s="40">
        <f t="shared" si="2"/>
        <v>0.84687900860136911</v>
      </c>
    </row>
    <row r="85" spans="1:7" x14ac:dyDescent="0.2">
      <c r="A85" s="30">
        <v>19</v>
      </c>
      <c r="B85" s="30">
        <v>141.18378254930889</v>
      </c>
      <c r="C85" s="30">
        <v>20.816217450691113</v>
      </c>
      <c r="D85" s="30">
        <v>0.85203424974161779</v>
      </c>
      <c r="E85">
        <f t="shared" si="0"/>
        <v>433.31490895445722</v>
      </c>
      <c r="F85" s="40">
        <f t="shared" si="1"/>
        <v>0.84651225864787327</v>
      </c>
      <c r="G85" s="40">
        <f t="shared" si="2"/>
        <v>0.84619675622471779</v>
      </c>
    </row>
    <row r="86" spans="1:7" x14ac:dyDescent="0.2">
      <c r="A86" s="30">
        <v>344</v>
      </c>
      <c r="B86" s="30">
        <v>91.315908854387786</v>
      </c>
      <c r="C86" s="30">
        <v>20.684091145612214</v>
      </c>
      <c r="D86" s="30">
        <v>0.84662615206557756</v>
      </c>
      <c r="E86">
        <f t="shared" si="0"/>
        <v>427.83162651999362</v>
      </c>
      <c r="F86" s="40">
        <f t="shared" si="1"/>
        <v>0.84113921058070762</v>
      </c>
      <c r="G86" s="40">
        <f t="shared" si="2"/>
        <v>0.84081568620198499</v>
      </c>
    </row>
    <row r="87" spans="1:7" x14ac:dyDescent="0.2">
      <c r="A87" s="30">
        <v>327</v>
      </c>
      <c r="B87" s="30">
        <v>69.374233331374057</v>
      </c>
      <c r="C87" s="30">
        <v>20.625766668625943</v>
      </c>
      <c r="D87" s="30">
        <v>0.84423885705829371</v>
      </c>
      <c r="E87">
        <f t="shared" si="0"/>
        <v>425.4222506686009</v>
      </c>
      <c r="F87" s="40">
        <f t="shared" si="1"/>
        <v>0.83876738751222479</v>
      </c>
      <c r="G87" s="40">
        <f t="shared" si="2"/>
        <v>0.83844038311209867</v>
      </c>
    </row>
    <row r="88" spans="1:7" x14ac:dyDescent="0.2">
      <c r="A88" s="30">
        <v>351</v>
      </c>
      <c r="B88" s="30">
        <v>176.38088123727698</v>
      </c>
      <c r="C88" s="30">
        <v>20.619118762723019</v>
      </c>
      <c r="D88" s="30">
        <v>0.84396674981634312</v>
      </c>
      <c r="E88">
        <f t="shared" si="0"/>
        <v>425.14805855127645</v>
      </c>
      <c r="F88" s="40">
        <f t="shared" si="1"/>
        <v>0.83849704378361545</v>
      </c>
      <c r="G88" s="40">
        <f t="shared" si="2"/>
        <v>0.83816964509432634</v>
      </c>
    </row>
    <row r="89" spans="1:7" x14ac:dyDescent="0.2">
      <c r="A89" s="30">
        <v>332</v>
      </c>
      <c r="B89" s="30">
        <v>356.50110334426557</v>
      </c>
      <c r="C89" s="30">
        <v>20.498896655734427</v>
      </c>
      <c r="D89" s="30">
        <v>0.83904590610527885</v>
      </c>
      <c r="E89">
        <f t="shared" si="0"/>
        <v>420.20476410248006</v>
      </c>
      <c r="F89" s="40">
        <f t="shared" si="1"/>
        <v>0.83360809181299989</v>
      </c>
      <c r="G89" s="40">
        <f t="shared" si="2"/>
        <v>0.83327364610478094</v>
      </c>
    </row>
    <row r="90" spans="1:7" x14ac:dyDescent="0.2">
      <c r="A90" s="30">
        <v>346</v>
      </c>
      <c r="B90" s="30">
        <v>267.79907412942208</v>
      </c>
      <c r="C90" s="30">
        <v>20.200925870577919</v>
      </c>
      <c r="D90" s="30">
        <v>0.82684958297514566</v>
      </c>
      <c r="E90">
        <f t="shared" si="0"/>
        <v>408.07740602858428</v>
      </c>
      <c r="F90" s="40">
        <f t="shared" si="1"/>
        <v>0.82149081243929012</v>
      </c>
      <c r="G90" s="40">
        <f t="shared" si="2"/>
        <v>0.8211395772032698</v>
      </c>
    </row>
    <row r="91" spans="1:7" x14ac:dyDescent="0.2">
      <c r="A91" s="30">
        <v>56</v>
      </c>
      <c r="B91" s="30">
        <v>189.94219746773905</v>
      </c>
      <c r="C91" s="30">
        <v>20.057802532260951</v>
      </c>
      <c r="D91" s="30">
        <v>0.82099136274506412</v>
      </c>
      <c r="E91">
        <f t="shared" si="0"/>
        <v>402.31544242317381</v>
      </c>
      <c r="F91" s="40">
        <f t="shared" si="1"/>
        <v>0.81567055903970342</v>
      </c>
      <c r="G91" s="40">
        <f t="shared" si="2"/>
        <v>0.81531159892740468</v>
      </c>
    </row>
    <row r="92" spans="1:7" x14ac:dyDescent="0.2">
      <c r="A92" s="30">
        <v>341</v>
      </c>
      <c r="B92" s="30">
        <v>259.12748410192478</v>
      </c>
      <c r="C92" s="30">
        <v>19.872515898075221</v>
      </c>
      <c r="D92" s="30">
        <v>0.81340734520107238</v>
      </c>
      <c r="E92">
        <f t="shared" si="0"/>
        <v>394.91688811925241</v>
      </c>
      <c r="F92" s="40">
        <f t="shared" si="1"/>
        <v>0.80813569313174682</v>
      </c>
      <c r="G92" s="40">
        <f t="shared" si="2"/>
        <v>0.80776705634988166</v>
      </c>
    </row>
    <row r="93" spans="1:7" x14ac:dyDescent="0.2">
      <c r="A93" s="30">
        <v>290</v>
      </c>
      <c r="B93" s="30">
        <v>166.2957596862226</v>
      </c>
      <c r="C93" s="30">
        <v>19.704240313777404</v>
      </c>
      <c r="D93" s="30">
        <v>0.80651961155990304</v>
      </c>
      <c r="E93">
        <f t="shared" ref="E93:E156" si="3">C93^2</f>
        <v>388.25708634309069</v>
      </c>
      <c r="F93" s="40">
        <f t="shared" ref="F93:F156" si="4">C93/SQRT($D$13)</f>
        <v>0.80129259854567891</v>
      </c>
      <c r="G93" s="40">
        <f t="shared" ref="G93:G156" si="5">F93*((388-6-2)/(388-6-1-(F93^2)))^0.5</f>
        <v>0.80091548756670417</v>
      </c>
    </row>
    <row r="94" spans="1:7" x14ac:dyDescent="0.2">
      <c r="A94" s="30">
        <v>163</v>
      </c>
      <c r="B94" s="30">
        <v>246.42745747167888</v>
      </c>
      <c r="C94" s="30">
        <v>19.572542528321122</v>
      </c>
      <c r="D94" s="30">
        <v>0.80112905373691345</v>
      </c>
      <c r="E94">
        <f t="shared" si="3"/>
        <v>383.08442102293901</v>
      </c>
      <c r="F94" s="40">
        <f t="shared" si="4"/>
        <v>0.79593697665665897</v>
      </c>
      <c r="G94" s="40">
        <f t="shared" si="5"/>
        <v>0.79555344033320285</v>
      </c>
    </row>
    <row r="95" spans="1:7" x14ac:dyDescent="0.2">
      <c r="A95" s="30">
        <v>26</v>
      </c>
      <c r="B95" s="30">
        <v>94.588143370101093</v>
      </c>
      <c r="C95" s="30">
        <v>19.411856629898907</v>
      </c>
      <c r="D95" s="30">
        <v>0.79455197558952484</v>
      </c>
      <c r="E95">
        <f t="shared" si="3"/>
        <v>376.82017781975014</v>
      </c>
      <c r="F95" s="40">
        <f t="shared" si="4"/>
        <v>0.7894025242217505</v>
      </c>
      <c r="G95" s="40">
        <f t="shared" si="5"/>
        <v>0.78901139230439654</v>
      </c>
    </row>
    <row r="96" spans="1:7" x14ac:dyDescent="0.2">
      <c r="A96" s="30">
        <v>345</v>
      </c>
      <c r="B96" s="30">
        <v>299.85953564451989</v>
      </c>
      <c r="C96" s="30">
        <v>19.140464355480105</v>
      </c>
      <c r="D96" s="30">
        <v>0.78344354470058741</v>
      </c>
      <c r="E96">
        <f t="shared" si="3"/>
        <v>366.35737574340448</v>
      </c>
      <c r="F96" s="40">
        <f t="shared" si="4"/>
        <v>0.77836608651436989</v>
      </c>
      <c r="G96" s="40">
        <f t="shared" si="5"/>
        <v>0.77796272913194087</v>
      </c>
    </row>
    <row r="97" spans="1:7" x14ac:dyDescent="0.2">
      <c r="A97" s="30">
        <v>328</v>
      </c>
      <c r="B97" s="30">
        <v>158.09080417901359</v>
      </c>
      <c r="C97" s="30">
        <v>18.909195820986412</v>
      </c>
      <c r="D97" s="30">
        <v>0.77397742950732806</v>
      </c>
      <c r="E97">
        <f t="shared" si="3"/>
        <v>357.55768659640995</v>
      </c>
      <c r="F97" s="40">
        <f t="shared" si="4"/>
        <v>0.76896132073729351</v>
      </c>
      <c r="G97" s="40">
        <f t="shared" si="5"/>
        <v>0.76854813646161435</v>
      </c>
    </row>
    <row r="98" spans="1:7" x14ac:dyDescent="0.2">
      <c r="A98" s="30">
        <v>79</v>
      </c>
      <c r="B98" s="30">
        <v>93.158240364240612</v>
      </c>
      <c r="C98" s="30">
        <v>18.841759635759388</v>
      </c>
      <c r="D98" s="30">
        <v>0.77121718069548462</v>
      </c>
      <c r="E98">
        <f t="shared" si="3"/>
        <v>355.01190617173177</v>
      </c>
      <c r="F98" s="40">
        <f t="shared" si="4"/>
        <v>0.76621896095908948</v>
      </c>
      <c r="G98" s="40">
        <f t="shared" si="5"/>
        <v>0.76580301263643191</v>
      </c>
    </row>
    <row r="99" spans="1:7" x14ac:dyDescent="0.2">
      <c r="A99" s="30">
        <v>20</v>
      </c>
      <c r="B99" s="30">
        <v>45.35566276630145</v>
      </c>
      <c r="C99" s="30">
        <v>18.64433723369855</v>
      </c>
      <c r="D99" s="30">
        <v>0.76313643074076565</v>
      </c>
      <c r="E99">
        <f t="shared" si="3"/>
        <v>347.6113108838781</v>
      </c>
      <c r="F99" s="40">
        <f t="shared" si="4"/>
        <v>0.75819058193816125</v>
      </c>
      <c r="G99" s="40">
        <f t="shared" si="5"/>
        <v>0.75776680265501128</v>
      </c>
    </row>
    <row r="100" spans="1:7" x14ac:dyDescent="0.2">
      <c r="A100" s="30">
        <v>266</v>
      </c>
      <c r="B100" s="30">
        <v>279.43926177470337</v>
      </c>
      <c r="C100" s="30">
        <v>18.560738225296632</v>
      </c>
      <c r="D100" s="30">
        <v>0.75971461702405185</v>
      </c>
      <c r="E100">
        <f t="shared" si="3"/>
        <v>344.50100346798757</v>
      </c>
      <c r="F100" s="40">
        <f t="shared" si="4"/>
        <v>0.75479094482394182</v>
      </c>
      <c r="G100" s="40">
        <f t="shared" si="5"/>
        <v>0.75436396599580946</v>
      </c>
    </row>
    <row r="101" spans="1:7" x14ac:dyDescent="0.2">
      <c r="A101" s="30">
        <v>39</v>
      </c>
      <c r="B101" s="30">
        <v>239.48407132139496</v>
      </c>
      <c r="C101" s="30">
        <v>18.515928678605036</v>
      </c>
      <c r="D101" s="30">
        <v>0.75788050529904349</v>
      </c>
      <c r="E101">
        <f t="shared" si="3"/>
        <v>342.83961483118844</v>
      </c>
      <c r="F101" s="40">
        <f t="shared" si="4"/>
        <v>0.75296871988472114</v>
      </c>
      <c r="G101" s="40">
        <f t="shared" si="5"/>
        <v>0.75254005444693473</v>
      </c>
    </row>
    <row r="102" spans="1:7" x14ac:dyDescent="0.2">
      <c r="A102" s="30">
        <v>349</v>
      </c>
      <c r="B102" s="30">
        <v>207.7339379928186</v>
      </c>
      <c r="C102" s="30">
        <v>18.266062007181404</v>
      </c>
      <c r="D102" s="30">
        <v>0.74765314471222366</v>
      </c>
      <c r="E102">
        <f t="shared" si="3"/>
        <v>333.64902125019591</v>
      </c>
      <c r="F102" s="40">
        <f t="shared" si="4"/>
        <v>0.74280764230717011</v>
      </c>
      <c r="G102" s="40">
        <f t="shared" si="5"/>
        <v>0.74236993249415384</v>
      </c>
    </row>
    <row r="103" spans="1:7" x14ac:dyDescent="0.2">
      <c r="A103" s="30">
        <v>265</v>
      </c>
      <c r="B103" s="30">
        <v>105.97981705115902</v>
      </c>
      <c r="C103" s="30">
        <v>18.020182948840983</v>
      </c>
      <c r="D103" s="30">
        <v>0.73758900219946844</v>
      </c>
      <c r="E103">
        <f t="shared" si="3"/>
        <v>324.7269935096993</v>
      </c>
      <c r="F103" s="40">
        <f t="shared" si="4"/>
        <v>0.73280872499555971</v>
      </c>
      <c r="G103" s="40">
        <f t="shared" si="5"/>
        <v>0.73236270605547205</v>
      </c>
    </row>
    <row r="104" spans="1:7" x14ac:dyDescent="0.2">
      <c r="A104" s="30">
        <v>99</v>
      </c>
      <c r="B104" s="30">
        <v>136.80088510983677</v>
      </c>
      <c r="C104" s="30">
        <v>17.19911489016323</v>
      </c>
      <c r="D104" s="30">
        <v>0.70398164250410367</v>
      </c>
      <c r="E104">
        <f t="shared" si="3"/>
        <v>295.80955300503456</v>
      </c>
      <c r="F104" s="40">
        <f t="shared" si="4"/>
        <v>0.699419172907082</v>
      </c>
      <c r="G104" s="40">
        <f t="shared" si="5"/>
        <v>0.69894955121289559</v>
      </c>
    </row>
    <row r="105" spans="1:7" x14ac:dyDescent="0.2">
      <c r="A105" s="30">
        <v>6</v>
      </c>
      <c r="B105" s="30">
        <v>304.85018957078324</v>
      </c>
      <c r="C105" s="30">
        <v>17.149810429216757</v>
      </c>
      <c r="D105" s="30">
        <v>0.70196354822300033</v>
      </c>
      <c r="E105">
        <f t="shared" si="3"/>
        <v>294.11599775807184</v>
      </c>
      <c r="F105" s="40">
        <f t="shared" si="4"/>
        <v>0.69741415779345339</v>
      </c>
      <c r="G105" s="40">
        <f t="shared" si="5"/>
        <v>0.69694331750759253</v>
      </c>
    </row>
    <row r="106" spans="1:7" x14ac:dyDescent="0.2">
      <c r="A106" s="30">
        <v>251</v>
      </c>
      <c r="B106" s="30">
        <v>245.16437842578188</v>
      </c>
      <c r="C106" s="30">
        <v>16.835621574218123</v>
      </c>
      <c r="D106" s="30">
        <v>0.6891033988716565</v>
      </c>
      <c r="E106">
        <f t="shared" si="3"/>
        <v>283.4381537902787</v>
      </c>
      <c r="F106" s="40">
        <f t="shared" si="4"/>
        <v>0.68463735442286544</v>
      </c>
      <c r="G106" s="40">
        <f t="shared" si="5"/>
        <v>0.68415926560957063</v>
      </c>
    </row>
    <row r="107" spans="1:7" x14ac:dyDescent="0.2">
      <c r="A107" s="30">
        <v>174</v>
      </c>
      <c r="B107" s="30">
        <v>113.34495570860989</v>
      </c>
      <c r="C107" s="30">
        <v>16.655044291390112</v>
      </c>
      <c r="D107" s="30">
        <v>0.68171214106705291</v>
      </c>
      <c r="E107">
        <f t="shared" si="3"/>
        <v>277.39050034816637</v>
      </c>
      <c r="F107" s="40">
        <f t="shared" si="4"/>
        <v>0.6772939989881267</v>
      </c>
      <c r="G107" s="40">
        <f t="shared" si="5"/>
        <v>0.6768121441596604</v>
      </c>
    </row>
    <row r="108" spans="1:7" x14ac:dyDescent="0.2">
      <c r="A108" s="30">
        <v>215</v>
      </c>
      <c r="B108" s="30">
        <v>136.7489046009301</v>
      </c>
      <c r="C108" s="30">
        <v>16.251095399069897</v>
      </c>
      <c r="D108" s="30">
        <v>0.66517799925107257</v>
      </c>
      <c r="E108">
        <f t="shared" si="3"/>
        <v>264.09810166967077</v>
      </c>
      <c r="F108" s="40">
        <f t="shared" si="4"/>
        <v>0.66086701411317095</v>
      </c>
      <c r="G108" s="40">
        <f t="shared" si="5"/>
        <v>0.66037777304608691</v>
      </c>
    </row>
    <row r="109" spans="1:7" x14ac:dyDescent="0.2">
      <c r="A109" s="30">
        <v>25</v>
      </c>
      <c r="B109" s="30">
        <v>100.76996840812373</v>
      </c>
      <c r="C109" s="30">
        <v>16.230031591876269</v>
      </c>
      <c r="D109" s="30">
        <v>0.66431583083832246</v>
      </c>
      <c r="E109">
        <f t="shared" si="3"/>
        <v>263.41392547330173</v>
      </c>
      <c r="F109" s="40">
        <f t="shared" si="4"/>
        <v>0.66001043337051502</v>
      </c>
      <c r="G109" s="40">
        <f t="shared" si="5"/>
        <v>0.65952084603424854</v>
      </c>
    </row>
    <row r="110" spans="1:7" x14ac:dyDescent="0.2">
      <c r="A110" s="30">
        <v>58</v>
      </c>
      <c r="B110" s="30">
        <v>142.78716230584766</v>
      </c>
      <c r="C110" s="30">
        <v>16.212837694152341</v>
      </c>
      <c r="D110" s="30">
        <v>0.66361206274106632</v>
      </c>
      <c r="E110">
        <f t="shared" si="3"/>
        <v>262.85610609692702</v>
      </c>
      <c r="F110" s="40">
        <f t="shared" si="4"/>
        <v>0.65931122635888006</v>
      </c>
      <c r="G110" s="40">
        <f t="shared" si="5"/>
        <v>0.65882135920236073</v>
      </c>
    </row>
    <row r="111" spans="1:7" x14ac:dyDescent="0.2">
      <c r="A111" s="30">
        <v>337</v>
      </c>
      <c r="B111" s="30">
        <v>223.06528473977372</v>
      </c>
      <c r="C111" s="30">
        <v>15.934715260226284</v>
      </c>
      <c r="D111" s="30">
        <v>0.6522281578655611</v>
      </c>
      <c r="E111">
        <f t="shared" si="3"/>
        <v>253.91515042448842</v>
      </c>
      <c r="F111" s="40">
        <f t="shared" si="4"/>
        <v>0.64800109999797506</v>
      </c>
      <c r="G111" s="40">
        <f t="shared" si="5"/>
        <v>0.64750705777410611</v>
      </c>
    </row>
    <row r="112" spans="1:7" x14ac:dyDescent="0.2">
      <c r="A112" s="30">
        <v>178</v>
      </c>
      <c r="B112" s="30">
        <v>418.22237695218996</v>
      </c>
      <c r="C112" s="30">
        <v>15.777623047810039</v>
      </c>
      <c r="D112" s="30">
        <v>0.64579817385605587</v>
      </c>
      <c r="E112">
        <f t="shared" si="3"/>
        <v>248.93338903878654</v>
      </c>
      <c r="F112" s="40">
        <f t="shared" si="4"/>
        <v>0.64161278839124503</v>
      </c>
      <c r="G112" s="40">
        <f t="shared" si="5"/>
        <v>0.64111667755625434</v>
      </c>
    </row>
    <row r="113" spans="1:7" x14ac:dyDescent="0.2">
      <c r="A113" s="30">
        <v>167</v>
      </c>
      <c r="B113" s="30">
        <v>131.22493159780345</v>
      </c>
      <c r="C113" s="30">
        <v>15.775068402196553</v>
      </c>
      <c r="D113" s="30">
        <v>0.64569360896265982</v>
      </c>
      <c r="E113">
        <f t="shared" si="3"/>
        <v>248.85278309398009</v>
      </c>
      <c r="F113" s="40">
        <f t="shared" si="4"/>
        <v>0.64150890117766068</v>
      </c>
      <c r="G113" s="40">
        <f t="shared" si="5"/>
        <v>0.6410127584144254</v>
      </c>
    </row>
    <row r="114" spans="1:7" x14ac:dyDescent="0.2">
      <c r="A114" s="30">
        <v>75</v>
      </c>
      <c r="B114" s="30">
        <v>109.64381867513789</v>
      </c>
      <c r="C114" s="30">
        <v>15.356181324862106</v>
      </c>
      <c r="D114" s="30">
        <v>0.62854802823895028</v>
      </c>
      <c r="E114">
        <f t="shared" si="3"/>
        <v>235.81230488204372</v>
      </c>
      <c r="F114" s="40">
        <f t="shared" si="4"/>
        <v>0.62447444009976616</v>
      </c>
      <c r="G114" s="40">
        <f t="shared" si="5"/>
        <v>0.62397379387081242</v>
      </c>
    </row>
    <row r="115" spans="1:7" x14ac:dyDescent="0.2">
      <c r="A115" s="30">
        <v>301</v>
      </c>
      <c r="B115" s="30">
        <v>140.75797740621542</v>
      </c>
      <c r="C115" s="30">
        <v>15.242022593784583</v>
      </c>
      <c r="D115" s="30">
        <v>0.6238753662139932</v>
      </c>
      <c r="E115">
        <f t="shared" si="3"/>
        <v>232.3192527494397</v>
      </c>
      <c r="F115" s="40">
        <f t="shared" si="4"/>
        <v>0.61983206136223989</v>
      </c>
      <c r="G115" s="40">
        <f t="shared" si="5"/>
        <v>0.61933043717562619</v>
      </c>
    </row>
    <row r="116" spans="1:7" x14ac:dyDescent="0.2">
      <c r="A116" s="30">
        <v>88</v>
      </c>
      <c r="B116" s="30">
        <v>208.84424041801302</v>
      </c>
      <c r="C116" s="30">
        <v>15.155759581986985</v>
      </c>
      <c r="D116" s="30">
        <v>0.62034451145080094</v>
      </c>
      <c r="E116">
        <f t="shared" si="3"/>
        <v>229.69704850699028</v>
      </c>
      <c r="F116" s="40">
        <f t="shared" si="4"/>
        <v>0.61632408989107679</v>
      </c>
      <c r="G116" s="40">
        <f t="shared" si="5"/>
        <v>0.61582179661741898</v>
      </c>
    </row>
    <row r="117" spans="1:7" x14ac:dyDescent="0.2">
      <c r="A117" s="30">
        <v>303</v>
      </c>
      <c r="B117" s="30">
        <v>41.038469624303588</v>
      </c>
      <c r="C117" s="30">
        <v>14.961530375696412</v>
      </c>
      <c r="D117" s="30">
        <v>0.61239446305936263</v>
      </c>
      <c r="E117">
        <f t="shared" si="3"/>
        <v>223.84739118288644</v>
      </c>
      <c r="F117" s="40">
        <f t="shared" si="4"/>
        <v>0.60842556536317527</v>
      </c>
      <c r="G117" s="40">
        <f t="shared" si="5"/>
        <v>0.60792198392529473</v>
      </c>
    </row>
    <row r="118" spans="1:7" x14ac:dyDescent="0.2">
      <c r="A118" s="30">
        <v>136</v>
      </c>
      <c r="B118" s="30">
        <v>281.04284484408117</v>
      </c>
      <c r="C118" s="30">
        <v>14.957155155918826</v>
      </c>
      <c r="D118" s="30">
        <v>0.61221537975042428</v>
      </c>
      <c r="E118">
        <f t="shared" si="3"/>
        <v>223.71649035822912</v>
      </c>
      <c r="F118" s="40">
        <f t="shared" si="4"/>
        <v>0.60824764268414966</v>
      </c>
      <c r="G118" s="40">
        <f t="shared" si="5"/>
        <v>0.60774403568960433</v>
      </c>
    </row>
    <row r="119" spans="1:7" x14ac:dyDescent="0.2">
      <c r="A119" s="30">
        <v>206</v>
      </c>
      <c r="B119" s="30">
        <v>378.92027376076663</v>
      </c>
      <c r="C119" s="30">
        <v>14.079726239233366</v>
      </c>
      <c r="D119" s="30">
        <v>0.57630109846946675</v>
      </c>
      <c r="E119">
        <f t="shared" si="3"/>
        <v>198.23869097175657</v>
      </c>
      <c r="F119" s="40">
        <f t="shared" si="4"/>
        <v>0.57256612005277918</v>
      </c>
      <c r="G119" s="40">
        <f t="shared" si="5"/>
        <v>0.572060395286074</v>
      </c>
    </row>
    <row r="120" spans="1:7" x14ac:dyDescent="0.2">
      <c r="A120" s="30">
        <v>367</v>
      </c>
      <c r="B120" s="30">
        <v>295.96784947153765</v>
      </c>
      <c r="C120" s="30">
        <v>14.032150528462353</v>
      </c>
      <c r="D120" s="30">
        <v>0.57435376413128902</v>
      </c>
      <c r="E120">
        <f t="shared" si="3"/>
        <v>196.90124845342629</v>
      </c>
      <c r="F120" s="40">
        <f t="shared" si="4"/>
        <v>0.57063140629044706</v>
      </c>
      <c r="G120" s="40">
        <f t="shared" si="5"/>
        <v>0.57012573412526524</v>
      </c>
    </row>
    <row r="121" spans="1:7" x14ac:dyDescent="0.2">
      <c r="A121" s="30">
        <v>277</v>
      </c>
      <c r="B121" s="30">
        <v>152.27505670074495</v>
      </c>
      <c r="C121" s="30">
        <v>13.724943299255045</v>
      </c>
      <c r="D121" s="30">
        <v>0.5617793816012796</v>
      </c>
      <c r="E121">
        <f t="shared" si="3"/>
        <v>188.37406856776596</v>
      </c>
      <c r="F121" s="40">
        <f t="shared" si="4"/>
        <v>0.55813851770080569</v>
      </c>
      <c r="G121" s="40">
        <f t="shared" si="5"/>
        <v>0.55763358794836992</v>
      </c>
    </row>
    <row r="122" spans="1:7" x14ac:dyDescent="0.2">
      <c r="A122" s="30">
        <v>342</v>
      </c>
      <c r="B122" s="30">
        <v>145.36423690290448</v>
      </c>
      <c r="C122" s="30">
        <v>13.63576309709552</v>
      </c>
      <c r="D122" s="30">
        <v>0.55812912252713287</v>
      </c>
      <c r="E122">
        <f t="shared" si="3"/>
        <v>185.934035240112</v>
      </c>
      <c r="F122" s="40">
        <f t="shared" si="4"/>
        <v>0.5545119157720183</v>
      </c>
      <c r="G122" s="40">
        <f t="shared" si="5"/>
        <v>0.55400733077199238</v>
      </c>
    </row>
    <row r="123" spans="1:7" x14ac:dyDescent="0.2">
      <c r="A123" s="30">
        <v>249</v>
      </c>
      <c r="B123" s="30">
        <v>211.77098295384906</v>
      </c>
      <c r="C123" s="30">
        <v>13.229017046150943</v>
      </c>
      <c r="D123" s="30">
        <v>0.54148048945184646</v>
      </c>
      <c r="E123">
        <f t="shared" si="3"/>
        <v>175.00689200735223</v>
      </c>
      <c r="F123" s="40">
        <f t="shared" si="4"/>
        <v>0.53797118164984647</v>
      </c>
      <c r="G123" s="40">
        <f t="shared" si="5"/>
        <v>0.53746889213018123</v>
      </c>
    </row>
    <row r="124" spans="1:7" x14ac:dyDescent="0.2">
      <c r="A124" s="30">
        <v>324</v>
      </c>
      <c r="B124" s="30">
        <v>138.94814873754552</v>
      </c>
      <c r="C124" s="30">
        <v>13.051851262454477</v>
      </c>
      <c r="D124" s="30">
        <v>0.53422886864469099</v>
      </c>
      <c r="E124">
        <f t="shared" si="3"/>
        <v>170.35082137723452</v>
      </c>
      <c r="F124" s="40">
        <f t="shared" si="4"/>
        <v>0.53076655823220253</v>
      </c>
      <c r="G124" s="40">
        <f t="shared" si="5"/>
        <v>0.53026563320852127</v>
      </c>
    </row>
    <row r="125" spans="1:7" x14ac:dyDescent="0.2">
      <c r="A125" s="30">
        <v>326</v>
      </c>
      <c r="B125" s="30">
        <v>271.10076860973106</v>
      </c>
      <c r="C125" s="30">
        <v>12.899231390268938</v>
      </c>
      <c r="D125" s="30">
        <v>0.52798194320776681</v>
      </c>
      <c r="E125">
        <f t="shared" si="3"/>
        <v>166.3901704596995</v>
      </c>
      <c r="F125" s="40">
        <f t="shared" si="4"/>
        <v>0.52456011880465703</v>
      </c>
      <c r="G125" s="40">
        <f t="shared" si="5"/>
        <v>0.5240605433622284</v>
      </c>
    </row>
    <row r="126" spans="1:7" x14ac:dyDescent="0.2">
      <c r="A126" s="30">
        <v>76</v>
      </c>
      <c r="B126" s="30">
        <v>78.593928741667</v>
      </c>
      <c r="C126" s="30">
        <v>12.406071258333</v>
      </c>
      <c r="D126" s="30">
        <v>0.50779627191509102</v>
      </c>
      <c r="E126">
        <f t="shared" si="3"/>
        <v>153.91060406683616</v>
      </c>
      <c r="F126" s="40">
        <f t="shared" si="4"/>
        <v>0.50450526983178023</v>
      </c>
      <c r="G126" s="40">
        <f t="shared" si="5"/>
        <v>0.50401113388244323</v>
      </c>
    </row>
    <row r="127" spans="1:7" x14ac:dyDescent="0.2">
      <c r="A127" s="30">
        <v>50</v>
      </c>
      <c r="B127" s="30">
        <v>165.9144976175015</v>
      </c>
      <c r="C127" s="30">
        <v>12.085502382498504</v>
      </c>
      <c r="D127" s="30">
        <v>0.49467498019822864</v>
      </c>
      <c r="E127">
        <f t="shared" si="3"/>
        <v>146.05936783737701</v>
      </c>
      <c r="F127" s="40">
        <f t="shared" si="4"/>
        <v>0.49146901654620262</v>
      </c>
      <c r="G127" s="40">
        <f t="shared" si="5"/>
        <v>0.49097927755773835</v>
      </c>
    </row>
    <row r="128" spans="1:7" x14ac:dyDescent="0.2">
      <c r="A128" s="30">
        <v>64</v>
      </c>
      <c r="B128" s="30">
        <v>143.95958190503177</v>
      </c>
      <c r="C128" s="30">
        <v>12.040418094968231</v>
      </c>
      <c r="D128" s="30">
        <v>0.49282962298133831</v>
      </c>
      <c r="E128">
        <f t="shared" si="3"/>
        <v>144.97166790163843</v>
      </c>
      <c r="F128" s="40">
        <f t="shared" si="4"/>
        <v>0.48963561899656693</v>
      </c>
      <c r="G128" s="40">
        <f t="shared" si="5"/>
        <v>0.48914655155576653</v>
      </c>
    </row>
    <row r="129" spans="1:7" x14ac:dyDescent="0.2">
      <c r="A129" s="30">
        <v>44</v>
      </c>
      <c r="B129" s="30">
        <v>220.02367232388687</v>
      </c>
      <c r="C129" s="30">
        <v>11.976327676113129</v>
      </c>
      <c r="D129" s="30">
        <v>0.4902063206415071</v>
      </c>
      <c r="E129">
        <f t="shared" si="3"/>
        <v>143.43242460563332</v>
      </c>
      <c r="F129" s="40">
        <f t="shared" si="4"/>
        <v>0.48702931814718187</v>
      </c>
      <c r="G129" s="40">
        <f t="shared" si="5"/>
        <v>0.48654122765741087</v>
      </c>
    </row>
    <row r="130" spans="1:7" x14ac:dyDescent="0.2">
      <c r="A130" s="30">
        <v>170</v>
      </c>
      <c r="B130" s="30">
        <v>349.09825956537725</v>
      </c>
      <c r="C130" s="30">
        <v>11.901740434622752</v>
      </c>
      <c r="D130" s="30">
        <v>0.48715337000366488</v>
      </c>
      <c r="E130">
        <f t="shared" si="3"/>
        <v>141.65142537313417</v>
      </c>
      <c r="F130" s="40">
        <f t="shared" si="4"/>
        <v>0.483996153528783</v>
      </c>
      <c r="G130" s="40">
        <f t="shared" si="5"/>
        <v>0.48350923279346403</v>
      </c>
    </row>
    <row r="131" spans="1:7" x14ac:dyDescent="0.2">
      <c r="A131" s="30">
        <v>322</v>
      </c>
      <c r="B131" s="30">
        <v>184.33359864398233</v>
      </c>
      <c r="C131" s="30">
        <v>11.666401356017673</v>
      </c>
      <c r="D131" s="30">
        <v>0.47752064226390417</v>
      </c>
      <c r="E131">
        <f t="shared" si="3"/>
        <v>136.10492059969098</v>
      </c>
      <c r="F131" s="40">
        <f t="shared" si="4"/>
        <v>0.47442585501273432</v>
      </c>
      <c r="G131" s="40">
        <f t="shared" si="5"/>
        <v>0.47394285396099678</v>
      </c>
    </row>
    <row r="132" spans="1:7" x14ac:dyDescent="0.2">
      <c r="A132" s="30">
        <v>338</v>
      </c>
      <c r="B132" s="30">
        <v>71.411932102515436</v>
      </c>
      <c r="C132" s="30">
        <v>11.588067897484564</v>
      </c>
      <c r="D132" s="30">
        <v>0.47431435419888845</v>
      </c>
      <c r="E132">
        <f t="shared" si="3"/>
        <v>134.28331759671232</v>
      </c>
      <c r="F132" s="40">
        <f t="shared" si="4"/>
        <v>0.4712403467393107</v>
      </c>
      <c r="G132" s="40">
        <f t="shared" si="5"/>
        <v>0.47075872661871204</v>
      </c>
    </row>
    <row r="133" spans="1:7" x14ac:dyDescent="0.2">
      <c r="A133" s="30">
        <v>63</v>
      </c>
      <c r="B133" s="30">
        <v>182.5604351887396</v>
      </c>
      <c r="C133" s="30">
        <v>11.439564811260396</v>
      </c>
      <c r="D133" s="30">
        <v>0.46823593404618569</v>
      </c>
      <c r="E133">
        <f t="shared" si="3"/>
        <v>130.8636430710271</v>
      </c>
      <c r="F133" s="40">
        <f t="shared" si="4"/>
        <v>0.4652013205217197</v>
      </c>
      <c r="G133" s="40">
        <f t="shared" si="5"/>
        <v>0.46472242150209175</v>
      </c>
    </row>
    <row r="134" spans="1:7" x14ac:dyDescent="0.2">
      <c r="A134" s="30">
        <v>246</v>
      </c>
      <c r="B134" s="30">
        <v>252.73799902223328</v>
      </c>
      <c r="C134" s="30">
        <v>11.262000977766718</v>
      </c>
      <c r="D134" s="30">
        <v>0.46096802055467823</v>
      </c>
      <c r="E134">
        <f t="shared" si="3"/>
        <v>126.83266602321851</v>
      </c>
      <c r="F134" s="40">
        <f t="shared" si="4"/>
        <v>0.45798051001179113</v>
      </c>
      <c r="G134" s="40">
        <f t="shared" si="5"/>
        <v>0.45750503981872626</v>
      </c>
    </row>
    <row r="135" spans="1:7" x14ac:dyDescent="0.2">
      <c r="A135" s="30">
        <v>175</v>
      </c>
      <c r="B135" s="30">
        <v>504.85161579884902</v>
      </c>
      <c r="C135" s="30">
        <v>11.148384201150975</v>
      </c>
      <c r="D135" s="30">
        <v>0.45631754141498027</v>
      </c>
      <c r="E135">
        <f t="shared" si="3"/>
        <v>124.28647029647266</v>
      </c>
      <c r="F135" s="40">
        <f t="shared" si="4"/>
        <v>0.45336017039336107</v>
      </c>
      <c r="G135" s="40">
        <f t="shared" si="5"/>
        <v>0.45288699302414803</v>
      </c>
    </row>
    <row r="136" spans="1:7" x14ac:dyDescent="0.2">
      <c r="A136" s="30">
        <v>225</v>
      </c>
      <c r="B136" s="30">
        <v>260.12162831183878</v>
      </c>
      <c r="C136" s="30">
        <v>10.878371688161224</v>
      </c>
      <c r="D136" s="30">
        <v>0.44526558591581084</v>
      </c>
      <c r="E136">
        <f t="shared" si="3"/>
        <v>118.33897058578766</v>
      </c>
      <c r="F136" s="40">
        <f t="shared" si="4"/>
        <v>0.44237984206158942</v>
      </c>
      <c r="G136" s="40">
        <f t="shared" si="5"/>
        <v>0.44191241796185171</v>
      </c>
    </row>
    <row r="137" spans="1:7" x14ac:dyDescent="0.2">
      <c r="A137" s="30">
        <v>321</v>
      </c>
      <c r="B137" s="30">
        <v>183.1777397912376</v>
      </c>
      <c r="C137" s="30">
        <v>10.822260208762401</v>
      </c>
      <c r="D137" s="30">
        <v>0.44296887171378463</v>
      </c>
      <c r="E137">
        <f t="shared" si="3"/>
        <v>117.12131602616201</v>
      </c>
      <c r="F137" s="40">
        <f t="shared" si="4"/>
        <v>0.44009801274872384</v>
      </c>
      <c r="G137" s="40">
        <f t="shared" si="5"/>
        <v>0.43963183729038285</v>
      </c>
    </row>
    <row r="138" spans="1:7" x14ac:dyDescent="0.2">
      <c r="A138" s="30">
        <v>106</v>
      </c>
      <c r="B138" s="30">
        <v>96.209449237524595</v>
      </c>
      <c r="C138" s="30">
        <v>10.790550762475405</v>
      </c>
      <c r="D138" s="30">
        <v>0.44167096375616166</v>
      </c>
      <c r="E138">
        <f t="shared" si="3"/>
        <v>116.43598575755854</v>
      </c>
      <c r="F138" s="40">
        <f t="shared" si="4"/>
        <v>0.43880851646725666</v>
      </c>
      <c r="G138" s="40">
        <f t="shared" si="5"/>
        <v>0.43834305462004647</v>
      </c>
    </row>
    <row r="139" spans="1:7" x14ac:dyDescent="0.2">
      <c r="A139" s="30">
        <v>201</v>
      </c>
      <c r="B139" s="30">
        <v>253.22044463438138</v>
      </c>
      <c r="C139" s="30">
        <v>10.77955536561862</v>
      </c>
      <c r="D139" s="30">
        <v>0.44122090818128723</v>
      </c>
      <c r="E139">
        <f t="shared" si="3"/>
        <v>116.19881388043719</v>
      </c>
      <c r="F139" s="40">
        <f t="shared" si="4"/>
        <v>0.43836137767991384</v>
      </c>
      <c r="G139" s="40">
        <f t="shared" si="5"/>
        <v>0.43789616462295494</v>
      </c>
    </row>
    <row r="140" spans="1:7" x14ac:dyDescent="0.2">
      <c r="A140" s="30">
        <v>335</v>
      </c>
      <c r="B140" s="30">
        <v>220.6960591659996</v>
      </c>
      <c r="C140" s="30">
        <v>10.3039408340004</v>
      </c>
      <c r="D140" s="30">
        <v>0.42175340062024919</v>
      </c>
      <c r="E140">
        <f t="shared" si="3"/>
        <v>106.17119671058086</v>
      </c>
      <c r="F140" s="40">
        <f t="shared" si="4"/>
        <v>0.41902003805567184</v>
      </c>
      <c r="G140" s="40">
        <f t="shared" si="5"/>
        <v>0.41856623760640282</v>
      </c>
    </row>
    <row r="141" spans="1:7" x14ac:dyDescent="0.2">
      <c r="A141" s="30">
        <v>207</v>
      </c>
      <c r="B141" s="30">
        <v>178.75469734210961</v>
      </c>
      <c r="C141" s="30">
        <v>10.245302657890392</v>
      </c>
      <c r="D141" s="30">
        <v>0.41935326550893726</v>
      </c>
      <c r="E141">
        <f t="shared" si="3"/>
        <v>104.96622655177592</v>
      </c>
      <c r="F141" s="40">
        <f t="shared" si="4"/>
        <v>0.41663545809922892</v>
      </c>
      <c r="G141" s="40">
        <f t="shared" si="5"/>
        <v>0.4161831513093831</v>
      </c>
    </row>
    <row r="142" spans="1:7" x14ac:dyDescent="0.2">
      <c r="A142" s="30">
        <v>134</v>
      </c>
      <c r="B142" s="30">
        <v>248.89271947079402</v>
      </c>
      <c r="C142" s="30">
        <v>10.10728052920598</v>
      </c>
      <c r="D142" s="30">
        <v>0.41370384427571222</v>
      </c>
      <c r="E142">
        <f t="shared" si="3"/>
        <v>102.1571196960663</v>
      </c>
      <c r="F142" s="40">
        <f t="shared" si="4"/>
        <v>0.41102265048070791</v>
      </c>
      <c r="G142" s="40">
        <f t="shared" si="5"/>
        <v>0.41057393288185517</v>
      </c>
    </row>
    <row r="143" spans="1:7" x14ac:dyDescent="0.2">
      <c r="A143" s="30">
        <v>61</v>
      </c>
      <c r="B143" s="30">
        <v>188.62727492075936</v>
      </c>
      <c r="C143" s="30">
        <v>9.372725079240638</v>
      </c>
      <c r="D143" s="30">
        <v>0.3836375556626454</v>
      </c>
      <c r="E143">
        <f t="shared" si="3"/>
        <v>87.847975411026425</v>
      </c>
      <c r="F143" s="40">
        <f t="shared" si="4"/>
        <v>0.38115121997104912</v>
      </c>
      <c r="G143" s="40">
        <f t="shared" si="5"/>
        <v>0.38072328516478016</v>
      </c>
    </row>
    <row r="144" spans="1:7" x14ac:dyDescent="0.2">
      <c r="A144" s="30">
        <v>293</v>
      </c>
      <c r="B144" s="30">
        <v>163.65924825043794</v>
      </c>
      <c r="C144" s="30">
        <v>9.3407517495620596</v>
      </c>
      <c r="D144" s="30">
        <v>0.38232884662225614</v>
      </c>
      <c r="E144">
        <f t="shared" si="3"/>
        <v>87.249643246946675</v>
      </c>
      <c r="F144" s="40">
        <f t="shared" si="4"/>
        <v>0.37985099260808947</v>
      </c>
      <c r="G144" s="40">
        <f t="shared" si="5"/>
        <v>0.37942402474367004</v>
      </c>
    </row>
    <row r="145" spans="1:7" x14ac:dyDescent="0.2">
      <c r="A145" s="30">
        <v>120</v>
      </c>
      <c r="B145" s="30">
        <v>136.74047826962891</v>
      </c>
      <c r="C145" s="30">
        <v>9.2595217303710911</v>
      </c>
      <c r="D145" s="30">
        <v>0.37900399864630568</v>
      </c>
      <c r="E145">
        <f t="shared" si="3"/>
        <v>85.738742675214439</v>
      </c>
      <c r="F145" s="40">
        <f t="shared" si="4"/>
        <v>0.37654769280454742</v>
      </c>
      <c r="G145" s="40">
        <f t="shared" si="5"/>
        <v>0.37612320420265422</v>
      </c>
    </row>
    <row r="146" spans="1:7" x14ac:dyDescent="0.2">
      <c r="A146" s="30">
        <v>158</v>
      </c>
      <c r="B146" s="30">
        <v>686.78626853551441</v>
      </c>
      <c r="C146" s="30">
        <v>9.2137314644855905</v>
      </c>
      <c r="D146" s="30">
        <v>0.37712974483762796</v>
      </c>
      <c r="E146">
        <f t="shared" si="3"/>
        <v>84.892847499651779</v>
      </c>
      <c r="F146" s="40">
        <f t="shared" si="4"/>
        <v>0.37468558594048146</v>
      </c>
      <c r="G146" s="40">
        <f t="shared" si="5"/>
        <v>0.37426250919842685</v>
      </c>
    </row>
    <row r="147" spans="1:7" x14ac:dyDescent="0.2">
      <c r="A147" s="30">
        <v>11</v>
      </c>
      <c r="B147" s="30">
        <v>59.152088447826259</v>
      </c>
      <c r="C147" s="30">
        <v>8.8479115521737413</v>
      </c>
      <c r="D147" s="30">
        <v>0.36215627065743666</v>
      </c>
      <c r="E147">
        <f t="shared" si="3"/>
        <v>78.28553883508954</v>
      </c>
      <c r="F147" s="40">
        <f t="shared" si="4"/>
        <v>0.35980915409290826</v>
      </c>
      <c r="G147" s="40">
        <f t="shared" si="5"/>
        <v>0.35939771966589079</v>
      </c>
    </row>
    <row r="148" spans="1:7" x14ac:dyDescent="0.2">
      <c r="A148" s="30">
        <v>226</v>
      </c>
      <c r="B148" s="30">
        <v>225.1804875073563</v>
      </c>
      <c r="C148" s="30">
        <v>8.8195124926436961</v>
      </c>
      <c r="D148" s="30">
        <v>0.36099386103919712</v>
      </c>
      <c r="E148">
        <f t="shared" si="3"/>
        <v>77.783800607898215</v>
      </c>
      <c r="F148" s="40">
        <f t="shared" si="4"/>
        <v>0.35865427799290595</v>
      </c>
      <c r="G148" s="40">
        <f t="shared" si="5"/>
        <v>0.35824377392172946</v>
      </c>
    </row>
    <row r="149" spans="1:7" x14ac:dyDescent="0.2">
      <c r="A149" s="30">
        <v>220</v>
      </c>
      <c r="B149" s="30">
        <v>168.60152377210622</v>
      </c>
      <c r="C149" s="30">
        <v>8.3984762278937808</v>
      </c>
      <c r="D149" s="30">
        <v>0.34376031134170887</v>
      </c>
      <c r="E149">
        <f t="shared" si="3"/>
        <v>70.534402950496954</v>
      </c>
      <c r="F149" s="40">
        <f t="shared" si="4"/>
        <v>0.34153241806372453</v>
      </c>
      <c r="G149" s="40">
        <f t="shared" si="5"/>
        <v>0.34113614227484501</v>
      </c>
    </row>
    <row r="150" spans="1:7" x14ac:dyDescent="0.2">
      <c r="A150" s="30">
        <v>291</v>
      </c>
      <c r="B150" s="30">
        <v>64.645283393263412</v>
      </c>
      <c r="C150" s="30">
        <v>8.3547166067365879</v>
      </c>
      <c r="D150" s="30">
        <v>0.34196917440388791</v>
      </c>
      <c r="E150">
        <f t="shared" si="3"/>
        <v>69.80128957888013</v>
      </c>
      <c r="F150" s="40">
        <f t="shared" si="4"/>
        <v>0.33975288939425818</v>
      </c>
      <c r="G150" s="40">
        <f t="shared" si="5"/>
        <v>0.33935813827547845</v>
      </c>
    </row>
    <row r="151" spans="1:7" x14ac:dyDescent="0.2">
      <c r="A151" s="30">
        <v>23</v>
      </c>
      <c r="B151" s="30">
        <v>76.713010297182237</v>
      </c>
      <c r="C151" s="30">
        <v>8.2869897028177633</v>
      </c>
      <c r="D151" s="30">
        <v>0.33919702610631702</v>
      </c>
      <c r="E151">
        <f t="shared" si="3"/>
        <v>68.674198334607638</v>
      </c>
      <c r="F151" s="40">
        <f t="shared" si="4"/>
        <v>0.33699870725029485</v>
      </c>
      <c r="G151" s="40">
        <f t="shared" si="5"/>
        <v>0.33660633254525274</v>
      </c>
    </row>
    <row r="152" spans="1:7" x14ac:dyDescent="0.2">
      <c r="A152" s="30">
        <v>105</v>
      </c>
      <c r="B152" s="30">
        <v>380.73647489415691</v>
      </c>
      <c r="C152" s="30">
        <v>8.2635251058430867</v>
      </c>
      <c r="D152" s="30">
        <v>0.33823659031503239</v>
      </c>
      <c r="E152">
        <f t="shared" si="3"/>
        <v>68.285847174899004</v>
      </c>
      <c r="F152" s="40">
        <f t="shared" si="4"/>
        <v>0.33604449599503933</v>
      </c>
      <c r="G152" s="40">
        <f t="shared" si="5"/>
        <v>0.33565294932056033</v>
      </c>
    </row>
    <row r="153" spans="1:7" x14ac:dyDescent="0.2">
      <c r="A153" s="30">
        <v>47</v>
      </c>
      <c r="B153" s="30">
        <v>152.7400378684541</v>
      </c>
      <c r="C153" s="30">
        <v>8.2599621315459046</v>
      </c>
      <c r="D153" s="30">
        <v>0.338090753246442</v>
      </c>
      <c r="E153">
        <f t="shared" si="3"/>
        <v>68.226974414572368</v>
      </c>
      <c r="F153" s="40">
        <f t="shared" si="4"/>
        <v>0.33589960408915126</v>
      </c>
      <c r="G153" s="40">
        <f t="shared" si="5"/>
        <v>0.33550818335745036</v>
      </c>
    </row>
    <row r="154" spans="1:7" x14ac:dyDescent="0.2">
      <c r="A154" s="30">
        <v>160</v>
      </c>
      <c r="B154" s="30">
        <v>168.85658025096112</v>
      </c>
      <c r="C154" s="30">
        <v>8.143419749038884</v>
      </c>
      <c r="D154" s="30">
        <v>0.33332052533747225</v>
      </c>
      <c r="E154">
        <f t="shared" si="3"/>
        <v>66.315285209036517</v>
      </c>
      <c r="F154" s="40">
        <f t="shared" si="4"/>
        <v>0.33116029178719664</v>
      </c>
      <c r="G154" s="40">
        <f t="shared" si="5"/>
        <v>0.3307730210094349</v>
      </c>
    </row>
    <row r="155" spans="1:7" x14ac:dyDescent="0.2">
      <c r="A155" s="30">
        <v>276</v>
      </c>
      <c r="B155" s="30">
        <v>103.86753255713123</v>
      </c>
      <c r="C155" s="30">
        <v>8.1324674428687729</v>
      </c>
      <c r="D155" s="30">
        <v>0.33287223351919665</v>
      </c>
      <c r="E155">
        <f t="shared" si="3"/>
        <v>66.137026709320551</v>
      </c>
      <c r="F155" s="40">
        <f t="shared" si="4"/>
        <v>0.33071490532563486</v>
      </c>
      <c r="G155" s="40">
        <f t="shared" si="5"/>
        <v>0.33032802757010837</v>
      </c>
    </row>
    <row r="156" spans="1:7" x14ac:dyDescent="0.2">
      <c r="A156" s="30">
        <v>69</v>
      </c>
      <c r="B156" s="30">
        <v>154.26665582883157</v>
      </c>
      <c r="C156" s="30">
        <v>7.7333441711684259</v>
      </c>
      <c r="D156" s="30">
        <v>0.31653561049134993</v>
      </c>
      <c r="E156">
        <f t="shared" si="3"/>
        <v>59.804612069744671</v>
      </c>
      <c r="F156" s="40">
        <f t="shared" si="4"/>
        <v>0.31448415912948707</v>
      </c>
      <c r="G156" s="40">
        <f t="shared" si="5"/>
        <v>0.31411195045928875</v>
      </c>
    </row>
    <row r="157" spans="1:7" x14ac:dyDescent="0.2">
      <c r="A157" s="30">
        <v>180</v>
      </c>
      <c r="B157" s="30">
        <v>218.3862600849082</v>
      </c>
      <c r="C157" s="30">
        <v>7.6137399150917986</v>
      </c>
      <c r="D157" s="30">
        <v>0.31164005620375912</v>
      </c>
      <c r="E157">
        <f t="shared" ref="E157:E220" si="6">C157^2</f>
        <v>57.969035494662066</v>
      </c>
      <c r="F157" s="40">
        <f t="shared" ref="F157:F220" si="7">C157/SQRT($D$13)</f>
        <v>0.30962033268286421</v>
      </c>
      <c r="G157" s="40">
        <f t="shared" ref="G157:G220" si="8">F157*((388-6-2)/(388-6-1-(F157^2)))^0.5</f>
        <v>0.30925264833949812</v>
      </c>
    </row>
    <row r="158" spans="1:7" x14ac:dyDescent="0.2">
      <c r="A158" s="30">
        <v>221</v>
      </c>
      <c r="B158" s="30">
        <v>162.53474536700168</v>
      </c>
      <c r="C158" s="30">
        <v>7.4652546329983238</v>
      </c>
      <c r="D158" s="30">
        <v>0.30556236479676502</v>
      </c>
      <c r="E158">
        <f t="shared" si="6"/>
        <v>55.730026735502939</v>
      </c>
      <c r="F158" s="40">
        <f t="shared" si="7"/>
        <v>0.30358203048801752</v>
      </c>
      <c r="G158" s="40">
        <f t="shared" si="8"/>
        <v>0.30322004305699557</v>
      </c>
    </row>
    <row r="159" spans="1:7" x14ac:dyDescent="0.2">
      <c r="A159" s="30">
        <v>267</v>
      </c>
      <c r="B159" s="30">
        <v>182.6140981537236</v>
      </c>
      <c r="C159" s="30">
        <v>7.385901846276397</v>
      </c>
      <c r="D159" s="30">
        <v>0.30231435433282366</v>
      </c>
      <c r="E159">
        <f t="shared" si="6"/>
        <v>54.551546082829091</v>
      </c>
      <c r="F159" s="40">
        <f t="shared" si="7"/>
        <v>0.30035507021643604</v>
      </c>
      <c r="G159" s="40">
        <f t="shared" si="8"/>
        <v>0.299996163121795</v>
      </c>
    </row>
    <row r="160" spans="1:7" x14ac:dyDescent="0.2">
      <c r="A160" s="30">
        <v>300</v>
      </c>
      <c r="B160" s="30">
        <v>146.64184195504885</v>
      </c>
      <c r="C160" s="30">
        <v>7.3581580449511534</v>
      </c>
      <c r="D160" s="30">
        <v>0.30117876526611981</v>
      </c>
      <c r="E160">
        <f t="shared" si="6"/>
        <v>54.142489814479383</v>
      </c>
      <c r="F160" s="40">
        <f t="shared" si="7"/>
        <v>0.29922684084532469</v>
      </c>
      <c r="G160" s="40">
        <f t="shared" si="8"/>
        <v>0.29886901653626491</v>
      </c>
    </row>
    <row r="161" spans="1:7" x14ac:dyDescent="0.2">
      <c r="A161" s="30">
        <v>84</v>
      </c>
      <c r="B161" s="30">
        <v>237.81040893378187</v>
      </c>
      <c r="C161" s="30">
        <v>7.1895910662181279</v>
      </c>
      <c r="D161" s="30">
        <v>0.29427910448018602</v>
      </c>
      <c r="E161">
        <f t="shared" si="6"/>
        <v>51.690219699443517</v>
      </c>
      <c r="F161" s="40">
        <f t="shared" si="7"/>
        <v>0.29237189641371741</v>
      </c>
      <c r="G161" s="40">
        <f t="shared" si="8"/>
        <v>0.29202071494981424</v>
      </c>
    </row>
    <row r="162" spans="1:7" x14ac:dyDescent="0.2">
      <c r="A162" s="30">
        <v>257</v>
      </c>
      <c r="B162" s="30">
        <v>109.04318141942377</v>
      </c>
      <c r="C162" s="30">
        <v>6.9568185805762255</v>
      </c>
      <c r="D162" s="30">
        <v>0.2847514306540363</v>
      </c>
      <c r="E162">
        <f t="shared" si="6"/>
        <v>48.397324763050612</v>
      </c>
      <c r="F162" s="40">
        <f t="shared" si="7"/>
        <v>0.28290597096215253</v>
      </c>
      <c r="G162" s="40">
        <f t="shared" si="8"/>
        <v>0.28256413970583849</v>
      </c>
    </row>
    <row r="163" spans="1:7" x14ac:dyDescent="0.2">
      <c r="A163" s="30">
        <v>111</v>
      </c>
      <c r="B163" s="30">
        <v>145.08319716494645</v>
      </c>
      <c r="C163" s="30">
        <v>6.9168028350535451</v>
      </c>
      <c r="D163" s="30">
        <v>0.28311353530657313</v>
      </c>
      <c r="E163">
        <f t="shared" si="6"/>
        <v>47.842161459004757</v>
      </c>
      <c r="F163" s="40">
        <f t="shared" si="7"/>
        <v>0.28127869073200878</v>
      </c>
      <c r="G163" s="40">
        <f t="shared" si="8"/>
        <v>0.28093848713894826</v>
      </c>
    </row>
    <row r="164" spans="1:7" x14ac:dyDescent="0.2">
      <c r="A164" s="30">
        <v>364</v>
      </c>
      <c r="B164" s="30">
        <v>180.11197946173453</v>
      </c>
      <c r="C164" s="30">
        <v>6.8880205382654651</v>
      </c>
      <c r="D164" s="30">
        <v>0.28193543930004539</v>
      </c>
      <c r="E164">
        <f t="shared" si="6"/>
        <v>47.444826935566866</v>
      </c>
      <c r="F164" s="40">
        <f t="shared" si="7"/>
        <v>0.28010822990641138</v>
      </c>
      <c r="G164" s="40">
        <f t="shared" si="8"/>
        <v>0.27976920067508931</v>
      </c>
    </row>
    <row r="165" spans="1:7" x14ac:dyDescent="0.2">
      <c r="A165" s="30">
        <v>10</v>
      </c>
      <c r="B165" s="30">
        <v>104.33955582069056</v>
      </c>
      <c r="C165" s="30">
        <v>6.6604441793094367</v>
      </c>
      <c r="D165" s="30">
        <v>0.2726204495464391</v>
      </c>
      <c r="E165">
        <f t="shared" si="6"/>
        <v>44.361516665696954</v>
      </c>
      <c r="F165" s="40">
        <f t="shared" si="7"/>
        <v>0.27085361013261905</v>
      </c>
      <c r="G165" s="40">
        <f t="shared" si="8"/>
        <v>0.27052397165328862</v>
      </c>
    </row>
    <row r="166" spans="1:7" x14ac:dyDescent="0.2">
      <c r="A166" s="30">
        <v>34</v>
      </c>
      <c r="B166" s="30">
        <v>18.569713866070739</v>
      </c>
      <c r="C166" s="30">
        <v>6.4302861339292612</v>
      </c>
      <c r="D166" s="30">
        <v>0.2631997880846717</v>
      </c>
      <c r="E166">
        <f t="shared" si="6"/>
        <v>41.348579764202924</v>
      </c>
      <c r="F166" s="40">
        <f t="shared" si="7"/>
        <v>0.26149400350368834</v>
      </c>
      <c r="G166" s="40">
        <f t="shared" si="8"/>
        <v>0.26117404791088816</v>
      </c>
    </row>
    <row r="167" spans="1:7" x14ac:dyDescent="0.2">
      <c r="A167" s="30">
        <v>334</v>
      </c>
      <c r="B167" s="30">
        <v>278.61027887257114</v>
      </c>
      <c r="C167" s="30">
        <v>6.3897211274288566</v>
      </c>
      <c r="D167" s="30">
        <v>0.26153941078696108</v>
      </c>
      <c r="E167">
        <f t="shared" si="6"/>
        <v>40.828536086310699</v>
      </c>
      <c r="F167" s="40">
        <f t="shared" si="7"/>
        <v>0.25984438702768525</v>
      </c>
      <c r="G167" s="40">
        <f t="shared" si="8"/>
        <v>0.25952615689336356</v>
      </c>
    </row>
    <row r="168" spans="1:7" x14ac:dyDescent="0.2">
      <c r="A168" s="30">
        <v>82</v>
      </c>
      <c r="B168" s="30">
        <v>153.64518431733163</v>
      </c>
      <c r="C168" s="30">
        <v>6.3548156826683737</v>
      </c>
      <c r="D168" s="30">
        <v>0.26011068654785063</v>
      </c>
      <c r="E168">
        <f t="shared" si="6"/>
        <v>40.383682360687907</v>
      </c>
      <c r="F168" s="40">
        <f t="shared" si="7"/>
        <v>0.25842492227846758</v>
      </c>
      <c r="G168" s="40">
        <f t="shared" si="8"/>
        <v>0.25810818132367624</v>
      </c>
    </row>
    <row r="169" spans="1:7" x14ac:dyDescent="0.2">
      <c r="A169" s="30">
        <v>353</v>
      </c>
      <c r="B169" s="30">
        <v>59.927205446373037</v>
      </c>
      <c r="C169" s="30">
        <v>6.072794553626963</v>
      </c>
      <c r="D169" s="30">
        <v>0.2485672031237714</v>
      </c>
      <c r="E169">
        <f t="shared" si="6"/>
        <v>36.878833690561308</v>
      </c>
      <c r="F169" s="40">
        <f t="shared" si="7"/>
        <v>0.24695625158953119</v>
      </c>
      <c r="G169" s="40">
        <f t="shared" si="8"/>
        <v>0.24665169087504066</v>
      </c>
    </row>
    <row r="170" spans="1:7" x14ac:dyDescent="0.2">
      <c r="A170" s="30">
        <v>109</v>
      </c>
      <c r="B170" s="30">
        <v>63.044615682820975</v>
      </c>
      <c r="C170" s="30">
        <v>5.9553843171790248</v>
      </c>
      <c r="D170" s="30">
        <v>0.24376145284945419</v>
      </c>
      <c r="E170">
        <f t="shared" si="6"/>
        <v>35.466602365301881</v>
      </c>
      <c r="F170" s="40">
        <f t="shared" si="7"/>
        <v>0.2421816471408913</v>
      </c>
      <c r="G170" s="40">
        <f t="shared" si="8"/>
        <v>0.24188223328638159</v>
      </c>
    </row>
    <row r="171" spans="1:7" x14ac:dyDescent="0.2">
      <c r="A171" s="30">
        <v>133</v>
      </c>
      <c r="B171" s="30">
        <v>285.20594051185446</v>
      </c>
      <c r="C171" s="30">
        <v>5.7940594881455354</v>
      </c>
      <c r="D171" s="30">
        <v>0.23715822245969478</v>
      </c>
      <c r="E171">
        <f t="shared" si="6"/>
        <v>33.571125352169304</v>
      </c>
      <c r="F171" s="40">
        <f t="shared" si="7"/>
        <v>0.23562121195497873</v>
      </c>
      <c r="G171" s="40">
        <f t="shared" si="8"/>
        <v>0.23532894068746649</v>
      </c>
    </row>
    <row r="172" spans="1:7" x14ac:dyDescent="0.2">
      <c r="A172" s="30">
        <v>51</v>
      </c>
      <c r="B172" s="30">
        <v>124.24132931385377</v>
      </c>
      <c r="C172" s="30">
        <v>5.7586706861462318</v>
      </c>
      <c r="D172" s="30">
        <v>0.23570971379417205</v>
      </c>
      <c r="E172">
        <f t="shared" si="6"/>
        <v>33.162288071479914</v>
      </c>
      <c r="F172" s="40">
        <f t="shared" si="7"/>
        <v>0.23418209100122073</v>
      </c>
      <c r="G172" s="40">
        <f t="shared" si="8"/>
        <v>0.23389139730414929</v>
      </c>
    </row>
    <row r="173" spans="1:7" x14ac:dyDescent="0.2">
      <c r="A173" s="30">
        <v>218</v>
      </c>
      <c r="B173" s="30">
        <v>224.60106458203305</v>
      </c>
      <c r="C173" s="30">
        <v>5.3989354179669533</v>
      </c>
      <c r="D173" s="30">
        <v>0.22098529183543839</v>
      </c>
      <c r="E173">
        <f t="shared" si="6"/>
        <v>29.148503647378</v>
      </c>
      <c r="F173" s="40">
        <f t="shared" si="7"/>
        <v>0.21955309728019148</v>
      </c>
      <c r="G173" s="40">
        <f t="shared" si="8"/>
        <v>0.21927865239333436</v>
      </c>
    </row>
    <row r="174" spans="1:7" x14ac:dyDescent="0.2">
      <c r="A174" s="30">
        <v>28</v>
      </c>
      <c r="B174" s="30">
        <v>109.61031254069643</v>
      </c>
      <c r="C174" s="30">
        <v>5.3896874593035733</v>
      </c>
      <c r="D174" s="30">
        <v>0.2206067611278274</v>
      </c>
      <c r="E174">
        <f t="shared" si="6"/>
        <v>29.048730908974207</v>
      </c>
      <c r="F174" s="40">
        <f t="shared" si="7"/>
        <v>0.21917701981104687</v>
      </c>
      <c r="G174" s="40">
        <f t="shared" si="8"/>
        <v>0.21890299762180163</v>
      </c>
    </row>
    <row r="175" spans="1:7" x14ac:dyDescent="0.2">
      <c r="A175" s="30">
        <v>65</v>
      </c>
      <c r="B175" s="30">
        <v>181.66548889464136</v>
      </c>
      <c r="C175" s="30">
        <v>5.3345111053586436</v>
      </c>
      <c r="D175" s="30">
        <v>0.2183483227997158</v>
      </c>
      <c r="E175">
        <f t="shared" si="6"/>
        <v>28.457008733194698</v>
      </c>
      <c r="F175" s="40">
        <f t="shared" si="7"/>
        <v>0.21693321830808332</v>
      </c>
      <c r="G175" s="40">
        <f t="shared" si="8"/>
        <v>0.21666172312449011</v>
      </c>
    </row>
    <row r="176" spans="1:7" x14ac:dyDescent="0.2">
      <c r="A176" s="30">
        <v>377</v>
      </c>
      <c r="B176" s="30">
        <v>213.71812769226034</v>
      </c>
      <c r="C176" s="30">
        <v>5.2818723077396612</v>
      </c>
      <c r="D176" s="30">
        <v>0.216193749878731</v>
      </c>
      <c r="E176">
        <f t="shared" si="6"/>
        <v>27.898175075267094</v>
      </c>
      <c r="F176" s="40">
        <f t="shared" si="7"/>
        <v>0.21479260906577</v>
      </c>
      <c r="G176" s="40">
        <f t="shared" si="8"/>
        <v>0.21452353267993893</v>
      </c>
    </row>
    <row r="177" spans="1:7" x14ac:dyDescent="0.2">
      <c r="A177" s="30">
        <v>361</v>
      </c>
      <c r="B177" s="30">
        <v>285.73380052579682</v>
      </c>
      <c r="C177" s="30">
        <v>5.2661994742031766</v>
      </c>
      <c r="D177" s="30">
        <v>0.21555224087282174</v>
      </c>
      <c r="E177">
        <f t="shared" si="6"/>
        <v>27.732856902097815</v>
      </c>
      <c r="F177" s="40">
        <f t="shared" si="7"/>
        <v>0.21415525764744395</v>
      </c>
      <c r="G177" s="40">
        <f t="shared" si="8"/>
        <v>0.21388690294093118</v>
      </c>
    </row>
    <row r="178" spans="1:7" x14ac:dyDescent="0.2">
      <c r="A178" s="30">
        <v>150</v>
      </c>
      <c r="B178" s="30">
        <v>243.78892005224793</v>
      </c>
      <c r="C178" s="30">
        <v>5.2110799477520686</v>
      </c>
      <c r="D178" s="30">
        <v>0.21329612856629296</v>
      </c>
      <c r="E178">
        <f t="shared" si="6"/>
        <v>27.155354221863703</v>
      </c>
      <c r="F178" s="40">
        <f t="shared" si="7"/>
        <v>0.21191376709123438</v>
      </c>
      <c r="G178" s="40">
        <f t="shared" si="8"/>
        <v>0.21164795586820984</v>
      </c>
    </row>
    <row r="179" spans="1:7" x14ac:dyDescent="0.2">
      <c r="A179" s="30">
        <v>16</v>
      </c>
      <c r="B179" s="30">
        <v>176.9907276209392</v>
      </c>
      <c r="C179" s="30">
        <v>5.0092723790608034</v>
      </c>
      <c r="D179" s="30">
        <v>0.20503588816530055</v>
      </c>
      <c r="E179">
        <f t="shared" si="6"/>
        <v>25.092809767621482</v>
      </c>
      <c r="F179" s="40">
        <f t="shared" si="7"/>
        <v>0.2037070608925822</v>
      </c>
      <c r="G179" s="40">
        <f t="shared" si="8"/>
        <v>0.20345063284795287</v>
      </c>
    </row>
    <row r="180" spans="1:7" x14ac:dyDescent="0.2">
      <c r="A180" s="30">
        <v>202</v>
      </c>
      <c r="B180" s="30">
        <v>194.0379085914098</v>
      </c>
      <c r="C180" s="30">
        <v>4.9620914085901973</v>
      </c>
      <c r="D180" s="30">
        <v>0.20310471104956238</v>
      </c>
      <c r="E180">
        <f t="shared" si="6"/>
        <v>24.622351147204647</v>
      </c>
      <c r="F180" s="40">
        <f t="shared" si="7"/>
        <v>0.20178839963854414</v>
      </c>
      <c r="G180" s="40">
        <f t="shared" si="8"/>
        <v>0.20153418102932955</v>
      </c>
    </row>
    <row r="181" spans="1:7" x14ac:dyDescent="0.2">
      <c r="A181" s="30">
        <v>48</v>
      </c>
      <c r="B181" s="30">
        <v>150.39048520688826</v>
      </c>
      <c r="C181" s="30">
        <v>4.6095147931117424</v>
      </c>
      <c r="D181" s="30">
        <v>0.18867330184867268</v>
      </c>
      <c r="E181">
        <f t="shared" si="6"/>
        <v>21.247626627915988</v>
      </c>
      <c r="F181" s="40">
        <f t="shared" si="7"/>
        <v>0.18745051967442125</v>
      </c>
      <c r="G181" s="40">
        <f t="shared" si="8"/>
        <v>0.18721299304027014</v>
      </c>
    </row>
    <row r="182" spans="1:7" x14ac:dyDescent="0.2">
      <c r="A182" s="30">
        <v>32</v>
      </c>
      <c r="B182" s="30">
        <v>71.404290825891636</v>
      </c>
      <c r="C182" s="30">
        <v>4.5957091741083644</v>
      </c>
      <c r="D182" s="30">
        <v>0.18810822030791605</v>
      </c>
      <c r="E182">
        <f t="shared" si="6"/>
        <v>21.120542812983786</v>
      </c>
      <c r="F182" s="40">
        <f t="shared" si="7"/>
        <v>0.18688910039869239</v>
      </c>
      <c r="G182" s="40">
        <f t="shared" si="8"/>
        <v>0.18665223367922021</v>
      </c>
    </row>
    <row r="183" spans="1:7" x14ac:dyDescent="0.2">
      <c r="A183" s="30">
        <v>177</v>
      </c>
      <c r="B183" s="30">
        <v>236.45800486191095</v>
      </c>
      <c r="C183" s="30">
        <v>4.5419951380890495</v>
      </c>
      <c r="D183" s="30">
        <v>0.18590963651195402</v>
      </c>
      <c r="E183">
        <f t="shared" si="6"/>
        <v>20.629719834424563</v>
      </c>
      <c r="F183" s="40">
        <f t="shared" si="7"/>
        <v>0.18470476551366774</v>
      </c>
      <c r="G183" s="40">
        <f t="shared" si="8"/>
        <v>0.18447047074423503</v>
      </c>
    </row>
    <row r="184" spans="1:7" x14ac:dyDescent="0.2">
      <c r="A184" s="30">
        <v>38</v>
      </c>
      <c r="B184" s="30">
        <v>97.590698573952622</v>
      </c>
      <c r="C184" s="30">
        <v>4.409301426047378</v>
      </c>
      <c r="D184" s="30">
        <v>0.18047831414742416</v>
      </c>
      <c r="E184">
        <f t="shared" si="6"/>
        <v>19.441939065743441</v>
      </c>
      <c r="F184" s="40">
        <f t="shared" si="7"/>
        <v>0.17930864327604976</v>
      </c>
      <c r="G184" s="40">
        <f t="shared" si="8"/>
        <v>0.17908073172373154</v>
      </c>
    </row>
    <row r="185" spans="1:7" x14ac:dyDescent="0.2">
      <c r="A185" s="30">
        <v>284</v>
      </c>
      <c r="B185" s="30">
        <v>156.74750082418012</v>
      </c>
      <c r="C185" s="30">
        <v>4.252499175819878</v>
      </c>
      <c r="D185" s="30">
        <v>0.17406019865901443</v>
      </c>
      <c r="E185">
        <f t="shared" si="6"/>
        <v>18.083749240348741</v>
      </c>
      <c r="F185" s="40">
        <f t="shared" si="7"/>
        <v>0.1729321232711272</v>
      </c>
      <c r="G185" s="40">
        <f t="shared" si="8"/>
        <v>0.1727118075135049</v>
      </c>
    </row>
    <row r="186" spans="1:7" x14ac:dyDescent="0.2">
      <c r="A186" s="30">
        <v>357</v>
      </c>
      <c r="B186" s="30">
        <v>171.77030158729633</v>
      </c>
      <c r="C186" s="30">
        <v>4.2296984127036694</v>
      </c>
      <c r="D186" s="30">
        <v>0.17312693443167471</v>
      </c>
      <c r="E186">
        <f t="shared" si="6"/>
        <v>17.89034866242794</v>
      </c>
      <c r="F186" s="40">
        <f t="shared" si="7"/>
        <v>0.17200490748227809</v>
      </c>
      <c r="G186" s="40">
        <f t="shared" si="8"/>
        <v>0.17178570089028192</v>
      </c>
    </row>
    <row r="187" spans="1:7" x14ac:dyDescent="0.2">
      <c r="A187" s="30">
        <v>67</v>
      </c>
      <c r="B187" s="30">
        <v>97.770521976208173</v>
      </c>
      <c r="C187" s="30">
        <v>4.2294780237918275</v>
      </c>
      <c r="D187" s="30">
        <v>0.17311791363327089</v>
      </c>
      <c r="E187">
        <f t="shared" si="6"/>
        <v>17.888484353738022</v>
      </c>
      <c r="F187" s="40">
        <f t="shared" si="7"/>
        <v>0.17199594514721478</v>
      </c>
      <c r="G187" s="40">
        <f t="shared" si="8"/>
        <v>0.17177674928194028</v>
      </c>
    </row>
    <row r="188" spans="1:7" x14ac:dyDescent="0.2">
      <c r="A188" s="30">
        <v>103</v>
      </c>
      <c r="B188" s="30">
        <v>283.86417185579944</v>
      </c>
      <c r="C188" s="30">
        <v>4.1358281442005591</v>
      </c>
      <c r="D188" s="30">
        <v>0.16928470497829068</v>
      </c>
      <c r="E188">
        <f t="shared" si="6"/>
        <v>17.105074438361441</v>
      </c>
      <c r="F188" s="40">
        <f t="shared" si="7"/>
        <v>0.16818757932462033</v>
      </c>
      <c r="G188" s="40">
        <f t="shared" si="8"/>
        <v>0.16797295132693241</v>
      </c>
    </row>
    <row r="189" spans="1:7" x14ac:dyDescent="0.2">
      <c r="A189" s="30">
        <v>194</v>
      </c>
      <c r="B189" s="30">
        <v>199.04621806845273</v>
      </c>
      <c r="C189" s="30">
        <v>3.9537819315472689</v>
      </c>
      <c r="D189" s="30">
        <v>0.16183332200807676</v>
      </c>
      <c r="E189">
        <f t="shared" si="6"/>
        <v>15.632391562229651</v>
      </c>
      <c r="F189" s="40">
        <f t="shared" si="7"/>
        <v>0.16078448839244372</v>
      </c>
      <c r="G189" s="40">
        <f t="shared" si="8"/>
        <v>0.16057879438821479</v>
      </c>
    </row>
    <row r="190" spans="1:7" x14ac:dyDescent="0.2">
      <c r="A190" s="30">
        <v>15</v>
      </c>
      <c r="B190" s="30">
        <v>126.12143887933892</v>
      </c>
      <c r="C190" s="30">
        <v>3.8785611206610753</v>
      </c>
      <c r="D190" s="30">
        <v>0.15875443856922961</v>
      </c>
      <c r="E190">
        <f t="shared" si="6"/>
        <v>15.043236366703697</v>
      </c>
      <c r="F190" s="40">
        <f t="shared" si="7"/>
        <v>0.15772555904221819</v>
      </c>
      <c r="G190" s="40">
        <f t="shared" si="8"/>
        <v>0.15752357694758939</v>
      </c>
    </row>
    <row r="191" spans="1:7" x14ac:dyDescent="0.2">
      <c r="A191" s="30">
        <v>68</v>
      </c>
      <c r="B191" s="30">
        <v>229.15595485815177</v>
      </c>
      <c r="C191" s="30">
        <v>3.8440451418482269</v>
      </c>
      <c r="D191" s="30">
        <v>0.15734165566659297</v>
      </c>
      <c r="E191">
        <f t="shared" si="6"/>
        <v>14.776683052566955</v>
      </c>
      <c r="F191" s="40">
        <f t="shared" si="7"/>
        <v>0.15632193231447489</v>
      </c>
      <c r="G191" s="40">
        <f t="shared" si="8"/>
        <v>0.15612165737316955</v>
      </c>
    </row>
    <row r="192" spans="1:7" x14ac:dyDescent="0.2">
      <c r="A192" s="30">
        <v>363</v>
      </c>
      <c r="B192" s="30">
        <v>38.182177517604437</v>
      </c>
      <c r="C192" s="30">
        <v>3.8178224823955631</v>
      </c>
      <c r="D192" s="30">
        <v>0.15626832887098735</v>
      </c>
      <c r="E192">
        <f t="shared" si="6"/>
        <v>14.575768507085019</v>
      </c>
      <c r="F192" s="40">
        <f t="shared" si="7"/>
        <v>0.15525556169581614</v>
      </c>
      <c r="G192" s="40">
        <f t="shared" si="8"/>
        <v>0.15505658534226285</v>
      </c>
    </row>
    <row r="193" spans="1:7" x14ac:dyDescent="0.2">
      <c r="A193" s="30">
        <v>140</v>
      </c>
      <c r="B193" s="30">
        <v>208.37193547513203</v>
      </c>
      <c r="C193" s="30">
        <v>3.6280645248679662</v>
      </c>
      <c r="D193" s="30">
        <v>0.14850129437696788</v>
      </c>
      <c r="E193">
        <f t="shared" si="6"/>
        <v>13.162852196605421</v>
      </c>
      <c r="F193" s="40">
        <f t="shared" si="7"/>
        <v>0.1475388649614745</v>
      </c>
      <c r="G193" s="40">
        <f t="shared" si="8"/>
        <v>0.14734932651227403</v>
      </c>
    </row>
    <row r="194" spans="1:7" x14ac:dyDescent="0.2">
      <c r="A194" s="30">
        <v>9</v>
      </c>
      <c r="B194" s="30">
        <v>106.74392595995715</v>
      </c>
      <c r="C194" s="30">
        <v>3.2560740400428472</v>
      </c>
      <c r="D194" s="30">
        <v>0.13327525081743213</v>
      </c>
      <c r="E194">
        <f t="shared" si="6"/>
        <v>10.602018154240948</v>
      </c>
      <c r="F194" s="40">
        <f t="shared" si="7"/>
        <v>0.13241150062399379</v>
      </c>
      <c r="G194" s="40">
        <f t="shared" si="8"/>
        <v>0.13224066083060812</v>
      </c>
    </row>
    <row r="195" spans="1:7" x14ac:dyDescent="0.2">
      <c r="A195" s="30">
        <v>343</v>
      </c>
      <c r="B195" s="30">
        <v>237.80353027175485</v>
      </c>
      <c r="C195" s="30">
        <v>3.1964697282451482</v>
      </c>
      <c r="D195" s="30">
        <v>0.13083557054390427</v>
      </c>
      <c r="E195">
        <f t="shared" si="6"/>
        <v>10.217418723587611</v>
      </c>
      <c r="F195" s="40">
        <f t="shared" si="7"/>
        <v>0.12998763179554113</v>
      </c>
      <c r="G195" s="40">
        <f t="shared" si="8"/>
        <v>0.12981981096095402</v>
      </c>
    </row>
    <row r="196" spans="1:7" x14ac:dyDescent="0.2">
      <c r="A196" s="30">
        <v>289</v>
      </c>
      <c r="B196" s="30">
        <v>252.80460848062577</v>
      </c>
      <c r="C196" s="30">
        <v>3.1953915193742262</v>
      </c>
      <c r="D196" s="30">
        <v>0.13079143808378862</v>
      </c>
      <c r="E196">
        <f t="shared" si="6"/>
        <v>10.210526962088725</v>
      </c>
      <c r="F196" s="40">
        <f t="shared" si="7"/>
        <v>0.12994378535567855</v>
      </c>
      <c r="G196" s="40">
        <f t="shared" si="8"/>
        <v>0.12977601918802209</v>
      </c>
    </row>
    <row r="197" spans="1:7" x14ac:dyDescent="0.2">
      <c r="A197" s="30">
        <v>236</v>
      </c>
      <c r="B197" s="30">
        <v>309.18232564485572</v>
      </c>
      <c r="C197" s="30">
        <v>2.8176743551442769</v>
      </c>
      <c r="D197" s="30">
        <v>0.11533099425428245</v>
      </c>
      <c r="E197">
        <f t="shared" si="6"/>
        <v>7.9392887716377167</v>
      </c>
      <c r="F197" s="40">
        <f t="shared" si="7"/>
        <v>0.11458353988458078</v>
      </c>
      <c r="G197" s="40">
        <f t="shared" si="8"/>
        <v>0.11443504073784123</v>
      </c>
    </row>
    <row r="198" spans="1:7" x14ac:dyDescent="0.2">
      <c r="A198" s="30">
        <v>238</v>
      </c>
      <c r="B198" s="30">
        <v>146.27755343069947</v>
      </c>
      <c r="C198" s="30">
        <v>2.72244656930053</v>
      </c>
      <c r="D198" s="30">
        <v>0.11143319988995434</v>
      </c>
      <c r="E198">
        <f t="shared" si="6"/>
        <v>7.4117153226962253</v>
      </c>
      <c r="F198" s="40">
        <f t="shared" si="7"/>
        <v>0.11071100692937044</v>
      </c>
      <c r="G198" s="40">
        <f t="shared" si="8"/>
        <v>0.1105673999477656</v>
      </c>
    </row>
    <row r="199" spans="1:7" x14ac:dyDescent="0.2">
      <c r="A199" s="30">
        <v>94</v>
      </c>
      <c r="B199" s="30">
        <v>95.338828006053433</v>
      </c>
      <c r="C199" s="30">
        <v>2.6611719939465672</v>
      </c>
      <c r="D199" s="30">
        <v>0.10892515360519492</v>
      </c>
      <c r="E199">
        <f t="shared" si="6"/>
        <v>7.081836381365548</v>
      </c>
      <c r="F199" s="40">
        <f t="shared" si="7"/>
        <v>0.10821921516636451</v>
      </c>
      <c r="G199" s="40">
        <f t="shared" si="8"/>
        <v>0.10807876299405615</v>
      </c>
    </row>
    <row r="200" spans="1:7" x14ac:dyDescent="0.2">
      <c r="A200" s="30">
        <v>8</v>
      </c>
      <c r="B200" s="30">
        <v>146.59957512162961</v>
      </c>
      <c r="C200" s="30">
        <v>2.4004248783703872</v>
      </c>
      <c r="D200" s="30">
        <v>9.8252442603856613E-2</v>
      </c>
      <c r="E200">
        <f t="shared" si="6"/>
        <v>5.7620395966994886</v>
      </c>
      <c r="F200" s="40">
        <f t="shared" si="7"/>
        <v>9.7615673467919106E-2</v>
      </c>
      <c r="G200" s="40">
        <f t="shared" si="8"/>
        <v>9.7488703846065269E-2</v>
      </c>
    </row>
    <row r="201" spans="1:7" x14ac:dyDescent="0.2">
      <c r="A201" s="30">
        <v>352</v>
      </c>
      <c r="B201" s="30">
        <v>226.61696025832032</v>
      </c>
      <c r="C201" s="30">
        <v>2.3830397416796814</v>
      </c>
      <c r="D201" s="30">
        <v>9.7540846852514712E-2</v>
      </c>
      <c r="E201">
        <f t="shared" si="6"/>
        <v>5.6788784104247627</v>
      </c>
      <c r="F201" s="40">
        <f t="shared" si="7"/>
        <v>9.6908689532830411E-2</v>
      </c>
      <c r="G201" s="40">
        <f t="shared" si="8"/>
        <v>9.6782622023868031E-2</v>
      </c>
    </row>
    <row r="202" spans="1:7" x14ac:dyDescent="0.2">
      <c r="A202" s="30">
        <v>24</v>
      </c>
      <c r="B202" s="30">
        <v>51.708038940328649</v>
      </c>
      <c r="C202" s="30">
        <v>2.2919610596713511</v>
      </c>
      <c r="D202" s="30">
        <v>9.3812880584087474E-2</v>
      </c>
      <c r="E202">
        <f t="shared" si="6"/>
        <v>5.2530854990498224</v>
      </c>
      <c r="F202" s="40">
        <f t="shared" si="7"/>
        <v>9.3204884026178034E-2</v>
      </c>
      <c r="G202" s="40">
        <f t="shared" si="8"/>
        <v>9.3083548741295249E-2</v>
      </c>
    </row>
    <row r="203" spans="1:7" x14ac:dyDescent="0.2">
      <c r="A203" s="30">
        <v>304</v>
      </c>
      <c r="B203" s="30">
        <v>109.8047186445975</v>
      </c>
      <c r="C203" s="30">
        <v>2.1952813554024999</v>
      </c>
      <c r="D203" s="30">
        <v>8.985565735238947E-2</v>
      </c>
      <c r="E203">
        <f t="shared" si="6"/>
        <v>4.8192602293778375</v>
      </c>
      <c r="F203" s="40">
        <f t="shared" si="7"/>
        <v>8.9273307359096457E-2</v>
      </c>
      <c r="G203" s="40">
        <f t="shared" si="8"/>
        <v>8.9157006306275502E-2</v>
      </c>
    </row>
    <row r="204" spans="1:7" x14ac:dyDescent="0.2">
      <c r="A204" s="30">
        <v>275</v>
      </c>
      <c r="B204" s="30">
        <v>166.28120922417759</v>
      </c>
      <c r="C204" s="30">
        <v>1.7187907758224128</v>
      </c>
      <c r="D204" s="30">
        <v>7.0352292034307193E-2</v>
      </c>
      <c r="E204">
        <f t="shared" si="6"/>
        <v>2.9542417310522118</v>
      </c>
      <c r="F204" s="40">
        <f t="shared" si="7"/>
        <v>6.9896342370129053E-2</v>
      </c>
      <c r="G204" s="40">
        <f t="shared" si="8"/>
        <v>6.9805002169262373E-2</v>
      </c>
    </row>
    <row r="205" spans="1:7" x14ac:dyDescent="0.2">
      <c r="A205" s="30">
        <v>154</v>
      </c>
      <c r="B205" s="30">
        <v>353.45747442599981</v>
      </c>
      <c r="C205" s="30">
        <v>1.5425255740001944</v>
      </c>
      <c r="D205" s="30">
        <v>6.3137533188426548E-2</v>
      </c>
      <c r="E205">
        <f t="shared" si="6"/>
        <v>2.3793851464446294</v>
      </c>
      <c r="F205" s="40">
        <f t="shared" si="7"/>
        <v>6.2728342013244079E-2</v>
      </c>
      <c r="G205" s="40">
        <f t="shared" si="8"/>
        <v>6.2646290763409496E-2</v>
      </c>
    </row>
    <row r="206" spans="1:7" x14ac:dyDescent="0.2">
      <c r="A206" s="30">
        <v>296</v>
      </c>
      <c r="B206" s="30">
        <v>147.65399759874992</v>
      </c>
      <c r="C206" s="30">
        <v>1.3460024012500753</v>
      </c>
      <c r="D206" s="30">
        <v>5.5093589832837186E-2</v>
      </c>
      <c r="E206">
        <f t="shared" si="6"/>
        <v>1.8117224641709688</v>
      </c>
      <c r="F206" s="40">
        <f t="shared" si="7"/>
        <v>5.4736531049728886E-2</v>
      </c>
      <c r="G206" s="40">
        <f t="shared" si="8"/>
        <v>5.4664866071305718E-2</v>
      </c>
    </row>
    <row r="207" spans="1:7" x14ac:dyDescent="0.2">
      <c r="A207" s="30">
        <v>18</v>
      </c>
      <c r="B207" s="30">
        <v>63.748763483648418</v>
      </c>
      <c r="C207" s="30">
        <v>1.2512365163515824</v>
      </c>
      <c r="D207" s="30">
        <v>5.1214701661542301E-2</v>
      </c>
      <c r="E207">
        <f t="shared" si="6"/>
        <v>1.5655928198516438</v>
      </c>
      <c r="F207" s="40">
        <f t="shared" si="7"/>
        <v>5.0882781757466168E-2</v>
      </c>
      <c r="G207" s="40">
        <f t="shared" si="8"/>
        <v>5.0816135238858771E-2</v>
      </c>
    </row>
    <row r="208" spans="1:7" x14ac:dyDescent="0.2">
      <c r="A208" s="30">
        <v>145</v>
      </c>
      <c r="B208" s="30">
        <v>299.95111130545592</v>
      </c>
      <c r="C208" s="30">
        <v>1.0488886945440754</v>
      </c>
      <c r="D208" s="30">
        <v>4.2932348013527077E-2</v>
      </c>
      <c r="E208">
        <f t="shared" si="6"/>
        <v>1.1001674935423746</v>
      </c>
      <c r="F208" s="40">
        <f t="shared" si="7"/>
        <v>4.2654105626632265E-2</v>
      </c>
      <c r="G208" s="40">
        <f t="shared" si="8"/>
        <v>4.2598194040555745E-2</v>
      </c>
    </row>
    <row r="209" spans="1:7" x14ac:dyDescent="0.2">
      <c r="A209" s="30">
        <v>279</v>
      </c>
      <c r="B209" s="30">
        <v>118.99388144469356</v>
      </c>
      <c r="C209" s="30">
        <v>1.0061185553064433</v>
      </c>
      <c r="D209" s="30">
        <v>4.1181711828879107E-2</v>
      </c>
      <c r="E209">
        <f t="shared" si="6"/>
        <v>1.0122745473319248</v>
      </c>
      <c r="F209" s="40">
        <f t="shared" si="7"/>
        <v>4.0914815226995804E-2</v>
      </c>
      <c r="G209" s="40">
        <f t="shared" si="8"/>
        <v>4.0861175732347203E-2</v>
      </c>
    </row>
    <row r="210" spans="1:7" x14ac:dyDescent="0.2">
      <c r="A210" s="30">
        <v>181</v>
      </c>
      <c r="B210" s="30">
        <v>179.19640388665289</v>
      </c>
      <c r="C210" s="30">
        <v>0.8035961133471119</v>
      </c>
      <c r="D210" s="30">
        <v>3.2892210756006221E-2</v>
      </c>
      <c r="E210">
        <f t="shared" si="6"/>
        <v>0.64576671338658431</v>
      </c>
      <c r="F210" s="40">
        <f t="shared" si="7"/>
        <v>3.2679037993405054E-2</v>
      </c>
      <c r="G210" s="40">
        <f t="shared" si="8"/>
        <v>3.2636169678062418E-2</v>
      </c>
    </row>
    <row r="211" spans="1:7" x14ac:dyDescent="0.2">
      <c r="A211" s="30">
        <v>119</v>
      </c>
      <c r="B211" s="30">
        <v>147.34371852817105</v>
      </c>
      <c r="C211" s="30">
        <v>0.65628147182894736</v>
      </c>
      <c r="D211" s="30">
        <v>2.6862435156322643E-2</v>
      </c>
      <c r="E211">
        <f t="shared" si="6"/>
        <v>0.43070537026596944</v>
      </c>
      <c r="F211" s="40">
        <f t="shared" si="7"/>
        <v>2.66883410659331E-2</v>
      </c>
      <c r="G211" s="40">
        <f t="shared" si="8"/>
        <v>2.665331889819399E-2</v>
      </c>
    </row>
    <row r="212" spans="1:7" x14ac:dyDescent="0.2">
      <c r="A212" s="30">
        <v>242</v>
      </c>
      <c r="B212" s="30">
        <v>116.35731968821366</v>
      </c>
      <c r="C212" s="30">
        <v>0.64268031178633578</v>
      </c>
      <c r="D212" s="30">
        <v>2.6305722380816087E-2</v>
      </c>
      <c r="E212">
        <f t="shared" si="6"/>
        <v>0.41303798315778179</v>
      </c>
      <c r="F212" s="40">
        <f t="shared" si="7"/>
        <v>2.6135236317907897E-2</v>
      </c>
      <c r="G212" s="40">
        <f t="shared" si="8"/>
        <v>2.6100938969225412E-2</v>
      </c>
    </row>
    <row r="213" spans="1:7" x14ac:dyDescent="0.2">
      <c r="A213" s="30">
        <v>288</v>
      </c>
      <c r="B213" s="30">
        <v>77.401060979262908</v>
      </c>
      <c r="C213" s="30">
        <v>0.59893902073709171</v>
      </c>
      <c r="D213" s="30">
        <v>2.4515335717621663E-2</v>
      </c>
      <c r="E213">
        <f t="shared" si="6"/>
        <v>0.35872795056150636</v>
      </c>
      <c r="F213" s="40">
        <f t="shared" si="7"/>
        <v>2.4356453060575992E-2</v>
      </c>
      <c r="G213" s="40">
        <f t="shared" si="8"/>
        <v>2.4324487147443962E-2</v>
      </c>
    </row>
    <row r="214" spans="1:7" x14ac:dyDescent="0.2">
      <c r="A214" s="30">
        <v>253</v>
      </c>
      <c r="B214" s="30">
        <v>293.5231987928068</v>
      </c>
      <c r="C214" s="30">
        <v>0.47680120719320485</v>
      </c>
      <c r="D214" s="30">
        <v>1.9516079701275033E-2</v>
      </c>
      <c r="E214">
        <f t="shared" si="6"/>
        <v>0.22733939118089747</v>
      </c>
      <c r="F214" s="40">
        <f t="shared" si="7"/>
        <v>1.9389596970882529E-2</v>
      </c>
      <c r="G214" s="40">
        <f t="shared" si="8"/>
        <v>1.9364144140894962E-2</v>
      </c>
    </row>
    <row r="215" spans="1:7" x14ac:dyDescent="0.2">
      <c r="A215" s="30">
        <v>224</v>
      </c>
      <c r="B215" s="30">
        <v>79.542561949405155</v>
      </c>
      <c r="C215" s="30">
        <v>0.45743805059484544</v>
      </c>
      <c r="D215" s="30">
        <v>1.8723521079902404E-2</v>
      </c>
      <c r="E215">
        <f t="shared" si="6"/>
        <v>0.20924957013201237</v>
      </c>
      <c r="F215" s="40">
        <f t="shared" si="7"/>
        <v>1.8602174882049311E-2</v>
      </c>
      <c r="G215" s="40">
        <f t="shared" si="8"/>
        <v>1.8577754975994534E-2</v>
      </c>
    </row>
    <row r="216" spans="1:7" x14ac:dyDescent="0.2">
      <c r="A216" s="30">
        <v>183</v>
      </c>
      <c r="B216" s="30">
        <v>223.74539699696186</v>
      </c>
      <c r="C216" s="30">
        <v>0.25460300303814165</v>
      </c>
      <c r="D216" s="30">
        <v>1.0421224662426056E-2</v>
      </c>
      <c r="E216">
        <f t="shared" si="6"/>
        <v>6.4822689156039962E-2</v>
      </c>
      <c r="F216" s="40">
        <f t="shared" si="7"/>
        <v>1.0353685229839539E-2</v>
      </c>
      <c r="G216" s="40">
        <f t="shared" si="8"/>
        <v>1.0340090243656371E-2</v>
      </c>
    </row>
    <row r="217" spans="1:7" x14ac:dyDescent="0.2">
      <c r="A217" s="30">
        <v>45</v>
      </c>
      <c r="B217" s="30">
        <v>214.87237639535917</v>
      </c>
      <c r="C217" s="30">
        <v>0.12762360464083145</v>
      </c>
      <c r="D217" s="30">
        <v>5.2237964215665631E-3</v>
      </c>
      <c r="E217">
        <f t="shared" si="6"/>
        <v>1.6287784461519253E-2</v>
      </c>
      <c r="F217" s="40">
        <f t="shared" si="7"/>
        <v>5.1899412598472158E-3</v>
      </c>
      <c r="G217" s="40">
        <f t="shared" si="8"/>
        <v>5.1831260215276075E-3</v>
      </c>
    </row>
    <row r="218" spans="1:7" x14ac:dyDescent="0.2">
      <c r="A218" s="30">
        <v>268</v>
      </c>
      <c r="B218" s="30">
        <v>388.89596661806127</v>
      </c>
      <c r="C218" s="30">
        <v>0.10403338193873424</v>
      </c>
      <c r="D218" s="30">
        <v>4.2582186095154236E-3</v>
      </c>
      <c r="E218">
        <f t="shared" si="6"/>
        <v>1.0822944557610554E-2</v>
      </c>
      <c r="F218" s="40">
        <f t="shared" si="7"/>
        <v>4.2306213090030414E-3</v>
      </c>
      <c r="G218" s="40">
        <f t="shared" si="8"/>
        <v>4.2250657639434919E-3</v>
      </c>
    </row>
    <row r="219" spans="1:7" x14ac:dyDescent="0.2">
      <c r="A219" s="30">
        <v>195</v>
      </c>
      <c r="B219" s="30">
        <v>184.92134606570238</v>
      </c>
      <c r="C219" s="30">
        <v>7.8653934297619799E-2</v>
      </c>
      <c r="D219" s="30">
        <v>3.2194055455677427E-3</v>
      </c>
      <c r="E219">
        <f t="shared" si="6"/>
        <v>6.1864413804942923E-3</v>
      </c>
      <c r="F219" s="40">
        <f t="shared" si="7"/>
        <v>3.1985407402442853E-3</v>
      </c>
      <c r="G219" s="40">
        <f t="shared" si="8"/>
        <v>3.1943404651801539E-3</v>
      </c>
    </row>
    <row r="220" spans="1:7" x14ac:dyDescent="0.2">
      <c r="A220" s="30">
        <v>107</v>
      </c>
      <c r="B220" s="30">
        <v>139.96305618975197</v>
      </c>
      <c r="C220" s="30">
        <v>3.694381024803306E-2</v>
      </c>
      <c r="D220" s="30">
        <v>1.5121571304605329E-3</v>
      </c>
      <c r="E220">
        <f t="shared" si="6"/>
        <v>1.3648451156426725E-3</v>
      </c>
      <c r="F220" s="40">
        <f t="shared" si="7"/>
        <v>1.5023569161976935E-3</v>
      </c>
      <c r="G220" s="40">
        <f t="shared" si="8"/>
        <v>1.500384028239632E-3</v>
      </c>
    </row>
    <row r="221" spans="1:7" x14ac:dyDescent="0.2">
      <c r="A221" s="30">
        <v>49</v>
      </c>
      <c r="B221" s="30">
        <v>110.20938635298629</v>
      </c>
      <c r="C221" s="30">
        <v>-0.20938635298628583</v>
      </c>
      <c r="D221" s="30">
        <v>-8.5704496792177991E-3</v>
      </c>
      <c r="E221">
        <f t="shared" ref="E221:E284" si="9">C221^2</f>
        <v>4.3842644816897487E-2</v>
      </c>
      <c r="F221" s="40">
        <f t="shared" ref="F221:F284" si="10">C221/SQRT($D$13)</f>
        <v>-8.5149050261567535E-3</v>
      </c>
      <c r="G221" s="40">
        <f t="shared" ref="G221:G284" si="11">F221*((388-6-2)/(388-6-1-(F221^2)))^0.5</f>
        <v>-8.5037240773013466E-3</v>
      </c>
    </row>
    <row r="222" spans="1:7" x14ac:dyDescent="0.2">
      <c r="A222" s="30">
        <v>197</v>
      </c>
      <c r="B222" s="30">
        <v>414.24755984973962</v>
      </c>
      <c r="C222" s="30">
        <v>-0.24755984973961631</v>
      </c>
      <c r="D222" s="30">
        <v>-1.0132939441984866E-2</v>
      </c>
      <c r="E222">
        <f t="shared" si="9"/>
        <v>6.1285879203101405E-2</v>
      </c>
      <c r="F222" s="40">
        <f t="shared" si="10"/>
        <v>-1.0067268371404004E-2</v>
      </c>
      <c r="G222" s="40">
        <f t="shared" si="11"/>
        <v>-1.0054049389911938E-2</v>
      </c>
    </row>
    <row r="223" spans="1:7" x14ac:dyDescent="0.2">
      <c r="A223" s="30">
        <v>164</v>
      </c>
      <c r="B223" s="30">
        <v>197.39478868949303</v>
      </c>
      <c r="C223" s="30">
        <v>-0.39478868949302637</v>
      </c>
      <c r="D223" s="30">
        <v>-1.6159203066333234E-2</v>
      </c>
      <c r="E223">
        <f t="shared" si="9"/>
        <v>0.1558581093516212</v>
      </c>
      <c r="F223" s="40">
        <f t="shared" si="10"/>
        <v>-1.6054476084476157E-2</v>
      </c>
      <c r="G223" s="40">
        <f t="shared" si="11"/>
        <v>-1.6033398798627484E-2</v>
      </c>
    </row>
    <row r="224" spans="1:7" x14ac:dyDescent="0.2">
      <c r="A224" s="30">
        <v>159</v>
      </c>
      <c r="B224" s="30">
        <v>195.40794229435309</v>
      </c>
      <c r="C224" s="30">
        <v>-0.40794229435309148</v>
      </c>
      <c r="D224" s="30">
        <v>-1.6697596839115966E-2</v>
      </c>
      <c r="E224">
        <f t="shared" si="9"/>
        <v>0.16641691552206433</v>
      </c>
      <c r="F224" s="40">
        <f t="shared" si="10"/>
        <v>-1.6589380554312277E-2</v>
      </c>
      <c r="G224" s="40">
        <f t="shared" si="11"/>
        <v>-1.656760139321823E-2</v>
      </c>
    </row>
    <row r="225" spans="1:7" x14ac:dyDescent="0.2">
      <c r="A225" s="30">
        <v>115</v>
      </c>
      <c r="B225" s="30">
        <v>229.49051643058854</v>
      </c>
      <c r="C225" s="30">
        <v>-0.49051643058854211</v>
      </c>
      <c r="D225" s="30">
        <v>-2.0077461234849325E-2</v>
      </c>
      <c r="E225">
        <f t="shared" si="9"/>
        <v>0.24060636867732405</v>
      </c>
      <c r="F225" s="40">
        <f t="shared" si="10"/>
        <v>-1.9947340218989387E-2</v>
      </c>
      <c r="G225" s="40">
        <f t="shared" si="11"/>
        <v>-1.9921155809970805E-2</v>
      </c>
    </row>
    <row r="226" spans="1:7" x14ac:dyDescent="0.2">
      <c r="A226" s="30">
        <v>54</v>
      </c>
      <c r="B226" s="30">
        <v>275.93096236886873</v>
      </c>
      <c r="C226" s="30">
        <v>-0.93096236886873385</v>
      </c>
      <c r="D226" s="30">
        <v>-3.8105473550883555E-2</v>
      </c>
      <c r="E226">
        <f t="shared" si="9"/>
        <v>0.86669093224968441</v>
      </c>
      <c r="F226" s="40">
        <f t="shared" si="10"/>
        <v>-3.7858513894467503E-2</v>
      </c>
      <c r="G226" s="40">
        <f t="shared" si="11"/>
        <v>-3.7808869277886618E-2</v>
      </c>
    </row>
    <row r="227" spans="1:7" x14ac:dyDescent="0.2">
      <c r="A227" s="30">
        <v>208</v>
      </c>
      <c r="B227" s="30">
        <v>144.94644817249457</v>
      </c>
      <c r="C227" s="30">
        <v>-0.94644817249456992</v>
      </c>
      <c r="D227" s="30">
        <v>-3.8739327184726488E-2</v>
      </c>
      <c r="E227">
        <f t="shared" si="9"/>
        <v>0.89576414321831122</v>
      </c>
      <c r="F227" s="40">
        <f t="shared" si="10"/>
        <v>-3.8488259554808342E-2</v>
      </c>
      <c r="G227" s="40">
        <f t="shared" si="11"/>
        <v>-3.8437791565587062E-2</v>
      </c>
    </row>
    <row r="228" spans="1:7" x14ac:dyDescent="0.2">
      <c r="A228" s="30">
        <v>375</v>
      </c>
      <c r="B228" s="30">
        <v>195.11055555106051</v>
      </c>
      <c r="C228" s="30">
        <v>-1.1105555510605143</v>
      </c>
      <c r="D228" s="30">
        <v>-4.54564508650835E-2</v>
      </c>
      <c r="E228">
        <f t="shared" si="9"/>
        <v>1.2333336319913226</v>
      </c>
      <c r="F228" s="40">
        <f t="shared" si="10"/>
        <v>-4.5161849894633843E-2</v>
      </c>
      <c r="G228" s="40">
        <f t="shared" si="11"/>
        <v>-4.5102664157861239E-2</v>
      </c>
    </row>
    <row r="229" spans="1:7" x14ac:dyDescent="0.2">
      <c r="A229" s="30">
        <v>233</v>
      </c>
      <c r="B229" s="30">
        <v>133.35263114368405</v>
      </c>
      <c r="C229" s="30">
        <v>-1.3526311436840501</v>
      </c>
      <c r="D229" s="30">
        <v>-5.5364912689635781E-2</v>
      </c>
      <c r="E229">
        <f t="shared" si="9"/>
        <v>1.8296110108640216</v>
      </c>
      <c r="F229" s="40">
        <f t="shared" si="10"/>
        <v>-5.5006095476746952E-2</v>
      </c>
      <c r="G229" s="40">
        <f t="shared" si="11"/>
        <v>-5.4934079698002861E-2</v>
      </c>
    </row>
    <row r="230" spans="1:7" x14ac:dyDescent="0.2">
      <c r="A230" s="30">
        <v>255</v>
      </c>
      <c r="B230" s="30">
        <v>105.38240865281577</v>
      </c>
      <c r="C230" s="30">
        <v>-1.3824086528157693</v>
      </c>
      <c r="D230" s="30">
        <v>-5.6583744002880743E-2</v>
      </c>
      <c r="E230">
        <f t="shared" si="9"/>
        <v>1.9110536833799101</v>
      </c>
      <c r="F230" s="40">
        <f t="shared" si="10"/>
        <v>-5.6217027605588749E-2</v>
      </c>
      <c r="G230" s="40">
        <f t="shared" si="11"/>
        <v>-5.6143436358350826E-2</v>
      </c>
    </row>
    <row r="231" spans="1:7" x14ac:dyDescent="0.2">
      <c r="A231" s="30">
        <v>41</v>
      </c>
      <c r="B231" s="30">
        <v>142.44246921605048</v>
      </c>
      <c r="C231" s="30">
        <v>-1.4424692160504833</v>
      </c>
      <c r="D231" s="30">
        <v>-5.9042099227885822E-2</v>
      </c>
      <c r="E231">
        <f t="shared" si="9"/>
        <v>2.0807174392532959</v>
      </c>
      <c r="F231" s="40">
        <f t="shared" si="10"/>
        <v>-5.8659450354097906E-2</v>
      </c>
      <c r="G231" s="40">
        <f t="shared" si="11"/>
        <v>-5.8582683409256459E-2</v>
      </c>
    </row>
    <row r="232" spans="1:7" x14ac:dyDescent="0.2">
      <c r="A232" s="30">
        <v>42</v>
      </c>
      <c r="B232" s="30">
        <v>407.44292744439196</v>
      </c>
      <c r="C232" s="30">
        <v>-1.4429274443919553</v>
      </c>
      <c r="D232" s="30">
        <v>-5.9060855096576249E-2</v>
      </c>
      <c r="E232">
        <f t="shared" si="9"/>
        <v>2.0820396097794993</v>
      </c>
      <c r="F232" s="40">
        <f t="shared" si="10"/>
        <v>-5.8678084666947239E-2</v>
      </c>
      <c r="G232" s="40">
        <f t="shared" si="11"/>
        <v>-5.8601293503749617E-2</v>
      </c>
    </row>
    <row r="233" spans="1:7" x14ac:dyDescent="0.2">
      <c r="A233" s="30">
        <v>315</v>
      </c>
      <c r="B233" s="30">
        <v>76.459498737882882</v>
      </c>
      <c r="C233" s="30">
        <v>-1.4594987378828819</v>
      </c>
      <c r="D233" s="30">
        <v>-5.9739139210884487E-2</v>
      </c>
      <c r="E233">
        <f t="shared" si="9"/>
        <v>2.1301365658817253</v>
      </c>
      <c r="F233" s="40">
        <f t="shared" si="10"/>
        <v>-5.935197285604546E-2</v>
      </c>
      <c r="G233" s="40">
        <f t="shared" si="11"/>
        <v>-5.9274305972318135E-2</v>
      </c>
    </row>
    <row r="234" spans="1:7" x14ac:dyDescent="0.2">
      <c r="A234" s="30">
        <v>210</v>
      </c>
      <c r="B234" s="30">
        <v>395.69395658762545</v>
      </c>
      <c r="C234" s="30">
        <v>-1.6939565876254505</v>
      </c>
      <c r="D234" s="30">
        <v>-6.9335797132749635E-2</v>
      </c>
      <c r="E234">
        <f t="shared" si="9"/>
        <v>2.8694889207596606</v>
      </c>
      <c r="F234" s="40">
        <f t="shared" si="10"/>
        <v>-6.8886435320873143E-2</v>
      </c>
      <c r="G234" s="40">
        <f t="shared" si="11"/>
        <v>-6.879640220747707E-2</v>
      </c>
    </row>
    <row r="235" spans="1:7" x14ac:dyDescent="0.2">
      <c r="A235" s="30">
        <v>95</v>
      </c>
      <c r="B235" s="30">
        <v>145.71041171023856</v>
      </c>
      <c r="C235" s="30">
        <v>-1.7104117102385601</v>
      </c>
      <c r="D235" s="30">
        <v>-7.0009326225308269E-2</v>
      </c>
      <c r="E235">
        <f t="shared" si="9"/>
        <v>2.925508218521196</v>
      </c>
      <c r="F235" s="40">
        <f t="shared" si="10"/>
        <v>-6.9555599305278423E-2</v>
      </c>
      <c r="G235" s="40">
        <f t="shared" si="11"/>
        <v>-6.9464700054015116E-2</v>
      </c>
    </row>
    <row r="236" spans="1:7" x14ac:dyDescent="0.2">
      <c r="A236" s="30">
        <v>317</v>
      </c>
      <c r="B236" s="30">
        <v>48.996189221754506</v>
      </c>
      <c r="C236" s="30">
        <v>-1.9961892217545056</v>
      </c>
      <c r="D236" s="30">
        <v>-8.1706563160610896E-2</v>
      </c>
      <c r="E236">
        <f t="shared" si="9"/>
        <v>3.9847714090488591</v>
      </c>
      <c r="F236" s="40">
        <f t="shared" si="10"/>
        <v>-8.1177027036669652E-2</v>
      </c>
      <c r="G236" s="40">
        <f t="shared" si="11"/>
        <v>-8.1071126609741889E-2</v>
      </c>
    </row>
    <row r="237" spans="1:7" x14ac:dyDescent="0.2">
      <c r="A237" s="30">
        <v>223</v>
      </c>
      <c r="B237" s="30">
        <v>105.08050418461309</v>
      </c>
      <c r="C237" s="30">
        <v>-2.0805041846130905</v>
      </c>
      <c r="D237" s="30">
        <v>-8.5157681803629384E-2</v>
      </c>
      <c r="E237">
        <f t="shared" si="9"/>
        <v>4.3284976621925804</v>
      </c>
      <c r="F237" s="40">
        <f t="shared" si="10"/>
        <v>-8.4605779153441113E-2</v>
      </c>
      <c r="G237" s="40">
        <f t="shared" si="11"/>
        <v>-8.4495468740480181E-2</v>
      </c>
    </row>
    <row r="238" spans="1:7" x14ac:dyDescent="0.2">
      <c r="A238" s="30">
        <v>330</v>
      </c>
      <c r="B238" s="30">
        <v>244.11715187133436</v>
      </c>
      <c r="C238" s="30">
        <v>-2.1171518713343573</v>
      </c>
      <c r="D238" s="30">
        <v>-8.6657718221594626E-2</v>
      </c>
      <c r="E238">
        <f t="shared" si="9"/>
        <v>4.4823320462945713</v>
      </c>
      <c r="F238" s="40">
        <f t="shared" si="10"/>
        <v>-8.6096093910871224E-2</v>
      </c>
      <c r="G238" s="40">
        <f t="shared" si="11"/>
        <v>-8.5983869107817898E-2</v>
      </c>
    </row>
    <row r="239" spans="1:7" x14ac:dyDescent="0.2">
      <c r="A239" s="30">
        <v>22</v>
      </c>
      <c r="B239" s="30">
        <v>96.370034376178921</v>
      </c>
      <c r="C239" s="30">
        <v>-2.3700343761789213</v>
      </c>
      <c r="D239" s="30">
        <v>-9.7008520705206533E-2</v>
      </c>
      <c r="E239">
        <f t="shared" si="9"/>
        <v>5.6170629442698088</v>
      </c>
      <c r="F239" s="40">
        <f t="shared" si="10"/>
        <v>-9.63798133644935E-2</v>
      </c>
      <c r="G239" s="40">
        <f t="shared" si="11"/>
        <v>-9.6254420951777067E-2</v>
      </c>
    </row>
    <row r="240" spans="1:7" x14ac:dyDescent="0.2">
      <c r="A240" s="30">
        <v>258</v>
      </c>
      <c r="B240" s="30">
        <v>80.487386898012844</v>
      </c>
      <c r="C240" s="30">
        <v>-2.4873868980128435</v>
      </c>
      <c r="D240" s="30">
        <v>-0.10181190864698331</v>
      </c>
      <c r="E240">
        <f t="shared" si="9"/>
        <v>6.1870935804059561</v>
      </c>
      <c r="F240" s="40">
        <f t="shared" si="10"/>
        <v>-0.10115207079075128</v>
      </c>
      <c r="G240" s="40">
        <f t="shared" si="11"/>
        <v>-0.10102059453452335</v>
      </c>
    </row>
    <row r="241" spans="1:7" x14ac:dyDescent="0.2">
      <c r="A241" s="30">
        <v>250</v>
      </c>
      <c r="B241" s="30">
        <v>118.52802453253155</v>
      </c>
      <c r="C241" s="30">
        <v>-2.5280245325315462</v>
      </c>
      <c r="D241" s="30">
        <v>-0.10347525870183524</v>
      </c>
      <c r="E241">
        <f t="shared" si="9"/>
        <v>6.3909080370813429</v>
      </c>
      <c r="F241" s="40">
        <f t="shared" si="10"/>
        <v>-0.10280464075760622</v>
      </c>
      <c r="G241" s="40">
        <f t="shared" si="11"/>
        <v>-0.10267106192598181</v>
      </c>
    </row>
    <row r="242" spans="1:7" x14ac:dyDescent="0.2">
      <c r="A242" s="30">
        <v>256</v>
      </c>
      <c r="B242" s="30">
        <v>211.75130175137201</v>
      </c>
      <c r="C242" s="30">
        <v>-2.7513017513720115</v>
      </c>
      <c r="D242" s="30">
        <v>-0.11261427918381117</v>
      </c>
      <c r="E242">
        <f t="shared" si="9"/>
        <v>7.5696613271026978</v>
      </c>
      <c r="F242" s="40">
        <f t="shared" si="10"/>
        <v>-0.11188443170776188</v>
      </c>
      <c r="G242" s="40">
        <f t="shared" si="11"/>
        <v>-0.11173934094063931</v>
      </c>
    </row>
    <row r="243" spans="1:7" x14ac:dyDescent="0.2">
      <c r="A243" s="30">
        <v>245</v>
      </c>
      <c r="B243" s="30">
        <v>49.756282135667597</v>
      </c>
      <c r="C243" s="30">
        <v>-2.7562821356675968</v>
      </c>
      <c r="D243" s="30">
        <v>-0.11281813264598631</v>
      </c>
      <c r="E243">
        <f t="shared" si="9"/>
        <v>7.5970912114003291</v>
      </c>
      <c r="F243" s="40">
        <f t="shared" si="10"/>
        <v>-0.11208696400590765</v>
      </c>
      <c r="G243" s="40">
        <f t="shared" si="11"/>
        <v>-0.11194161726068785</v>
      </c>
    </row>
    <row r="244" spans="1:7" x14ac:dyDescent="0.2">
      <c r="A244" s="30">
        <v>78</v>
      </c>
      <c r="B244" s="30">
        <v>131.93138415802682</v>
      </c>
      <c r="C244" s="30">
        <v>-2.9313841580268161</v>
      </c>
      <c r="D244" s="30">
        <v>-0.11998528107737071</v>
      </c>
      <c r="E244">
        <f t="shared" si="9"/>
        <v>8.5930130819305859</v>
      </c>
      <c r="F244" s="40">
        <f t="shared" si="10"/>
        <v>-0.11920766250899673</v>
      </c>
      <c r="G244" s="40">
        <f t="shared" si="11"/>
        <v>-0.11905333945614027</v>
      </c>
    </row>
    <row r="245" spans="1:7" x14ac:dyDescent="0.2">
      <c r="A245" s="30">
        <v>374</v>
      </c>
      <c r="B245" s="30">
        <v>119.02666356014132</v>
      </c>
      <c r="C245" s="30">
        <v>-3.0266635601413157</v>
      </c>
      <c r="D245" s="30">
        <v>-0.12388518816129494</v>
      </c>
      <c r="E245">
        <f t="shared" si="9"/>
        <v>9.160692306287304</v>
      </c>
      <c r="F245" s="40">
        <f t="shared" si="10"/>
        <v>-0.12308229449137383</v>
      </c>
      <c r="G245" s="40">
        <f t="shared" si="11"/>
        <v>-0.1229231068906184</v>
      </c>
    </row>
    <row r="246" spans="1:7" x14ac:dyDescent="0.2">
      <c r="A246" s="30">
        <v>185</v>
      </c>
      <c r="B246" s="30">
        <v>228.06040988848738</v>
      </c>
      <c r="C246" s="30">
        <v>-3.0604098884873849</v>
      </c>
      <c r="D246" s="30">
        <v>-0.12526646829165422</v>
      </c>
      <c r="E246">
        <f t="shared" si="9"/>
        <v>9.3661086855513673</v>
      </c>
      <c r="F246" s="40">
        <f t="shared" si="10"/>
        <v>-0.1244546226147215</v>
      </c>
      <c r="G246" s="40">
        <f t="shared" si="11"/>
        <v>-0.12429371553597807</v>
      </c>
    </row>
    <row r="247" spans="1:7" x14ac:dyDescent="0.2">
      <c r="A247" s="30">
        <v>57</v>
      </c>
      <c r="B247" s="30">
        <v>185.06263804674953</v>
      </c>
      <c r="C247" s="30">
        <v>-3.0626380467495267</v>
      </c>
      <c r="D247" s="30">
        <v>-0.12535766964260506</v>
      </c>
      <c r="E247">
        <f t="shared" si="9"/>
        <v>9.3797518053977562</v>
      </c>
      <c r="F247" s="40">
        <f t="shared" si="10"/>
        <v>-0.12454523289430655</v>
      </c>
      <c r="G247" s="40">
        <f t="shared" si="11"/>
        <v>-0.12438421234877683</v>
      </c>
    </row>
    <row r="248" spans="1:7" x14ac:dyDescent="0.2">
      <c r="A248" s="30">
        <v>319</v>
      </c>
      <c r="B248" s="30">
        <v>236.17369040782503</v>
      </c>
      <c r="C248" s="30">
        <v>-3.1736904078250348</v>
      </c>
      <c r="D248" s="30">
        <v>-0.1299031839933818</v>
      </c>
      <c r="E248">
        <f t="shared" si="9"/>
        <v>10.072310804720635</v>
      </c>
      <c r="F248" s="40">
        <f t="shared" si="10"/>
        <v>-0.12906128799533004</v>
      </c>
      <c r="G248" s="40">
        <f t="shared" si="11"/>
        <v>-0.12889462252588887</v>
      </c>
    </row>
    <row r="249" spans="1:7" x14ac:dyDescent="0.2">
      <c r="A249" s="30">
        <v>193</v>
      </c>
      <c r="B249" s="30">
        <v>384.1803379554276</v>
      </c>
      <c r="C249" s="30">
        <v>-3.1803379554276034</v>
      </c>
      <c r="D249" s="30">
        <v>-0.1301752765696432</v>
      </c>
      <c r="E249">
        <f t="shared" si="9"/>
        <v>10.114549510733429</v>
      </c>
      <c r="F249" s="40">
        <f t="shared" si="10"/>
        <v>-0.1293316171532978</v>
      </c>
      <c r="G249" s="40">
        <f t="shared" si="11"/>
        <v>-0.12916461443054286</v>
      </c>
    </row>
    <row r="250" spans="1:7" x14ac:dyDescent="0.2">
      <c r="A250" s="30">
        <v>137</v>
      </c>
      <c r="B250" s="30">
        <v>215.50906311635447</v>
      </c>
      <c r="C250" s="30">
        <v>-3.5090631163544685</v>
      </c>
      <c r="D250" s="30">
        <v>-0.14363041540670485</v>
      </c>
      <c r="E250">
        <f t="shared" si="9"/>
        <v>12.313523954559335</v>
      </c>
      <c r="F250" s="40">
        <f t="shared" si="10"/>
        <v>-0.1426995539126896</v>
      </c>
      <c r="G250" s="40">
        <f t="shared" si="11"/>
        <v>-0.14251596966436988</v>
      </c>
    </row>
    <row r="251" spans="1:7" x14ac:dyDescent="0.2">
      <c r="A251" s="30">
        <v>36</v>
      </c>
      <c r="B251" s="30">
        <v>18.527405326425374</v>
      </c>
      <c r="C251" s="30">
        <v>-3.5274053264253737</v>
      </c>
      <c r="D251" s="30">
        <v>-0.14438118538849362</v>
      </c>
      <c r="E251">
        <f t="shared" si="9"/>
        <v>12.442588336894097</v>
      </c>
      <c r="F251" s="40">
        <f t="shared" si="10"/>
        <v>-0.14344545819200907</v>
      </c>
      <c r="G251" s="40">
        <f t="shared" si="11"/>
        <v>-0.14326095446083856</v>
      </c>
    </row>
    <row r="252" spans="1:7" x14ac:dyDescent="0.2">
      <c r="A252" s="30">
        <v>259</v>
      </c>
      <c r="B252" s="30">
        <v>154.63392915354902</v>
      </c>
      <c r="C252" s="30">
        <v>-3.633929153549019</v>
      </c>
      <c r="D252" s="30">
        <v>-0.14874134108622764</v>
      </c>
      <c r="E252">
        <f t="shared" si="9"/>
        <v>13.205441093013491</v>
      </c>
      <c r="F252" s="40">
        <f t="shared" si="10"/>
        <v>-0.14777735594009198</v>
      </c>
      <c r="G252" s="40">
        <f t="shared" si="11"/>
        <v>-0.14758752475120088</v>
      </c>
    </row>
    <row r="253" spans="1:7" x14ac:dyDescent="0.2">
      <c r="A253" s="30">
        <v>369</v>
      </c>
      <c r="B253" s="30">
        <v>115.90528130256824</v>
      </c>
      <c r="C253" s="30">
        <v>-3.9052813025682411</v>
      </c>
      <c r="D253" s="30">
        <v>-0.1598481295915376</v>
      </c>
      <c r="E253">
        <f t="shared" si="9"/>
        <v>15.251222052189098</v>
      </c>
      <c r="F253" s="40">
        <f t="shared" si="10"/>
        <v>-0.15881216190805084</v>
      </c>
      <c r="G253" s="40">
        <f t="shared" si="11"/>
        <v>-0.15860885991584583</v>
      </c>
    </row>
    <row r="254" spans="1:7" x14ac:dyDescent="0.2">
      <c r="A254" s="30">
        <v>152</v>
      </c>
      <c r="B254" s="30">
        <v>274.03217116652013</v>
      </c>
      <c r="C254" s="30">
        <v>-4.0321711665201292</v>
      </c>
      <c r="D254" s="30">
        <v>-0.16504189307369577</v>
      </c>
      <c r="E254">
        <f t="shared" si="9"/>
        <v>16.258404316116298</v>
      </c>
      <c r="F254" s="40">
        <f t="shared" si="10"/>
        <v>-0.16397226487045855</v>
      </c>
      <c r="G254" s="40">
        <f t="shared" si="11"/>
        <v>-0.16376271519903712</v>
      </c>
    </row>
    <row r="255" spans="1:7" x14ac:dyDescent="0.2">
      <c r="A255" s="30">
        <v>283</v>
      </c>
      <c r="B255" s="30">
        <v>351.10680234586192</v>
      </c>
      <c r="C255" s="30">
        <v>-4.1068023458619223</v>
      </c>
      <c r="D255" s="30">
        <v>-0.16809664214366696</v>
      </c>
      <c r="E255">
        <f t="shared" si="9"/>
        <v>16.865825507976989</v>
      </c>
      <c r="F255" s="40">
        <f t="shared" si="10"/>
        <v>-0.16700721626543824</v>
      </c>
      <c r="G255" s="40">
        <f t="shared" si="11"/>
        <v>-0.16679400794542629</v>
      </c>
    </row>
    <row r="256" spans="1:7" x14ac:dyDescent="0.2">
      <c r="A256" s="30">
        <v>311</v>
      </c>
      <c r="B256" s="30">
        <v>89.172868600811199</v>
      </c>
      <c r="C256" s="30">
        <v>-4.1728686008111993</v>
      </c>
      <c r="D256" s="30">
        <v>-0.17080081796726629</v>
      </c>
      <c r="E256">
        <f t="shared" si="9"/>
        <v>17.412832359636017</v>
      </c>
      <c r="F256" s="40">
        <f t="shared" si="10"/>
        <v>-0.16969386646161316</v>
      </c>
      <c r="G256" s="40">
        <f t="shared" si="11"/>
        <v>-0.16947742946053115</v>
      </c>
    </row>
    <row r="257" spans="1:7" x14ac:dyDescent="0.2">
      <c r="A257" s="30">
        <v>214</v>
      </c>
      <c r="B257" s="30">
        <v>175.39813006956007</v>
      </c>
      <c r="C257" s="30">
        <v>-4.398130069560068</v>
      </c>
      <c r="D257" s="30">
        <v>-0.18002105632112558</v>
      </c>
      <c r="E257">
        <f t="shared" si="9"/>
        <v>19.343548108768449</v>
      </c>
      <c r="F257" s="40">
        <f t="shared" si="10"/>
        <v>-0.17885434891471183</v>
      </c>
      <c r="G257" s="40">
        <f t="shared" si="11"/>
        <v>-0.17862697665073771</v>
      </c>
    </row>
    <row r="258" spans="1:7" x14ac:dyDescent="0.2">
      <c r="A258" s="30">
        <v>81</v>
      </c>
      <c r="B258" s="30">
        <v>173.46438325173381</v>
      </c>
      <c r="C258" s="30">
        <v>-4.4643832517338069</v>
      </c>
      <c r="D258" s="30">
        <v>-0.18273288331371507</v>
      </c>
      <c r="E258">
        <f t="shared" si="9"/>
        <v>19.93071781836132</v>
      </c>
      <c r="F258" s="40">
        <f t="shared" si="10"/>
        <v>-0.18154860069303569</v>
      </c>
      <c r="G258" s="40">
        <f t="shared" si="11"/>
        <v>-0.18131803437920491</v>
      </c>
    </row>
    <row r="259" spans="1:7" x14ac:dyDescent="0.2">
      <c r="A259" s="30">
        <v>198</v>
      </c>
      <c r="B259" s="30">
        <v>296.68845055705037</v>
      </c>
      <c r="C259" s="30">
        <v>-4.6884505570503734</v>
      </c>
      <c r="D259" s="30">
        <v>-0.19190424303981593</v>
      </c>
      <c r="E259">
        <f t="shared" si="9"/>
        <v>21.981568625905958</v>
      </c>
      <c r="F259" s="40">
        <f t="shared" si="10"/>
        <v>-0.1906605212983026</v>
      </c>
      <c r="G259" s="40">
        <f t="shared" si="11"/>
        <v>-0.19041923046654438</v>
      </c>
    </row>
    <row r="260" spans="1:7" x14ac:dyDescent="0.2">
      <c r="A260" s="30">
        <v>96</v>
      </c>
      <c r="B260" s="30">
        <v>139.70742601298787</v>
      </c>
      <c r="C260" s="30">
        <v>-4.7074260129878667</v>
      </c>
      <c r="D260" s="30">
        <v>-0.19268093258014693</v>
      </c>
      <c r="E260">
        <f t="shared" si="9"/>
        <v>22.159859667754844</v>
      </c>
      <c r="F260" s="40">
        <f t="shared" si="10"/>
        <v>-0.1914321771528098</v>
      </c>
      <c r="G260" s="40">
        <f t="shared" si="11"/>
        <v>-0.19118998373539817</v>
      </c>
    </row>
    <row r="261" spans="1:7" x14ac:dyDescent="0.2">
      <c r="A261" s="30">
        <v>74</v>
      </c>
      <c r="B261" s="30">
        <v>136.77124705374129</v>
      </c>
      <c r="C261" s="30">
        <v>-4.7712470537412912</v>
      </c>
      <c r="D261" s="30">
        <v>-0.19529320893174068</v>
      </c>
      <c r="E261">
        <f t="shared" si="9"/>
        <v>22.764798447834952</v>
      </c>
      <c r="F261" s="40">
        <f t="shared" si="10"/>
        <v>-0.19402752347283231</v>
      </c>
      <c r="G261" s="40">
        <f t="shared" si="11"/>
        <v>-0.193782300946576</v>
      </c>
    </row>
    <row r="262" spans="1:7" x14ac:dyDescent="0.2">
      <c r="A262" s="30">
        <v>356</v>
      </c>
      <c r="B262" s="30">
        <v>350.81978947275024</v>
      </c>
      <c r="C262" s="30">
        <v>-4.8197894727502444</v>
      </c>
      <c r="D262" s="30">
        <v>-0.19728011186734407</v>
      </c>
      <c r="E262">
        <f t="shared" si="9"/>
        <v>23.230370561634079</v>
      </c>
      <c r="F262" s="40">
        <f t="shared" si="10"/>
        <v>-0.19600154939050143</v>
      </c>
      <c r="G262" s="40">
        <f t="shared" si="11"/>
        <v>-0.19575402979324621</v>
      </c>
    </row>
    <row r="263" spans="1:7" x14ac:dyDescent="0.2">
      <c r="A263" s="30">
        <v>86</v>
      </c>
      <c r="B263" s="30">
        <v>192.01892709020913</v>
      </c>
      <c r="C263" s="30">
        <v>-5.0189270902091323</v>
      </c>
      <c r="D263" s="30">
        <v>-0.20543106776933881</v>
      </c>
      <c r="E263">
        <f t="shared" si="9"/>
        <v>25.189629136835109</v>
      </c>
      <c r="F263" s="40">
        <f t="shared" si="10"/>
        <v>-0.20409967935749418</v>
      </c>
      <c r="G263" s="40">
        <f t="shared" si="11"/>
        <v>-0.20384279991805543</v>
      </c>
    </row>
    <row r="264" spans="1:7" x14ac:dyDescent="0.2">
      <c r="A264" s="30">
        <v>114</v>
      </c>
      <c r="B264" s="30">
        <v>89.479389681062599</v>
      </c>
      <c r="C264" s="30">
        <v>-5.4793896810625995</v>
      </c>
      <c r="D264" s="30">
        <v>-0.22427838712797138</v>
      </c>
      <c r="E264">
        <f t="shared" si="9"/>
        <v>30.023711276935295</v>
      </c>
      <c r="F264" s="40">
        <f t="shared" si="10"/>
        <v>-0.22282485018785939</v>
      </c>
      <c r="G264" s="40">
        <f t="shared" si="11"/>
        <v>-0.22254673831914015</v>
      </c>
    </row>
    <row r="265" spans="1:7" x14ac:dyDescent="0.2">
      <c r="A265" s="30">
        <v>230</v>
      </c>
      <c r="B265" s="30">
        <v>224.61513960354122</v>
      </c>
      <c r="C265" s="30">
        <v>-5.6151396035412233</v>
      </c>
      <c r="D265" s="30">
        <v>-0.22983480407190163</v>
      </c>
      <c r="E265">
        <f t="shared" si="9"/>
        <v>31.529792767257085</v>
      </c>
      <c r="F265" s="40">
        <f t="shared" si="10"/>
        <v>-0.22834525627320407</v>
      </c>
      <c r="G265" s="40">
        <f t="shared" si="11"/>
        <v>-0.22806099981154029</v>
      </c>
    </row>
    <row r="266" spans="1:7" x14ac:dyDescent="0.2">
      <c r="A266" s="30">
        <v>309</v>
      </c>
      <c r="B266" s="30">
        <v>156.93381925763958</v>
      </c>
      <c r="C266" s="30">
        <v>-5.9338192576395841</v>
      </c>
      <c r="D266" s="30">
        <v>-0.24287876754080748</v>
      </c>
      <c r="E266">
        <f t="shared" si="9"/>
        <v>35.210210982334388</v>
      </c>
      <c r="F266" s="40">
        <f t="shared" si="10"/>
        <v>-0.24130468247130857</v>
      </c>
      <c r="G266" s="40">
        <f t="shared" si="11"/>
        <v>-0.24100621870123806</v>
      </c>
    </row>
    <row r="267" spans="1:7" x14ac:dyDescent="0.2">
      <c r="A267" s="30">
        <v>182</v>
      </c>
      <c r="B267" s="30">
        <v>410.21434964942637</v>
      </c>
      <c r="C267" s="30">
        <v>-6.2143496494263673</v>
      </c>
      <c r="D267" s="30">
        <v>-0.25436123319346321</v>
      </c>
      <c r="E267">
        <f t="shared" si="9"/>
        <v>38.618141565325615</v>
      </c>
      <c r="F267" s="40">
        <f t="shared" si="10"/>
        <v>-0.2527127308419273</v>
      </c>
      <c r="G267" s="40">
        <f t="shared" si="11"/>
        <v>-0.25240202380517601</v>
      </c>
    </row>
    <row r="268" spans="1:7" x14ac:dyDescent="0.2">
      <c r="A268" s="30">
        <v>143</v>
      </c>
      <c r="B268" s="30">
        <v>176.33841377770509</v>
      </c>
      <c r="C268" s="30">
        <v>-6.3384137777050853</v>
      </c>
      <c r="D268" s="30">
        <v>-0.25943933572136968</v>
      </c>
      <c r="E268">
        <f t="shared" si="9"/>
        <v>40.175489217401648</v>
      </c>
      <c r="F268" s="40">
        <f t="shared" si="10"/>
        <v>-0.25775792244290718</v>
      </c>
      <c r="G268" s="40">
        <f t="shared" si="11"/>
        <v>-0.257441882662651</v>
      </c>
    </row>
    <row r="269" spans="1:7" x14ac:dyDescent="0.2">
      <c r="A269" s="30">
        <v>35</v>
      </c>
      <c r="B269" s="30">
        <v>26.404887429061024</v>
      </c>
      <c r="C269" s="30">
        <v>-6.4048874290610236</v>
      </c>
      <c r="D269" s="30">
        <v>-0.26216018679793079</v>
      </c>
      <c r="E269">
        <f t="shared" si="9"/>
        <v>41.02258297894393</v>
      </c>
      <c r="F269" s="40">
        <f t="shared" si="10"/>
        <v>-0.26046113982056857</v>
      </c>
      <c r="G269" s="40">
        <f t="shared" si="11"/>
        <v>-0.26014226392490708</v>
      </c>
    </row>
    <row r="270" spans="1:7" x14ac:dyDescent="0.2">
      <c r="A270" s="30">
        <v>248</v>
      </c>
      <c r="B270" s="30">
        <v>172.40853777743223</v>
      </c>
      <c r="C270" s="30">
        <v>-6.4085377774322296</v>
      </c>
      <c r="D270" s="30">
        <v>-0.26230960019847405</v>
      </c>
      <c r="E270">
        <f t="shared" si="9"/>
        <v>41.06935644477602</v>
      </c>
      <c r="F270" s="40">
        <f t="shared" si="10"/>
        <v>-0.26060958488038222</v>
      </c>
      <c r="G270" s="40">
        <f t="shared" si="11"/>
        <v>-0.26029055367395709</v>
      </c>
    </row>
    <row r="271" spans="1:7" x14ac:dyDescent="0.2">
      <c r="A271" s="30">
        <v>141</v>
      </c>
      <c r="B271" s="30">
        <v>304.62582759265831</v>
      </c>
      <c r="C271" s="30">
        <v>-6.625827592658311</v>
      </c>
      <c r="D271" s="30">
        <v>-0.27120354863705087</v>
      </c>
      <c r="E271">
        <f t="shared" si="9"/>
        <v>43.901591287632229</v>
      </c>
      <c r="F271" s="40">
        <f t="shared" si="10"/>
        <v>-0.26944589208671871</v>
      </c>
      <c r="G271" s="40">
        <f t="shared" si="11"/>
        <v>-0.26911769817923376</v>
      </c>
    </row>
    <row r="272" spans="1:7" x14ac:dyDescent="0.2">
      <c r="A272" s="30">
        <v>232</v>
      </c>
      <c r="B272" s="30">
        <v>154.70229950037313</v>
      </c>
      <c r="C272" s="30">
        <v>-6.7022995003731296</v>
      </c>
      <c r="D272" s="30">
        <v>-0.27433364105996327</v>
      </c>
      <c r="E272">
        <f t="shared" si="9"/>
        <v>44.920818592701906</v>
      </c>
      <c r="F272" s="40">
        <f t="shared" si="10"/>
        <v>-0.27255569853816086</v>
      </c>
      <c r="G272" s="40">
        <f t="shared" si="11"/>
        <v>-0.27222431905179256</v>
      </c>
    </row>
    <row r="273" spans="1:7" x14ac:dyDescent="0.2">
      <c r="A273" s="30">
        <v>33</v>
      </c>
      <c r="B273" s="30">
        <v>46.851910872096809</v>
      </c>
      <c r="C273" s="30">
        <v>-6.8519108720968092</v>
      </c>
      <c r="D273" s="30">
        <v>-0.28045742474743468</v>
      </c>
      <c r="E273">
        <f t="shared" si="9"/>
        <v>46.948682599158452</v>
      </c>
      <c r="F273" s="40">
        <f t="shared" si="10"/>
        <v>-0.27863979429173469</v>
      </c>
      <c r="G273" s="40">
        <f t="shared" si="11"/>
        <v>-0.27830224265846065</v>
      </c>
    </row>
    <row r="274" spans="1:7" x14ac:dyDescent="0.2">
      <c r="A274" s="30">
        <v>209</v>
      </c>
      <c r="B274" s="30">
        <v>260.8823151432843</v>
      </c>
      <c r="C274" s="30">
        <v>-6.8823151432843019</v>
      </c>
      <c r="D274" s="30">
        <v>-0.28170191022860053</v>
      </c>
      <c r="E274">
        <f t="shared" si="9"/>
        <v>47.366261731480421</v>
      </c>
      <c r="F274" s="40">
        <f t="shared" si="10"/>
        <v>-0.2798762143251261</v>
      </c>
      <c r="G274" s="40">
        <f t="shared" si="11"/>
        <v>-0.27953741824160455</v>
      </c>
    </row>
    <row r="275" spans="1:7" x14ac:dyDescent="0.2">
      <c r="A275" s="30">
        <v>14</v>
      </c>
      <c r="B275" s="30">
        <v>158.88254582276917</v>
      </c>
      <c r="C275" s="30">
        <v>-6.882545822769174</v>
      </c>
      <c r="D275" s="30">
        <v>-0.28171135223324373</v>
      </c>
      <c r="E275">
        <f t="shared" si="9"/>
        <v>47.369437002517408</v>
      </c>
      <c r="F275" s="40">
        <f t="shared" si="10"/>
        <v>-0.27988559513661243</v>
      </c>
      <c r="G275" s="40">
        <f t="shared" si="11"/>
        <v>-0.2795467896242016</v>
      </c>
    </row>
    <row r="276" spans="1:7" x14ac:dyDescent="0.2">
      <c r="A276" s="30">
        <v>59</v>
      </c>
      <c r="B276" s="30">
        <v>87.056932654594789</v>
      </c>
      <c r="C276" s="30">
        <v>-7.0569326545947888</v>
      </c>
      <c r="D276" s="30">
        <v>-0.28884922700666577</v>
      </c>
      <c r="E276">
        <f t="shared" si="9"/>
        <v>49.800298491486252</v>
      </c>
      <c r="F276" s="40">
        <f t="shared" si="10"/>
        <v>-0.28697720970284318</v>
      </c>
      <c r="G276" s="40">
        <f t="shared" si="11"/>
        <v>-0.28663133214383413</v>
      </c>
    </row>
    <row r="277" spans="1:7" x14ac:dyDescent="0.2">
      <c r="A277" s="30">
        <v>241</v>
      </c>
      <c r="B277" s="30">
        <v>215.15294997939267</v>
      </c>
      <c r="C277" s="30">
        <v>-7.1529499793926732</v>
      </c>
      <c r="D277" s="30">
        <v>-0.29277933820434865</v>
      </c>
      <c r="E277">
        <f t="shared" si="9"/>
        <v>51.16469340769364</v>
      </c>
      <c r="F277" s="40">
        <f t="shared" si="10"/>
        <v>-0.29088185004763767</v>
      </c>
      <c r="G277" s="40">
        <f t="shared" si="11"/>
        <v>-0.29053212691618202</v>
      </c>
    </row>
    <row r="278" spans="1:7" x14ac:dyDescent="0.2">
      <c r="A278" s="30">
        <v>274</v>
      </c>
      <c r="B278" s="30">
        <v>181.3444048975968</v>
      </c>
      <c r="C278" s="30">
        <v>-7.344404897596803</v>
      </c>
      <c r="D278" s="30">
        <v>-0.30061583145667975</v>
      </c>
      <c r="E278">
        <f t="shared" si="9"/>
        <v>53.940283299843905</v>
      </c>
      <c r="F278" s="40">
        <f t="shared" si="10"/>
        <v>-0.29866755538157386</v>
      </c>
      <c r="G278" s="40">
        <f t="shared" si="11"/>
        <v>-0.29831026894235052</v>
      </c>
    </row>
    <row r="279" spans="1:7" x14ac:dyDescent="0.2">
      <c r="A279" s="30">
        <v>83</v>
      </c>
      <c r="B279" s="30">
        <v>88.367635463058107</v>
      </c>
      <c r="C279" s="30">
        <v>-7.3676354630581073</v>
      </c>
      <c r="D279" s="30">
        <v>-0.30156668804053233</v>
      </c>
      <c r="E279">
        <f t="shared" si="9"/>
        <v>54.282052316511454</v>
      </c>
      <c r="F279" s="40">
        <f t="shared" si="10"/>
        <v>-0.29961224951175858</v>
      </c>
      <c r="G279" s="40">
        <f t="shared" si="11"/>
        <v>-0.29925405498026325</v>
      </c>
    </row>
    <row r="280" spans="1:7" x14ac:dyDescent="0.2">
      <c r="A280" s="30">
        <v>354</v>
      </c>
      <c r="B280" s="30">
        <v>53.757151842010444</v>
      </c>
      <c r="C280" s="30">
        <v>-7.7571518420104439</v>
      </c>
      <c r="D280" s="30">
        <v>-0.31751008873227071</v>
      </c>
      <c r="E280">
        <f t="shared" si="9"/>
        <v>60.173404700006024</v>
      </c>
      <c r="F280" s="40">
        <f t="shared" si="10"/>
        <v>-0.31545232182596933</v>
      </c>
      <c r="G280" s="40">
        <f t="shared" si="11"/>
        <v>-0.31507921952905243</v>
      </c>
    </row>
    <row r="281" spans="1:7" x14ac:dyDescent="0.2">
      <c r="A281" s="30">
        <v>135</v>
      </c>
      <c r="B281" s="30">
        <v>266.16751174577291</v>
      </c>
      <c r="C281" s="30">
        <v>-8.1675117457729129</v>
      </c>
      <c r="D281" s="30">
        <v>-0.33430664139869615</v>
      </c>
      <c r="E281">
        <f t="shared" si="9"/>
        <v>66.708248117338499</v>
      </c>
      <c r="F281" s="40">
        <f t="shared" si="10"/>
        <v>-0.33214001687985428</v>
      </c>
      <c r="G281" s="40">
        <f t="shared" si="11"/>
        <v>-0.33175188338384687</v>
      </c>
    </row>
    <row r="282" spans="1:7" x14ac:dyDescent="0.2">
      <c r="A282" s="30">
        <v>212</v>
      </c>
      <c r="B282" s="30">
        <v>242.18525662101976</v>
      </c>
      <c r="C282" s="30">
        <v>-8.1852566210197608</v>
      </c>
      <c r="D282" s="30">
        <v>-0.33503296170657731</v>
      </c>
      <c r="E282">
        <f t="shared" si="9"/>
        <v>66.998425951947837</v>
      </c>
      <c r="F282" s="40">
        <f t="shared" si="10"/>
        <v>-0.33286162994237228</v>
      </c>
      <c r="G282" s="40">
        <f t="shared" si="11"/>
        <v>-0.33247286261831682</v>
      </c>
    </row>
    <row r="283" spans="1:7" x14ac:dyDescent="0.2">
      <c r="A283" s="30">
        <v>278</v>
      </c>
      <c r="B283" s="30">
        <v>172.28910765801297</v>
      </c>
      <c r="C283" s="30">
        <v>-8.2891076580129663</v>
      </c>
      <c r="D283" s="30">
        <v>-0.33928371670560609</v>
      </c>
      <c r="E283">
        <f t="shared" si="9"/>
        <v>68.709305766129205</v>
      </c>
      <c r="F283" s="40">
        <f t="shared" si="10"/>
        <v>-0.3370848360121726</v>
      </c>
      <c r="G283" s="40">
        <f t="shared" si="11"/>
        <v>-0.33669238668636936</v>
      </c>
    </row>
    <row r="284" spans="1:7" x14ac:dyDescent="0.2">
      <c r="A284" s="30">
        <v>77</v>
      </c>
      <c r="B284" s="30">
        <v>169.31021576469419</v>
      </c>
      <c r="C284" s="30">
        <v>-8.3102157646941919</v>
      </c>
      <c r="D284" s="30">
        <v>-0.34014769835271397</v>
      </c>
      <c r="E284">
        <f t="shared" si="9"/>
        <v>69.059686055771877</v>
      </c>
      <c r="F284" s="40">
        <f t="shared" si="10"/>
        <v>-0.33794321823770568</v>
      </c>
      <c r="G284" s="40">
        <f t="shared" si="11"/>
        <v>-0.3375500262976473</v>
      </c>
    </row>
    <row r="285" spans="1:7" x14ac:dyDescent="0.2">
      <c r="A285" s="30">
        <v>211</v>
      </c>
      <c r="B285" s="30">
        <v>143.6912257198266</v>
      </c>
      <c r="C285" s="30">
        <v>-8.6912257198266047</v>
      </c>
      <c r="D285" s="30">
        <v>-0.35574292030090487</v>
      </c>
      <c r="E285">
        <f t="shared" ref="E285:E348" si="12">C285^2</f>
        <v>75.537404512975485</v>
      </c>
      <c r="F285" s="40">
        <f t="shared" ref="F285:F348" si="13">C285/SQRT($D$13)</f>
        <v>-0.35343736833728373</v>
      </c>
      <c r="G285" s="40">
        <f t="shared" ref="G285:G348" si="14">F285*((388-6-2)/(388-6-1-(F285^2)))^0.5</f>
        <v>-0.35303111369045437</v>
      </c>
    </row>
    <row r="286" spans="1:7" x14ac:dyDescent="0.2">
      <c r="A286" s="30">
        <v>388</v>
      </c>
      <c r="B286" s="30">
        <v>274.71086999378997</v>
      </c>
      <c r="C286" s="30">
        <v>-8.7108699937899701</v>
      </c>
      <c r="D286" s="30">
        <v>-0.35654698541349039</v>
      </c>
      <c r="E286">
        <f t="shared" si="12"/>
        <v>75.879256048710474</v>
      </c>
      <c r="F286" s="40">
        <f t="shared" si="13"/>
        <v>-0.35423622234433932</v>
      </c>
      <c r="G286" s="40">
        <f t="shared" si="14"/>
        <v>-0.35382931205586693</v>
      </c>
    </row>
    <row r="287" spans="1:7" x14ac:dyDescent="0.2">
      <c r="A287" s="30">
        <v>73</v>
      </c>
      <c r="B287" s="30">
        <v>141.80533692495464</v>
      </c>
      <c r="C287" s="30">
        <v>-8.8053369249546449</v>
      </c>
      <c r="D287" s="30">
        <v>-0.36041363702831652</v>
      </c>
      <c r="E287">
        <f t="shared" si="12"/>
        <v>77.533958361969724</v>
      </c>
      <c r="F287" s="40">
        <f t="shared" si="13"/>
        <v>-0.35807781438463998</v>
      </c>
      <c r="G287" s="40">
        <f t="shared" si="14"/>
        <v>-0.35766777611575801</v>
      </c>
    </row>
    <row r="288" spans="1:7" x14ac:dyDescent="0.2">
      <c r="A288" s="30">
        <v>231</v>
      </c>
      <c r="B288" s="30">
        <v>269.81892775334126</v>
      </c>
      <c r="C288" s="30">
        <v>-8.8189277533412564</v>
      </c>
      <c r="D288" s="30">
        <v>-0.36096992691600549</v>
      </c>
      <c r="E288">
        <f t="shared" si="12"/>
        <v>77.773486718652663</v>
      </c>
      <c r="F288" s="40">
        <f t="shared" si="13"/>
        <v>-0.35863049898556221</v>
      </c>
      <c r="G288" s="40">
        <f t="shared" si="14"/>
        <v>-0.35822001411009807</v>
      </c>
    </row>
    <row r="289" spans="1:7" x14ac:dyDescent="0.2">
      <c r="A289" s="30">
        <v>368</v>
      </c>
      <c r="B289" s="30">
        <v>186.89161133896542</v>
      </c>
      <c r="C289" s="30">
        <v>-8.8916113389654186</v>
      </c>
      <c r="D289" s="30">
        <v>-0.36394495849859293</v>
      </c>
      <c r="E289">
        <f t="shared" si="12"/>
        <v>79.060752203218399</v>
      </c>
      <c r="F289" s="40">
        <f t="shared" si="13"/>
        <v>-0.36158624953818208</v>
      </c>
      <c r="G289" s="40">
        <f t="shared" si="14"/>
        <v>-0.36117339088379774</v>
      </c>
    </row>
    <row r="290" spans="1:7" x14ac:dyDescent="0.2">
      <c r="A290" s="30">
        <v>380</v>
      </c>
      <c r="B290" s="30">
        <v>179.89619738011612</v>
      </c>
      <c r="C290" s="30">
        <v>-8.8961973801161207</v>
      </c>
      <c r="D290" s="30">
        <v>-0.36413267099440916</v>
      </c>
      <c r="E290">
        <f t="shared" si="12"/>
        <v>79.142327825984935</v>
      </c>
      <c r="F290" s="40">
        <f t="shared" si="13"/>
        <v>-0.36177274547875965</v>
      </c>
      <c r="G290" s="40">
        <f t="shared" si="14"/>
        <v>-0.36135973788021913</v>
      </c>
    </row>
    <row r="291" spans="1:7" x14ac:dyDescent="0.2">
      <c r="A291" s="30">
        <v>228</v>
      </c>
      <c r="B291" s="30">
        <v>173.01941696056414</v>
      </c>
      <c r="C291" s="30">
        <v>-9.0194169605641434</v>
      </c>
      <c r="D291" s="30">
        <v>-0.36917620510569515</v>
      </c>
      <c r="E291">
        <f t="shared" si="12"/>
        <v>81.349882308512136</v>
      </c>
      <c r="F291" s="40">
        <f t="shared" si="13"/>
        <v>-0.36678359269928751</v>
      </c>
      <c r="G291" s="40">
        <f t="shared" si="14"/>
        <v>-0.36636662045127572</v>
      </c>
    </row>
    <row r="292" spans="1:7" x14ac:dyDescent="0.2">
      <c r="A292" s="30">
        <v>139</v>
      </c>
      <c r="B292" s="30">
        <v>280.11815312901911</v>
      </c>
      <c r="C292" s="30">
        <v>-9.118153129019106</v>
      </c>
      <c r="D292" s="30">
        <v>-0.37321760203148935</v>
      </c>
      <c r="E292">
        <f t="shared" si="12"/>
        <v>83.140716484240912</v>
      </c>
      <c r="F292" s="40">
        <f t="shared" si="13"/>
        <v>-0.37079879753498984</v>
      </c>
      <c r="G292" s="40">
        <f t="shared" si="14"/>
        <v>-0.37037870066686562</v>
      </c>
    </row>
    <row r="293" spans="1:7" x14ac:dyDescent="0.2">
      <c r="A293" s="30">
        <v>204</v>
      </c>
      <c r="B293" s="30">
        <v>187.15841637067675</v>
      </c>
      <c r="C293" s="30">
        <v>-9.158416370676747</v>
      </c>
      <c r="D293" s="30">
        <v>-0.37486562771046755</v>
      </c>
      <c r="E293">
        <f t="shared" si="12"/>
        <v>83.876590418679839</v>
      </c>
      <c r="F293" s="40">
        <f t="shared" si="13"/>
        <v>-0.37243614244247991</v>
      </c>
      <c r="G293" s="40">
        <f t="shared" si="14"/>
        <v>-0.3720147848741302</v>
      </c>
    </row>
    <row r="294" spans="1:7" x14ac:dyDescent="0.2">
      <c r="A294" s="30">
        <v>92</v>
      </c>
      <c r="B294" s="30">
        <v>287.43911183488257</v>
      </c>
      <c r="C294" s="30">
        <v>-9.4391118348825671</v>
      </c>
      <c r="D294" s="30">
        <v>-0.38635484998713726</v>
      </c>
      <c r="E294">
        <f t="shared" si="12"/>
        <v>89.096832231420137</v>
      </c>
      <c r="F294" s="40">
        <f t="shared" si="13"/>
        <v>-0.38385090364777247</v>
      </c>
      <c r="G294" s="40">
        <f t="shared" si="14"/>
        <v>-0.38342097738226694</v>
      </c>
    </row>
    <row r="295" spans="1:7" x14ac:dyDescent="0.2">
      <c r="A295" s="30">
        <v>90</v>
      </c>
      <c r="B295" s="30">
        <v>149.62263233770128</v>
      </c>
      <c r="C295" s="30">
        <v>-9.6226323377012761</v>
      </c>
      <c r="D295" s="30">
        <v>-0.39386657752849957</v>
      </c>
      <c r="E295">
        <f t="shared" si="12"/>
        <v>92.595053106574326</v>
      </c>
      <c r="F295" s="40">
        <f t="shared" si="13"/>
        <v>-0.3913139480609687</v>
      </c>
      <c r="G295" s="40">
        <f t="shared" si="14"/>
        <v>-0.39087863163061926</v>
      </c>
    </row>
    <row r="296" spans="1:7" x14ac:dyDescent="0.2">
      <c r="A296" s="30">
        <v>118</v>
      </c>
      <c r="B296" s="30">
        <v>193.02414259123069</v>
      </c>
      <c r="C296" s="30">
        <v>-10.024142591230685</v>
      </c>
      <c r="D296" s="30">
        <v>-0.41030090275784803</v>
      </c>
      <c r="E296">
        <f t="shared" si="12"/>
        <v>100.48343468932504</v>
      </c>
      <c r="F296" s="40">
        <f t="shared" si="13"/>
        <v>-0.40764176325556717</v>
      </c>
      <c r="G296" s="40">
        <f t="shared" si="14"/>
        <v>-0.40719525689713576</v>
      </c>
    </row>
    <row r="297" spans="1:7" x14ac:dyDescent="0.2">
      <c r="A297" s="30">
        <v>43</v>
      </c>
      <c r="B297" s="30">
        <v>127.1242823394129</v>
      </c>
      <c r="C297" s="30">
        <v>-10.1242823394129</v>
      </c>
      <c r="D297" s="30">
        <v>-0.41439974998664253</v>
      </c>
      <c r="E297">
        <f t="shared" si="12"/>
        <v>102.50109288814795</v>
      </c>
      <c r="F297" s="40">
        <f t="shared" si="13"/>
        <v>-0.41171404606174733</v>
      </c>
      <c r="G297" s="40">
        <f t="shared" si="14"/>
        <v>-0.4112648808067606</v>
      </c>
    </row>
    <row r="298" spans="1:7" x14ac:dyDescent="0.2">
      <c r="A298" s="30">
        <v>329</v>
      </c>
      <c r="B298" s="30">
        <v>177.16915071100868</v>
      </c>
      <c r="C298" s="30">
        <v>-10.169150711008683</v>
      </c>
      <c r="D298" s="30">
        <v>-0.41623626948977982</v>
      </c>
      <c r="E298">
        <f t="shared" si="12"/>
        <v>103.41162618320841</v>
      </c>
      <c r="F298" s="40">
        <f t="shared" si="13"/>
        <v>-0.41353866317440807</v>
      </c>
      <c r="G298" s="40">
        <f t="shared" si="14"/>
        <v>-0.41308832398583423</v>
      </c>
    </row>
    <row r="299" spans="1:7" x14ac:dyDescent="0.2">
      <c r="A299" s="30">
        <v>318</v>
      </c>
      <c r="B299" s="30">
        <v>302.34169603160603</v>
      </c>
      <c r="C299" s="30">
        <v>-10.341696031606034</v>
      </c>
      <c r="D299" s="30">
        <v>-0.42329876886700019</v>
      </c>
      <c r="E299">
        <f t="shared" si="12"/>
        <v>106.95067681013599</v>
      </c>
      <c r="F299" s="40">
        <f t="shared" si="13"/>
        <v>-0.42055539084858673</v>
      </c>
      <c r="G299" s="40">
        <f t="shared" si="14"/>
        <v>-0.42010063860129371</v>
      </c>
    </row>
    <row r="300" spans="1:7" x14ac:dyDescent="0.2">
      <c r="A300" s="30">
        <v>370</v>
      </c>
      <c r="B300" s="30">
        <v>113.48223344736834</v>
      </c>
      <c r="C300" s="30">
        <v>-10.482233447368344</v>
      </c>
      <c r="D300" s="30">
        <v>-0.42905114399871225</v>
      </c>
      <c r="E300">
        <f t="shared" si="12"/>
        <v>109.87721804512763</v>
      </c>
      <c r="F300" s="40">
        <f t="shared" si="13"/>
        <v>-0.42627048512655979</v>
      </c>
      <c r="G300" s="40">
        <f t="shared" si="14"/>
        <v>-0.42581225879586532</v>
      </c>
    </row>
    <row r="301" spans="1:7" x14ac:dyDescent="0.2">
      <c r="A301" s="30">
        <v>305</v>
      </c>
      <c r="B301" s="30">
        <v>218.78454356225188</v>
      </c>
      <c r="C301" s="30">
        <v>-10.784543562251883</v>
      </c>
      <c r="D301" s="30">
        <v>-0.44142508141237752</v>
      </c>
      <c r="E301">
        <f t="shared" si="12"/>
        <v>116.30637984610854</v>
      </c>
      <c r="F301" s="40">
        <f t="shared" si="13"/>
        <v>-0.43856422767456854</v>
      </c>
      <c r="G301" s="40">
        <f t="shared" si="14"/>
        <v>-0.43809890166530124</v>
      </c>
    </row>
    <row r="302" spans="1:7" x14ac:dyDescent="0.2">
      <c r="A302" s="30">
        <v>184</v>
      </c>
      <c r="B302" s="30">
        <v>236.8838507618936</v>
      </c>
      <c r="C302" s="30">
        <v>-10.883850761893598</v>
      </c>
      <c r="D302" s="30">
        <v>-0.44548985137075725</v>
      </c>
      <c r="E302">
        <f t="shared" si="12"/>
        <v>118.45820740717186</v>
      </c>
      <c r="F302" s="40">
        <f t="shared" si="13"/>
        <v>-0.44260265406340854</v>
      </c>
      <c r="G302" s="40">
        <f t="shared" si="14"/>
        <v>-0.44213510900897462</v>
      </c>
    </row>
    <row r="303" spans="1:7" x14ac:dyDescent="0.2">
      <c r="A303" s="30">
        <v>252</v>
      </c>
      <c r="B303" s="30">
        <v>259.98124738774902</v>
      </c>
      <c r="C303" s="30">
        <v>-10.981247387749022</v>
      </c>
      <c r="D303" s="30">
        <v>-0.44947641911461678</v>
      </c>
      <c r="E303">
        <f t="shared" si="12"/>
        <v>120.58779419094472</v>
      </c>
      <c r="F303" s="40">
        <f t="shared" si="13"/>
        <v>-0.44656338506234511</v>
      </c>
      <c r="G303" s="40">
        <f t="shared" si="14"/>
        <v>-0.44609371885794258</v>
      </c>
    </row>
    <row r="304" spans="1:7" x14ac:dyDescent="0.2">
      <c r="A304" s="30">
        <v>313</v>
      </c>
      <c r="B304" s="30">
        <v>218.18673583058242</v>
      </c>
      <c r="C304" s="30">
        <v>-11.186735830582421</v>
      </c>
      <c r="D304" s="30">
        <v>-0.45788732237477253</v>
      </c>
      <c r="E304">
        <f t="shared" si="12"/>
        <v>125.14305854323658</v>
      </c>
      <c r="F304" s="40">
        <f t="shared" si="13"/>
        <v>-0.45491977768175251</v>
      </c>
      <c r="G304" s="40">
        <f t="shared" si="14"/>
        <v>-0.45444581780473903</v>
      </c>
    </row>
    <row r="305" spans="1:7" x14ac:dyDescent="0.2">
      <c r="A305" s="30">
        <v>331</v>
      </c>
      <c r="B305" s="30">
        <v>133.2861712690073</v>
      </c>
      <c r="C305" s="30">
        <v>-11.286171269007298</v>
      </c>
      <c r="D305" s="30">
        <v>-0.46195734130961297</v>
      </c>
      <c r="E305">
        <f t="shared" si="12"/>
        <v>127.3776619133658</v>
      </c>
      <c r="F305" s="40">
        <f t="shared" si="13"/>
        <v>-0.45896341902870097</v>
      </c>
      <c r="G305" s="40">
        <f t="shared" si="14"/>
        <v>-0.45848747097587628</v>
      </c>
    </row>
    <row r="306" spans="1:7" x14ac:dyDescent="0.2">
      <c r="A306" s="30">
        <v>21</v>
      </c>
      <c r="B306" s="30">
        <v>58.451827243680086</v>
      </c>
      <c r="C306" s="30">
        <v>-11.451827243680086</v>
      </c>
      <c r="D306" s="30">
        <v>-0.46873785099778686</v>
      </c>
      <c r="E306">
        <f t="shared" si="12"/>
        <v>131.14434721909342</v>
      </c>
      <c r="F306" s="40">
        <f t="shared" si="13"/>
        <v>-0.46569998457481659</v>
      </c>
      <c r="G306" s="40">
        <f t="shared" si="14"/>
        <v>-0.46522085577977601</v>
      </c>
    </row>
    <row r="307" spans="1:7" x14ac:dyDescent="0.2">
      <c r="A307" s="30">
        <v>129</v>
      </c>
      <c r="B307" s="30">
        <v>446.65892853227911</v>
      </c>
      <c r="C307" s="30">
        <v>-11.658928532279106</v>
      </c>
      <c r="D307" s="30">
        <v>-0.47721477008599178</v>
      </c>
      <c r="E307">
        <f t="shared" si="12"/>
        <v>135.93061452079181</v>
      </c>
      <c r="F307" s="40">
        <f t="shared" si="13"/>
        <v>-0.47412196517701388</v>
      </c>
      <c r="G307" s="40">
        <f t="shared" si="14"/>
        <v>-0.47363909423090622</v>
      </c>
    </row>
    <row r="308" spans="1:7" x14ac:dyDescent="0.2">
      <c r="A308" s="30">
        <v>125</v>
      </c>
      <c r="B308" s="30">
        <v>267.80678443382317</v>
      </c>
      <c r="C308" s="30">
        <v>-11.806784433823168</v>
      </c>
      <c r="D308" s="30">
        <v>-0.48326670014679074</v>
      </c>
      <c r="E308">
        <f t="shared" si="12"/>
        <v>139.40015866676907</v>
      </c>
      <c r="F308" s="40">
        <f t="shared" si="13"/>
        <v>-0.48013467298365364</v>
      </c>
      <c r="G308" s="40">
        <f t="shared" si="14"/>
        <v>-0.479649292160157</v>
      </c>
    </row>
    <row r="309" spans="1:7" x14ac:dyDescent="0.2">
      <c r="A309" s="30">
        <v>116</v>
      </c>
      <c r="B309" s="30">
        <v>152.86080727161678</v>
      </c>
      <c r="C309" s="30">
        <v>-11.860807271616778</v>
      </c>
      <c r="D309" s="30">
        <v>-0.48547792359204084</v>
      </c>
      <c r="E309">
        <f t="shared" si="12"/>
        <v>140.67874913443745</v>
      </c>
      <c r="F309" s="40">
        <f t="shared" si="13"/>
        <v>-0.48233156560103541</v>
      </c>
      <c r="G309" s="40">
        <f t="shared" si="14"/>
        <v>-0.48184530174008461</v>
      </c>
    </row>
    <row r="310" spans="1:7" x14ac:dyDescent="0.2">
      <c r="A310" s="30">
        <v>7</v>
      </c>
      <c r="B310" s="30">
        <v>254.18678670604208</v>
      </c>
      <c r="C310" s="30">
        <v>-12.186786706042085</v>
      </c>
      <c r="D310" s="30">
        <v>-0.49882067635198291</v>
      </c>
      <c r="E310">
        <f t="shared" si="12"/>
        <v>148.5177702185641</v>
      </c>
      <c r="F310" s="40">
        <f t="shared" si="13"/>
        <v>-0.4955878446518176</v>
      </c>
      <c r="G310" s="40">
        <f t="shared" si="14"/>
        <v>-0.49509664451818142</v>
      </c>
    </row>
    <row r="311" spans="1:7" x14ac:dyDescent="0.2">
      <c r="A311" s="30">
        <v>188</v>
      </c>
      <c r="B311" s="30">
        <v>292.25555001127361</v>
      </c>
      <c r="C311" s="30">
        <v>-12.255550011273613</v>
      </c>
      <c r="D311" s="30">
        <v>-0.50163524587314978</v>
      </c>
      <c r="E311">
        <f t="shared" si="12"/>
        <v>150.19850607882864</v>
      </c>
      <c r="F311" s="40">
        <f t="shared" si="13"/>
        <v>-0.49838417308956173</v>
      </c>
      <c r="G311" s="40">
        <f t="shared" si="14"/>
        <v>-0.49789201867131799</v>
      </c>
    </row>
    <row r="312" spans="1:7" x14ac:dyDescent="0.2">
      <c r="A312" s="30">
        <v>306</v>
      </c>
      <c r="B312" s="30">
        <v>484.56815817793307</v>
      </c>
      <c r="C312" s="30">
        <v>-12.568158177933071</v>
      </c>
      <c r="D312" s="30">
        <v>-0.51443069564079968</v>
      </c>
      <c r="E312">
        <f t="shared" si="12"/>
        <v>157.95859998554593</v>
      </c>
      <c r="F312" s="40">
        <f t="shared" si="13"/>
        <v>-0.51109669619120157</v>
      </c>
      <c r="G312" s="40">
        <f t="shared" si="14"/>
        <v>-0.51060059300064364</v>
      </c>
    </row>
    <row r="313" spans="1:7" x14ac:dyDescent="0.2">
      <c r="A313" s="30">
        <v>384</v>
      </c>
      <c r="B313" s="30">
        <v>192.63504084416945</v>
      </c>
      <c r="C313" s="30">
        <v>-12.635040844169453</v>
      </c>
      <c r="D313" s="30">
        <v>-0.5171682882165124</v>
      </c>
      <c r="E313">
        <f t="shared" si="12"/>
        <v>159.64425713383031</v>
      </c>
      <c r="F313" s="40">
        <f t="shared" si="13"/>
        <v>-0.5138165465672011</v>
      </c>
      <c r="G313" s="40">
        <f t="shared" si="14"/>
        <v>-0.51331968247548343</v>
      </c>
    </row>
    <row r="314" spans="1:7" x14ac:dyDescent="0.2">
      <c r="A314" s="30">
        <v>371</v>
      </c>
      <c r="B314" s="30">
        <v>240.68569927763039</v>
      </c>
      <c r="C314" s="30">
        <v>-12.685699277630391</v>
      </c>
      <c r="D314" s="30">
        <v>-0.51924180231431716</v>
      </c>
      <c r="E314">
        <f t="shared" si="12"/>
        <v>160.92696616247224</v>
      </c>
      <c r="F314" s="40">
        <f t="shared" si="13"/>
        <v>-0.51587662232448805</v>
      </c>
      <c r="G314" s="40">
        <f t="shared" si="14"/>
        <v>-0.51537920182844477</v>
      </c>
    </row>
    <row r="315" spans="1:7" x14ac:dyDescent="0.2">
      <c r="A315" s="30">
        <v>383</v>
      </c>
      <c r="B315" s="30">
        <v>161.9023377217832</v>
      </c>
      <c r="C315" s="30">
        <v>-12.902337721783198</v>
      </c>
      <c r="D315" s="30">
        <v>-0.52810908930659439</v>
      </c>
      <c r="E315">
        <f t="shared" si="12"/>
        <v>166.47031868694964</v>
      </c>
      <c r="F315" s="40">
        <f t="shared" si="13"/>
        <v>-0.52468644087601679</v>
      </c>
      <c r="G315" s="40">
        <f t="shared" si="14"/>
        <v>-0.52418683637166563</v>
      </c>
    </row>
    <row r="316" spans="1:7" x14ac:dyDescent="0.2">
      <c r="A316" s="30">
        <v>350</v>
      </c>
      <c r="B316" s="30">
        <v>254.93412927025935</v>
      </c>
      <c r="C316" s="30">
        <v>-12.934129270259348</v>
      </c>
      <c r="D316" s="30">
        <v>-0.52941035781121892</v>
      </c>
      <c r="E316">
        <f t="shared" si="12"/>
        <v>167.29169997977962</v>
      </c>
      <c r="F316" s="40">
        <f t="shared" si="13"/>
        <v>-0.52597927592494953</v>
      </c>
      <c r="G316" s="40">
        <f t="shared" si="14"/>
        <v>-0.52547937778293019</v>
      </c>
    </row>
    <row r="317" spans="1:7" x14ac:dyDescent="0.2">
      <c r="A317" s="30">
        <v>376</v>
      </c>
      <c r="B317" s="30">
        <v>238.61016935001507</v>
      </c>
      <c r="C317" s="30">
        <v>-13.61016935001507</v>
      </c>
      <c r="D317" s="30">
        <v>-0.55708153791463433</v>
      </c>
      <c r="E317">
        <f t="shared" si="12"/>
        <v>185.23670973608964</v>
      </c>
      <c r="F317" s="40">
        <f t="shared" si="13"/>
        <v>-0.55347112050267344</v>
      </c>
      <c r="G317" s="40">
        <f t="shared" si="14"/>
        <v>-0.55296664507203186</v>
      </c>
    </row>
    <row r="318" spans="1:7" x14ac:dyDescent="0.2">
      <c r="A318" s="30">
        <v>287</v>
      </c>
      <c r="B318" s="30">
        <v>195.69167033777546</v>
      </c>
      <c r="C318" s="30">
        <v>-13.691670337775463</v>
      </c>
      <c r="D318" s="30">
        <v>-0.56041747697868938</v>
      </c>
      <c r="E318">
        <f t="shared" si="12"/>
        <v>187.46183663832045</v>
      </c>
      <c r="F318" s="40">
        <f t="shared" si="13"/>
        <v>-0.55678543951353643</v>
      </c>
      <c r="G318" s="40">
        <f t="shared" si="14"/>
        <v>-0.55628063164306729</v>
      </c>
    </row>
    <row r="319" spans="1:7" x14ac:dyDescent="0.2">
      <c r="A319" s="30">
        <v>126</v>
      </c>
      <c r="B319" s="30">
        <v>193.15305589543496</v>
      </c>
      <c r="C319" s="30">
        <v>-14.15305589543496</v>
      </c>
      <c r="D319" s="30">
        <v>-0.57930257454231893</v>
      </c>
      <c r="E319">
        <f t="shared" si="12"/>
        <v>200.30899117930628</v>
      </c>
      <c r="F319" s="40">
        <f t="shared" si="13"/>
        <v>-0.57554814371025309</v>
      </c>
      <c r="G319" s="40">
        <f t="shared" si="14"/>
        <v>-0.57504237096609412</v>
      </c>
    </row>
    <row r="320" spans="1:7" x14ac:dyDescent="0.2">
      <c r="A320" s="30">
        <v>382</v>
      </c>
      <c r="B320" s="30">
        <v>185.19497947284628</v>
      </c>
      <c r="C320" s="30">
        <v>-14.194979472846285</v>
      </c>
      <c r="D320" s="30">
        <v>-0.581018559874945</v>
      </c>
      <c r="E320">
        <f t="shared" si="12"/>
        <v>201.4974422345274</v>
      </c>
      <c r="F320" s="40">
        <f t="shared" si="13"/>
        <v>-0.57725300782829592</v>
      </c>
      <c r="G320" s="40">
        <f t="shared" si="14"/>
        <v>-0.57674722576287796</v>
      </c>
    </row>
    <row r="321" spans="1:7" x14ac:dyDescent="0.2">
      <c r="A321" s="30">
        <v>240</v>
      </c>
      <c r="B321" s="30">
        <v>260.35032728061162</v>
      </c>
      <c r="C321" s="30">
        <v>-14.350327280611623</v>
      </c>
      <c r="D321" s="30">
        <v>-0.58737714318393863</v>
      </c>
      <c r="E321">
        <f t="shared" si="12"/>
        <v>205.93189306066617</v>
      </c>
      <c r="F321" s="40">
        <f t="shared" si="13"/>
        <v>-0.58357038147886109</v>
      </c>
      <c r="G321" s="40">
        <f t="shared" si="14"/>
        <v>-0.58306468045923976</v>
      </c>
    </row>
    <row r="322" spans="1:7" x14ac:dyDescent="0.2">
      <c r="A322" s="30">
        <v>254</v>
      </c>
      <c r="B322" s="30">
        <v>219.37982945043981</v>
      </c>
      <c r="C322" s="30">
        <v>-14.379829450439814</v>
      </c>
      <c r="D322" s="30">
        <v>-0.58858470450937428</v>
      </c>
      <c r="E322">
        <f t="shared" si="12"/>
        <v>206.77949502373622</v>
      </c>
      <c r="F322" s="40">
        <f t="shared" si="13"/>
        <v>-0.58477011666011747</v>
      </c>
      <c r="G322" s="40">
        <f t="shared" si="14"/>
        <v>-0.58426445171043484</v>
      </c>
    </row>
    <row r="323" spans="1:7" x14ac:dyDescent="0.2">
      <c r="A323" s="30">
        <v>314</v>
      </c>
      <c r="B323" s="30">
        <v>164.9004058812383</v>
      </c>
      <c r="C323" s="30">
        <v>-14.900405881238299</v>
      </c>
      <c r="D323" s="30">
        <v>-0.60989255977651025</v>
      </c>
      <c r="E323">
        <f t="shared" si="12"/>
        <v>222.02209542564091</v>
      </c>
      <c r="F323" s="40">
        <f t="shared" si="13"/>
        <v>-0.60593987678959005</v>
      </c>
      <c r="G323" s="40">
        <f t="shared" si="14"/>
        <v>-0.60543595204546208</v>
      </c>
    </row>
    <row r="324" spans="1:7" x14ac:dyDescent="0.2">
      <c r="A324" s="30">
        <v>112</v>
      </c>
      <c r="B324" s="30">
        <v>186.06874874311197</v>
      </c>
      <c r="C324" s="30">
        <v>-15.068748743111968</v>
      </c>
      <c r="D324" s="30">
        <v>-0.61678304717440802</v>
      </c>
      <c r="E324">
        <f t="shared" si="12"/>
        <v>227.06718868303849</v>
      </c>
      <c r="F324" s="40">
        <f t="shared" si="13"/>
        <v>-0.61278570728542758</v>
      </c>
      <c r="G324" s="40">
        <f t="shared" si="14"/>
        <v>-0.61228279969323096</v>
      </c>
    </row>
    <row r="325" spans="1:7" x14ac:dyDescent="0.2">
      <c r="A325" s="30">
        <v>196</v>
      </c>
      <c r="B325" s="30">
        <v>247.19172849972298</v>
      </c>
      <c r="C325" s="30">
        <v>-15.191728499722984</v>
      </c>
      <c r="D325" s="30">
        <v>-0.62181676499109018</v>
      </c>
      <c r="E325">
        <f t="shared" si="12"/>
        <v>230.78861480929555</v>
      </c>
      <c r="F325" s="40">
        <f t="shared" si="13"/>
        <v>-0.61778680183026291</v>
      </c>
      <c r="G325" s="40">
        <f t="shared" si="14"/>
        <v>-0.61728478025720668</v>
      </c>
    </row>
    <row r="326" spans="1:7" x14ac:dyDescent="0.2">
      <c r="A326" s="30">
        <v>359</v>
      </c>
      <c r="B326" s="30">
        <v>378.21145957593632</v>
      </c>
      <c r="C326" s="30">
        <v>-15.211459575936317</v>
      </c>
      <c r="D326" s="30">
        <v>-0.62262438303014289</v>
      </c>
      <c r="E326">
        <f t="shared" si="12"/>
        <v>231.38850243034469</v>
      </c>
      <c r="F326" s="40">
        <f t="shared" si="13"/>
        <v>-0.61858918573744803</v>
      </c>
      <c r="G326" s="40">
        <f t="shared" si="14"/>
        <v>-0.6180873176324313</v>
      </c>
    </row>
    <row r="327" spans="1:7" x14ac:dyDescent="0.2">
      <c r="A327" s="30">
        <v>151</v>
      </c>
      <c r="B327" s="30">
        <v>209.5770761999444</v>
      </c>
      <c r="C327" s="30">
        <v>-15.577076199944401</v>
      </c>
      <c r="D327" s="30">
        <v>-0.63758953636156368</v>
      </c>
      <c r="E327">
        <f t="shared" si="12"/>
        <v>242.64530293887429</v>
      </c>
      <c r="F327" s="40">
        <f t="shared" si="13"/>
        <v>-0.63345735066325293</v>
      </c>
      <c r="G327" s="40">
        <f t="shared" si="14"/>
        <v>-0.63295889875477251</v>
      </c>
    </row>
    <row r="328" spans="1:7" x14ac:dyDescent="0.2">
      <c r="A328" s="30">
        <v>244</v>
      </c>
      <c r="B328" s="30">
        <v>150.58118411779461</v>
      </c>
      <c r="C328" s="30">
        <v>-15.581184117794606</v>
      </c>
      <c r="D328" s="30">
        <v>-0.6377576786627186</v>
      </c>
      <c r="E328">
        <f t="shared" si="12"/>
        <v>242.7732985126149</v>
      </c>
      <c r="F328" s="40">
        <f t="shared" si="13"/>
        <v>-0.63362440324261593</v>
      </c>
      <c r="G328" s="40">
        <f t="shared" si="14"/>
        <v>-0.63312599594054175</v>
      </c>
    </row>
    <row r="329" spans="1:7" x14ac:dyDescent="0.2">
      <c r="A329" s="30">
        <v>2</v>
      </c>
      <c r="B329" s="30">
        <v>303.81625089057906</v>
      </c>
      <c r="C329" s="30">
        <v>-15.816250890579056</v>
      </c>
      <c r="D329" s="30">
        <v>-0.64737926057898232</v>
      </c>
      <c r="E329">
        <f t="shared" si="12"/>
        <v>250.15379223374279</v>
      </c>
      <c r="F329" s="40">
        <f t="shared" si="13"/>
        <v>-0.64318362817068875</v>
      </c>
      <c r="G329" s="40">
        <f t="shared" si="14"/>
        <v>-0.64268800677040872</v>
      </c>
    </row>
    <row r="330" spans="1:7" x14ac:dyDescent="0.2">
      <c r="A330" s="30">
        <v>237</v>
      </c>
      <c r="B330" s="30">
        <v>306.08556295288884</v>
      </c>
      <c r="C330" s="30">
        <v>-16.085562952888836</v>
      </c>
      <c r="D330" s="30">
        <v>-0.65840254574114143</v>
      </c>
      <c r="E330">
        <f t="shared" si="12"/>
        <v>258.74533551134982</v>
      </c>
      <c r="F330" s="40">
        <f t="shared" si="13"/>
        <v>-0.65413547197646138</v>
      </c>
      <c r="G330" s="40">
        <f t="shared" si="14"/>
        <v>-0.65364361237124846</v>
      </c>
    </row>
    <row r="331" spans="1:7" x14ac:dyDescent="0.2">
      <c r="A331" s="30">
        <v>97</v>
      </c>
      <c r="B331" s="30">
        <v>145.21998932418435</v>
      </c>
      <c r="C331" s="30">
        <v>-16.219989324184354</v>
      </c>
      <c r="D331" s="30">
        <v>-0.66390478805214603</v>
      </c>
      <c r="E331">
        <f t="shared" si="12"/>
        <v>263.0880536766544</v>
      </c>
      <c r="F331" s="40">
        <f t="shared" si="13"/>
        <v>-0.65960205453195009</v>
      </c>
      <c r="G331" s="40">
        <f t="shared" si="14"/>
        <v>-0.65911230345495175</v>
      </c>
    </row>
    <row r="332" spans="1:7" x14ac:dyDescent="0.2">
      <c r="A332" s="30">
        <v>280</v>
      </c>
      <c r="B332" s="30">
        <v>240.02322837207157</v>
      </c>
      <c r="C332" s="30">
        <v>-17.023228372071571</v>
      </c>
      <c r="D332" s="30">
        <v>-0.69678238366484146</v>
      </c>
      <c r="E332">
        <f t="shared" si="12"/>
        <v>289.79030420770255</v>
      </c>
      <c r="F332" s="40">
        <f t="shared" si="13"/>
        <v>-0.69226657210205267</v>
      </c>
      <c r="G332" s="40">
        <f t="shared" si="14"/>
        <v>-0.69179270438960405</v>
      </c>
    </row>
    <row r="333" spans="1:7" x14ac:dyDescent="0.2">
      <c r="A333" s="30">
        <v>147</v>
      </c>
      <c r="B333" s="30">
        <v>297.07509357034712</v>
      </c>
      <c r="C333" s="30">
        <v>-17.075093570347121</v>
      </c>
      <c r="D333" s="30">
        <v>-0.69890529218100617</v>
      </c>
      <c r="E333">
        <f t="shared" si="12"/>
        <v>291.55882043610961</v>
      </c>
      <c r="F333" s="40">
        <f t="shared" si="13"/>
        <v>-0.69437572215495991</v>
      </c>
      <c r="G333" s="40">
        <f t="shared" si="14"/>
        <v>-0.69390307732779966</v>
      </c>
    </row>
    <row r="334" spans="1:7" x14ac:dyDescent="0.2">
      <c r="A334" s="30">
        <v>171</v>
      </c>
      <c r="B334" s="30">
        <v>199.20506754700168</v>
      </c>
      <c r="C334" s="30">
        <v>-17.205067547001676</v>
      </c>
      <c r="D334" s="30">
        <v>-0.70422529231778042</v>
      </c>
      <c r="E334">
        <f t="shared" si="12"/>
        <v>296.01434929689026</v>
      </c>
      <c r="F334" s="40">
        <f t="shared" si="13"/>
        <v>-0.69966124363857796</v>
      </c>
      <c r="G334" s="40">
        <f t="shared" si="14"/>
        <v>-0.69919177056757709</v>
      </c>
    </row>
    <row r="335" spans="1:7" x14ac:dyDescent="0.2">
      <c r="A335" s="30">
        <v>70</v>
      </c>
      <c r="B335" s="30">
        <v>112.25089316549501</v>
      </c>
      <c r="C335" s="30">
        <v>-17.250893165495015</v>
      </c>
      <c r="D335" s="30">
        <v>-0.7061009931536506</v>
      </c>
      <c r="E335">
        <f t="shared" si="12"/>
        <v>297.59331500732259</v>
      </c>
      <c r="F335" s="40">
        <f t="shared" si="13"/>
        <v>-0.70152478815172603</v>
      </c>
      <c r="G335" s="40">
        <f t="shared" si="14"/>
        <v>-0.70105647007125604</v>
      </c>
    </row>
    <row r="336" spans="1:7" x14ac:dyDescent="0.2">
      <c r="A336" s="30">
        <v>310</v>
      </c>
      <c r="B336" s="30">
        <v>126.42031571364529</v>
      </c>
      <c r="C336" s="30">
        <v>-17.420315713645294</v>
      </c>
      <c r="D336" s="30">
        <v>-0.71303567348375752</v>
      </c>
      <c r="E336">
        <f t="shared" si="12"/>
        <v>303.46739956307715</v>
      </c>
      <c r="F336" s="40">
        <f t="shared" si="13"/>
        <v>-0.70841452516760306</v>
      </c>
      <c r="G336" s="40">
        <f t="shared" si="14"/>
        <v>-0.70795064450457401</v>
      </c>
    </row>
    <row r="337" spans="1:7" x14ac:dyDescent="0.2">
      <c r="A337" s="30">
        <v>358</v>
      </c>
      <c r="B337" s="30">
        <v>466.53311132429354</v>
      </c>
      <c r="C337" s="30">
        <v>-17.533111324293543</v>
      </c>
      <c r="D337" s="30">
        <v>-0.71765254125622779</v>
      </c>
      <c r="E337">
        <f t="shared" si="12"/>
        <v>307.40999271007047</v>
      </c>
      <c r="F337" s="40">
        <f t="shared" si="13"/>
        <v>-0.71300147125238489</v>
      </c>
      <c r="G337" s="40">
        <f t="shared" si="14"/>
        <v>-0.71254069182039503</v>
      </c>
    </row>
    <row r="338" spans="1:7" x14ac:dyDescent="0.2">
      <c r="A338" s="30">
        <v>260</v>
      </c>
      <c r="B338" s="30">
        <v>152.71138819010824</v>
      </c>
      <c r="C338" s="30">
        <v>-17.711388190108238</v>
      </c>
      <c r="D338" s="30">
        <v>-0.72494964006731211</v>
      </c>
      <c r="E338">
        <f t="shared" si="12"/>
        <v>313.69327162070556</v>
      </c>
      <c r="F338" s="40">
        <f t="shared" si="13"/>
        <v>-0.72025127793330279</v>
      </c>
      <c r="G338" s="40">
        <f t="shared" si="14"/>
        <v>-0.71979564176940769</v>
      </c>
    </row>
    <row r="339" spans="1:7" x14ac:dyDescent="0.2">
      <c r="A339" s="30">
        <v>108</v>
      </c>
      <c r="B339" s="30">
        <v>125.73578873826773</v>
      </c>
      <c r="C339" s="30">
        <v>-17.735788738267729</v>
      </c>
      <c r="D339" s="30">
        <v>-0.72594838553072794</v>
      </c>
      <c r="E339">
        <f t="shared" si="12"/>
        <v>314.55820216846439</v>
      </c>
      <c r="F339" s="40">
        <f t="shared" si="13"/>
        <v>-0.72124355057763245</v>
      </c>
      <c r="G339" s="40">
        <f t="shared" si="14"/>
        <v>-0.72078864153862743</v>
      </c>
    </row>
    <row r="340" spans="1:7" x14ac:dyDescent="0.2">
      <c r="A340" s="30">
        <v>333</v>
      </c>
      <c r="B340" s="30">
        <v>241.86735098761093</v>
      </c>
      <c r="C340" s="30">
        <v>-17.867350987610934</v>
      </c>
      <c r="D340" s="30">
        <v>-0.73133339568826428</v>
      </c>
      <c r="E340">
        <f t="shared" si="12"/>
        <v>319.24223131448139</v>
      </c>
      <c r="F340" s="40">
        <f t="shared" si="13"/>
        <v>-0.72659366075533971</v>
      </c>
      <c r="G340" s="40">
        <f t="shared" si="14"/>
        <v>-0.72614276896075924</v>
      </c>
    </row>
    <row r="341" spans="1:7" x14ac:dyDescent="0.2">
      <c r="A341" s="30">
        <v>93</v>
      </c>
      <c r="B341" s="30">
        <v>210.02434088025217</v>
      </c>
      <c r="C341" s="30">
        <v>-18.024340880252169</v>
      </c>
      <c r="D341" s="30">
        <v>-0.7377591916192705</v>
      </c>
      <c r="E341">
        <f t="shared" si="12"/>
        <v>324.8768641675295</v>
      </c>
      <c r="F341" s="40">
        <f t="shared" si="13"/>
        <v>-0.73297781142629681</v>
      </c>
      <c r="G341" s="40">
        <f t="shared" si="14"/>
        <v>-0.73253192816922541</v>
      </c>
    </row>
    <row r="342" spans="1:7" x14ac:dyDescent="0.2">
      <c r="A342" s="30">
        <v>117</v>
      </c>
      <c r="B342" s="30">
        <v>257.12042690833391</v>
      </c>
      <c r="C342" s="30">
        <v>-18.120426908333911</v>
      </c>
      <c r="D342" s="30">
        <v>-0.74169211492972342</v>
      </c>
      <c r="E342">
        <f t="shared" si="12"/>
        <v>328.34987134027165</v>
      </c>
      <c r="F342" s="40">
        <f t="shared" si="13"/>
        <v>-0.73688524565870006</v>
      </c>
      <c r="G342" s="40">
        <f t="shared" si="14"/>
        <v>-0.73644254406013798</v>
      </c>
    </row>
    <row r="343" spans="1:7" x14ac:dyDescent="0.2">
      <c r="A343" s="30">
        <v>385</v>
      </c>
      <c r="B343" s="30">
        <v>224.19243064158667</v>
      </c>
      <c r="C343" s="30">
        <v>-18.192430641586668</v>
      </c>
      <c r="D343" s="30">
        <v>-0.74463931929026261</v>
      </c>
      <c r="E343">
        <f t="shared" si="12"/>
        <v>330.96453264894149</v>
      </c>
      <c r="F343" s="40">
        <f t="shared" si="13"/>
        <v>-0.73981334933609733</v>
      </c>
      <c r="G343" s="40">
        <f t="shared" si="14"/>
        <v>-0.73937309013994568</v>
      </c>
    </row>
    <row r="344" spans="1:7" x14ac:dyDescent="0.2">
      <c r="A344" s="30">
        <v>55</v>
      </c>
      <c r="B344" s="30">
        <v>151.48938811406083</v>
      </c>
      <c r="C344" s="30">
        <v>-18.48938811406083</v>
      </c>
      <c r="D344" s="30">
        <v>-0.75679416624379925</v>
      </c>
      <c r="E344">
        <f t="shared" si="12"/>
        <v>341.8574728323739</v>
      </c>
      <c r="F344" s="40">
        <f t="shared" si="13"/>
        <v>-0.75188942133822378</v>
      </c>
      <c r="G344" s="40">
        <f t="shared" si="14"/>
        <v>-0.75145976623538657</v>
      </c>
    </row>
    <row r="345" spans="1:7" x14ac:dyDescent="0.2">
      <c r="A345" s="30">
        <v>286</v>
      </c>
      <c r="B345" s="30">
        <v>248.53593403951601</v>
      </c>
      <c r="C345" s="30">
        <v>-18.535934039516007</v>
      </c>
      <c r="D345" s="30">
        <v>-0.75869935015954548</v>
      </c>
      <c r="E345">
        <f t="shared" si="12"/>
        <v>343.58085071728823</v>
      </c>
      <c r="F345" s="40">
        <f t="shared" si="13"/>
        <v>-0.75378225785289077</v>
      </c>
      <c r="G345" s="40">
        <f t="shared" si="14"/>
        <v>-0.75335434296583681</v>
      </c>
    </row>
    <row r="346" spans="1:7" x14ac:dyDescent="0.2">
      <c r="A346" s="30">
        <v>146</v>
      </c>
      <c r="B346" s="30">
        <v>156.78866335004548</v>
      </c>
      <c r="C346" s="30">
        <v>-18.788663350045482</v>
      </c>
      <c r="D346" s="30">
        <v>-0.76904388220504194</v>
      </c>
      <c r="E346">
        <f t="shared" si="12"/>
        <v>353.01387048134234</v>
      </c>
      <c r="F346" s="40">
        <f t="shared" si="13"/>
        <v>-0.76405974750679151</v>
      </c>
      <c r="G346" s="40">
        <f t="shared" si="14"/>
        <v>-0.76364165491097491</v>
      </c>
    </row>
    <row r="347" spans="1:7" x14ac:dyDescent="0.2">
      <c r="A347" s="30">
        <v>104</v>
      </c>
      <c r="B347" s="30">
        <v>246.31231807465673</v>
      </c>
      <c r="C347" s="30">
        <v>-19.31231807465673</v>
      </c>
      <c r="D347" s="30">
        <v>-0.79047773595223103</v>
      </c>
      <c r="E347">
        <f t="shared" si="12"/>
        <v>372.965629416713</v>
      </c>
      <c r="F347" s="40">
        <f t="shared" si="13"/>
        <v>-0.785354689526509</v>
      </c>
      <c r="G347" s="40">
        <f t="shared" si="14"/>
        <v>-0.78495898607831871</v>
      </c>
    </row>
    <row r="348" spans="1:7" x14ac:dyDescent="0.2">
      <c r="A348" s="30">
        <v>1</v>
      </c>
      <c r="B348" s="30">
        <v>322.73298911589791</v>
      </c>
      <c r="C348" s="30">
        <v>-19.732989115897908</v>
      </c>
      <c r="D348" s="30">
        <v>-0.80769633658709572</v>
      </c>
      <c r="E348">
        <f t="shared" si="12"/>
        <v>389.39085944814531</v>
      </c>
      <c r="F348" s="40">
        <f t="shared" si="13"/>
        <v>-0.80246169727718941</v>
      </c>
      <c r="G348" s="40">
        <f t="shared" si="14"/>
        <v>-0.80208601300240612</v>
      </c>
    </row>
    <row r="349" spans="1:7" x14ac:dyDescent="0.2">
      <c r="A349" s="30">
        <v>323</v>
      </c>
      <c r="B349" s="30">
        <v>382.88704081526026</v>
      </c>
      <c r="C349" s="30">
        <v>-19.887040815260264</v>
      </c>
      <c r="D349" s="30">
        <v>-0.81400186853104972</v>
      </c>
      <c r="E349">
        <f t="shared" ref="E349:E416" si="15">C349^2</f>
        <v>395.49439238782759</v>
      </c>
      <c r="F349" s="40">
        <f t="shared" ref="F349:F416" si="16">C349/SQRT($D$13)</f>
        <v>-0.80872636338594206</v>
      </c>
      <c r="G349" s="40">
        <f t="shared" ref="G349:G412" si="17">F349*((388-6-2)/(388-6-1-(F349^2)))^0.5</f>
        <v>-0.80835847204042066</v>
      </c>
    </row>
    <row r="350" spans="1:7" x14ac:dyDescent="0.2">
      <c r="A350" s="30">
        <v>292</v>
      </c>
      <c r="B350" s="30">
        <v>237.92363084163796</v>
      </c>
      <c r="C350" s="30">
        <v>-19.923630841637959</v>
      </c>
      <c r="D350" s="30">
        <v>-0.81549954483783282</v>
      </c>
      <c r="E350">
        <f t="shared" si="15"/>
        <v>396.9510659138673</v>
      </c>
      <c r="F350" s="40">
        <f t="shared" si="16"/>
        <v>-0.8102143333279519</v>
      </c>
      <c r="G350" s="40">
        <f t="shared" si="17"/>
        <v>-0.8098483297078406</v>
      </c>
    </row>
    <row r="351" spans="1:7" x14ac:dyDescent="0.2">
      <c r="A351" s="30">
        <v>387</v>
      </c>
      <c r="B351" s="30">
        <v>243.40931068639378</v>
      </c>
      <c r="C351" s="30">
        <v>-20.409310686393781</v>
      </c>
      <c r="D351" s="30">
        <v>-0.83537903846444339</v>
      </c>
      <c r="E351">
        <f t="shared" si="15"/>
        <v>416.53996269374738</v>
      </c>
      <c r="F351" s="40">
        <f t="shared" si="16"/>
        <v>-0.82996498895680859</v>
      </c>
      <c r="G351" s="40">
        <f t="shared" si="17"/>
        <v>-0.82962539441385996</v>
      </c>
    </row>
    <row r="352" spans="1:7" x14ac:dyDescent="0.2">
      <c r="A352" s="30">
        <v>285</v>
      </c>
      <c r="B352" s="30">
        <v>292.63888072119215</v>
      </c>
      <c r="C352" s="30">
        <v>-20.638880721192152</v>
      </c>
      <c r="D352" s="30">
        <v>-0.84477563190539495</v>
      </c>
      <c r="E352">
        <f t="shared" si="15"/>
        <v>425.96339742359709</v>
      </c>
      <c r="F352" s="40">
        <f t="shared" si="16"/>
        <v>-0.83930068354855536</v>
      </c>
      <c r="G352" s="40">
        <f t="shared" si="17"/>
        <v>-0.83897445836666507</v>
      </c>
    </row>
    <row r="353" spans="1:7" x14ac:dyDescent="0.2">
      <c r="A353" s="30">
        <v>53</v>
      </c>
      <c r="B353" s="30">
        <v>278.66883347095887</v>
      </c>
      <c r="C353" s="30">
        <v>-20.668833470958873</v>
      </c>
      <c r="D353" s="30">
        <v>-0.84600163604066303</v>
      </c>
      <c r="E353">
        <f t="shared" si="15"/>
        <v>427.20067705022984</v>
      </c>
      <c r="F353" s="40">
        <f t="shared" si="16"/>
        <v>-0.8405187420127217</v>
      </c>
      <c r="G353" s="40">
        <f t="shared" si="17"/>
        <v>-0.84019430365466286</v>
      </c>
    </row>
    <row r="354" spans="1:7" x14ac:dyDescent="0.2">
      <c r="A354" s="30">
        <v>312</v>
      </c>
      <c r="B354" s="30">
        <v>159.91089264212451</v>
      </c>
      <c r="C354" s="30">
        <v>-20.910892642124509</v>
      </c>
      <c r="D354" s="30">
        <v>-0.85590942571406226</v>
      </c>
      <c r="E354">
        <f t="shared" si="15"/>
        <v>437.2654310904569</v>
      </c>
      <c r="F354" s="40">
        <f t="shared" si="16"/>
        <v>-0.85036231979985955</v>
      </c>
      <c r="G354" s="40">
        <f t="shared" si="17"/>
        <v>-0.85005268418807833</v>
      </c>
    </row>
    <row r="355" spans="1:7" x14ac:dyDescent="0.2">
      <c r="A355" s="30">
        <v>168</v>
      </c>
      <c r="B355" s="30">
        <v>167.97331211242064</v>
      </c>
      <c r="C355" s="30">
        <v>-20.973312112420643</v>
      </c>
      <c r="D355" s="30">
        <v>-0.85846433400463029</v>
      </c>
      <c r="E355">
        <f t="shared" si="15"/>
        <v>439.87982096501048</v>
      </c>
      <c r="F355" s="40">
        <f t="shared" si="16"/>
        <v>-0.85290066985837276</v>
      </c>
      <c r="G355" s="40">
        <f t="shared" si="17"/>
        <v>-0.85259495669045504</v>
      </c>
    </row>
    <row r="356" spans="1:7" x14ac:dyDescent="0.2">
      <c r="A356" s="30">
        <v>72</v>
      </c>
      <c r="B356" s="30">
        <v>169.873485072112</v>
      </c>
      <c r="C356" s="30">
        <v>-21.873485072112004</v>
      </c>
      <c r="D356" s="30">
        <v>-0.89530955788668842</v>
      </c>
      <c r="E356">
        <f t="shared" si="15"/>
        <v>478.44934919990669</v>
      </c>
      <c r="F356" s="40">
        <f t="shared" si="16"/>
        <v>-0.88950710169869607</v>
      </c>
      <c r="G356" s="40">
        <f t="shared" si="17"/>
        <v>-0.88926284875232597</v>
      </c>
    </row>
    <row r="357" spans="1:7" x14ac:dyDescent="0.2">
      <c r="A357" s="30">
        <v>235</v>
      </c>
      <c r="B357" s="30">
        <v>280.91089269995786</v>
      </c>
      <c r="C357" s="30">
        <v>-21.910892699957856</v>
      </c>
      <c r="D357" s="30">
        <v>-0.89684069966120883</v>
      </c>
      <c r="E357">
        <f t="shared" si="15"/>
        <v>480.08721890906645</v>
      </c>
      <c r="F357" s="40">
        <f t="shared" si="16"/>
        <v>-0.89102832022043099</v>
      </c>
      <c r="G357" s="40">
        <f t="shared" si="17"/>
        <v>-0.89078682251756469</v>
      </c>
    </row>
    <row r="358" spans="1:7" x14ac:dyDescent="0.2">
      <c r="A358" s="30">
        <v>379</v>
      </c>
      <c r="B358" s="30">
        <v>225.39577772700449</v>
      </c>
      <c r="C358" s="30">
        <v>-22.395777727004486</v>
      </c>
      <c r="D358" s="30">
        <v>-0.91668766038830785</v>
      </c>
      <c r="E358">
        <f t="shared" si="15"/>
        <v>501.57085999739019</v>
      </c>
      <c r="F358" s="40">
        <f t="shared" si="16"/>
        <v>-0.91074665379386077</v>
      </c>
      <c r="G358" s="40">
        <f t="shared" si="17"/>
        <v>-0.91054235516285709</v>
      </c>
    </row>
    <row r="359" spans="1:7" x14ac:dyDescent="0.2">
      <c r="A359" s="30">
        <v>272</v>
      </c>
      <c r="B359" s="30">
        <v>112.17679208000762</v>
      </c>
      <c r="C359" s="30">
        <v>-23.176792080007615</v>
      </c>
      <c r="D359" s="30">
        <v>-0.94865557097892106</v>
      </c>
      <c r="E359">
        <f t="shared" si="15"/>
        <v>537.16369111990377</v>
      </c>
      <c r="F359" s="40">
        <f t="shared" si="16"/>
        <v>-0.94250738196472905</v>
      </c>
      <c r="G359" s="40">
        <f t="shared" si="17"/>
        <v>-0.94236891371045306</v>
      </c>
    </row>
    <row r="360" spans="1:7" x14ac:dyDescent="0.2">
      <c r="A360" s="30">
        <v>381</v>
      </c>
      <c r="B360" s="30">
        <v>121.67860239596031</v>
      </c>
      <c r="C360" s="30">
        <v>-23.678602395960311</v>
      </c>
      <c r="D360" s="30">
        <v>-0.96919530530280351</v>
      </c>
      <c r="E360">
        <f t="shared" si="15"/>
        <v>560.67621142597739</v>
      </c>
      <c r="F360" s="40">
        <f t="shared" si="16"/>
        <v>-0.96291399930412547</v>
      </c>
      <c r="G360" s="40">
        <f t="shared" si="17"/>
        <v>-0.96282177979842509</v>
      </c>
    </row>
    <row r="361" spans="1:7" x14ac:dyDescent="0.2">
      <c r="A361" s="30">
        <v>297</v>
      </c>
      <c r="B361" s="30">
        <v>143.37197626758126</v>
      </c>
      <c r="C361" s="30">
        <v>-24.37197626758126</v>
      </c>
      <c r="D361" s="30">
        <v>-0.99757597954856481</v>
      </c>
      <c r="E361">
        <f t="shared" si="15"/>
        <v>593.99322718754422</v>
      </c>
      <c r="F361" s="40">
        <f t="shared" si="16"/>
        <v>-0.9911107398283644</v>
      </c>
      <c r="G361" s="40">
        <f t="shared" si="17"/>
        <v>-0.99108765883738636</v>
      </c>
    </row>
    <row r="362" spans="1:7" x14ac:dyDescent="0.2">
      <c r="A362" s="30">
        <v>386</v>
      </c>
      <c r="B362" s="30">
        <v>187.40716344444564</v>
      </c>
      <c r="C362" s="30">
        <v>-24.407163444445644</v>
      </c>
      <c r="D362" s="30">
        <v>-0.99901623544093276</v>
      </c>
      <c r="E362">
        <f t="shared" si="15"/>
        <v>595.7096274038837</v>
      </c>
      <c r="F362" s="40">
        <f t="shared" si="16"/>
        <v>-0.99254166149477507</v>
      </c>
      <c r="G362" s="40">
        <f t="shared" si="17"/>
        <v>-0.99252225389105186</v>
      </c>
    </row>
    <row r="363" spans="1:7" x14ac:dyDescent="0.2">
      <c r="A363" s="30">
        <v>294</v>
      </c>
      <c r="B363" s="30">
        <v>152.4993057325936</v>
      </c>
      <c r="C363" s="30">
        <v>-24.499305732593598</v>
      </c>
      <c r="D363" s="30">
        <v>-1.0027877364611151</v>
      </c>
      <c r="E363">
        <f t="shared" si="15"/>
        <v>600.21598137909348</v>
      </c>
      <c r="F363" s="40">
        <f t="shared" si="16"/>
        <v>-0.99628871960664733</v>
      </c>
      <c r="G363" s="40">
        <f t="shared" si="17"/>
        <v>-0.99627900752353415</v>
      </c>
    </row>
    <row r="364" spans="1:7" x14ac:dyDescent="0.2">
      <c r="A364" s="30">
        <v>113</v>
      </c>
      <c r="B364" s="30">
        <v>134.59476927644266</v>
      </c>
      <c r="C364" s="30">
        <v>-24.594769276442662</v>
      </c>
      <c r="D364" s="30">
        <v>-1.0066951807003859</v>
      </c>
      <c r="E364">
        <f t="shared" si="15"/>
        <v>604.90267576144788</v>
      </c>
      <c r="F364" s="40">
        <f t="shared" si="16"/>
        <v>-1.0001708398964466</v>
      </c>
      <c r="G364" s="40">
        <f t="shared" si="17"/>
        <v>-1.0001712895906403</v>
      </c>
    </row>
    <row r="365" spans="1:7" x14ac:dyDescent="0.2">
      <c r="A365" s="30">
        <v>89</v>
      </c>
      <c r="B365" s="30">
        <v>194.88422422258799</v>
      </c>
      <c r="C365" s="30">
        <v>-24.884224222587989</v>
      </c>
      <c r="D365" s="30">
        <v>-1.0185429397112213</v>
      </c>
      <c r="E365">
        <f t="shared" si="15"/>
        <v>619.22461516003477</v>
      </c>
      <c r="F365" s="40">
        <f t="shared" si="16"/>
        <v>-1.0119418141773742</v>
      </c>
      <c r="G365" s="40">
        <f t="shared" si="17"/>
        <v>-1.0119738066841018</v>
      </c>
    </row>
    <row r="366" spans="1:7" x14ac:dyDescent="0.2">
      <c r="A366" s="30">
        <v>355</v>
      </c>
      <c r="B366" s="30">
        <v>284.00476154627302</v>
      </c>
      <c r="C366" s="30">
        <v>-25.004761546273016</v>
      </c>
      <c r="D366" s="30">
        <v>-1.0234766856424939</v>
      </c>
      <c r="E366">
        <f t="shared" si="15"/>
        <v>625.23809998597369</v>
      </c>
      <c r="F366" s="40">
        <f t="shared" si="16"/>
        <v>-1.0168435847495583</v>
      </c>
      <c r="G366" s="40">
        <f t="shared" si="17"/>
        <v>-1.0168890392013756</v>
      </c>
    </row>
    <row r="367" spans="1:7" x14ac:dyDescent="0.2">
      <c r="A367" s="30">
        <v>299</v>
      </c>
      <c r="B367" s="30">
        <v>175.51647108470934</v>
      </c>
      <c r="C367" s="30">
        <v>-25.516471084709337</v>
      </c>
      <c r="D367" s="30">
        <v>-1.0444216077302839</v>
      </c>
      <c r="E367">
        <f t="shared" si="15"/>
        <v>651.09029661680768</v>
      </c>
      <c r="F367" s="40">
        <f t="shared" si="16"/>
        <v>-1.0376527638513555</v>
      </c>
      <c r="G367" s="40">
        <f t="shared" si="17"/>
        <v>-1.0377575324810198</v>
      </c>
    </row>
    <row r="368" spans="1:7" x14ac:dyDescent="0.2">
      <c r="A368" s="30">
        <v>271</v>
      </c>
      <c r="B368" s="30">
        <v>145.91036949096915</v>
      </c>
      <c r="C368" s="30">
        <v>-25.910369490969146</v>
      </c>
      <c r="D368" s="30">
        <v>-1.0605443703718154</v>
      </c>
      <c r="E368">
        <f t="shared" si="15"/>
        <v>671.34724715854475</v>
      </c>
      <c r="F368" s="40">
        <f t="shared" si="16"/>
        <v>-1.0536710356795891</v>
      </c>
      <c r="G368" s="40">
        <f t="shared" si="17"/>
        <v>-1.0538238826357651</v>
      </c>
    </row>
    <row r="369" spans="1:7" x14ac:dyDescent="0.2">
      <c r="A369" s="30">
        <v>100</v>
      </c>
      <c r="B369" s="30">
        <v>312.99679932492256</v>
      </c>
      <c r="C369" s="30">
        <v>-25.996799324922563</v>
      </c>
      <c r="D369" s="30">
        <v>-1.0640820533779729</v>
      </c>
      <c r="E369">
        <f t="shared" si="15"/>
        <v>675.83357514029422</v>
      </c>
      <c r="F369" s="40">
        <f t="shared" si="16"/>
        <v>-1.0571857911402185</v>
      </c>
      <c r="G369" s="40">
        <f t="shared" si="17"/>
        <v>-1.0573494728779642</v>
      </c>
    </row>
    <row r="370" spans="1:7" x14ac:dyDescent="0.2">
      <c r="A370" s="30">
        <v>200</v>
      </c>
      <c r="B370" s="30">
        <v>322.43394211418087</v>
      </c>
      <c r="C370" s="30">
        <v>-26.433942114180866</v>
      </c>
      <c r="D370" s="30">
        <v>-1.0819748636043232</v>
      </c>
      <c r="E370">
        <f t="shared" si="15"/>
        <v>698.75329569586472</v>
      </c>
      <c r="F370" s="40">
        <f t="shared" si="16"/>
        <v>-1.0749626389639517</v>
      </c>
      <c r="G370" s="40">
        <f t="shared" si="17"/>
        <v>-1.0751827127313223</v>
      </c>
    </row>
    <row r="371" spans="1:7" x14ac:dyDescent="0.2">
      <c r="A371" s="30">
        <v>365</v>
      </c>
      <c r="B371" s="30">
        <v>282.58410677423575</v>
      </c>
      <c r="C371" s="30">
        <v>-26.58410677423575</v>
      </c>
      <c r="D371" s="30">
        <v>-1.0881212940867411</v>
      </c>
      <c r="E371">
        <f t="shared" si="15"/>
        <v>706.71473298396711</v>
      </c>
      <c r="F371" s="40">
        <f t="shared" si="16"/>
        <v>-1.0810692347397337</v>
      </c>
      <c r="G371" s="40">
        <f t="shared" si="17"/>
        <v>-1.0813092988070574</v>
      </c>
    </row>
    <row r="372" spans="1:7" x14ac:dyDescent="0.2">
      <c r="A372" s="30">
        <v>157</v>
      </c>
      <c r="B372" s="30">
        <v>356.96627442700077</v>
      </c>
      <c r="C372" s="30">
        <v>-26.966274427000769</v>
      </c>
      <c r="D372" s="30">
        <v>-1.1037639020711398</v>
      </c>
      <c r="E372">
        <f t="shared" si="15"/>
        <v>727.17995647231567</v>
      </c>
      <c r="F372" s="40">
        <f t="shared" si="16"/>
        <v>-1.0966104637690035</v>
      </c>
      <c r="G372" s="40">
        <f t="shared" si="17"/>
        <v>-1.0969028482873926</v>
      </c>
    </row>
    <row r="373" spans="1:7" x14ac:dyDescent="0.2">
      <c r="A373" s="30">
        <v>295</v>
      </c>
      <c r="B373" s="30">
        <v>210.12918023402463</v>
      </c>
      <c r="C373" s="30">
        <v>-27.129180234024631</v>
      </c>
      <c r="D373" s="30">
        <v>-1.1104318439003851</v>
      </c>
      <c r="E373">
        <f t="shared" si="15"/>
        <v>735.99242017019276</v>
      </c>
      <c r="F373" s="40">
        <f t="shared" si="16"/>
        <v>-1.1032351910028193</v>
      </c>
      <c r="G373" s="40">
        <f t="shared" si="17"/>
        <v>-1.1035505144616153</v>
      </c>
    </row>
    <row r="374" spans="1:7" x14ac:dyDescent="0.2">
      <c r="A374" s="30">
        <v>320</v>
      </c>
      <c r="B374" s="30">
        <v>387.46858992760758</v>
      </c>
      <c r="C374" s="30">
        <v>-27.468589927607582</v>
      </c>
      <c r="D374" s="30">
        <v>-1.1243243142452979</v>
      </c>
      <c r="E374">
        <f t="shared" si="15"/>
        <v>754.52343261106466</v>
      </c>
      <c r="F374" s="40">
        <f t="shared" si="16"/>
        <v>-1.1170376249465686</v>
      </c>
      <c r="G374" s="40">
        <f t="shared" si="17"/>
        <v>-1.1174019765881906</v>
      </c>
    </row>
    <row r="375" spans="1:7" x14ac:dyDescent="0.2">
      <c r="A375" s="30">
        <v>98</v>
      </c>
      <c r="B375" s="30">
        <v>270.74044269715574</v>
      </c>
      <c r="C375" s="30">
        <v>-27.740442697155743</v>
      </c>
      <c r="D375" s="30">
        <v>-1.1354515937854361</v>
      </c>
      <c r="E375">
        <f t="shared" si="15"/>
        <v>769.5321610341814</v>
      </c>
      <c r="F375" s="40">
        <f t="shared" si="16"/>
        <v>-1.1280927891479906</v>
      </c>
      <c r="G375" s="40">
        <f t="shared" si="17"/>
        <v>-1.1284976261558564</v>
      </c>
    </row>
    <row r="376" spans="1:7" x14ac:dyDescent="0.2">
      <c r="A376" s="30">
        <v>298</v>
      </c>
      <c r="B376" s="30">
        <v>189.07636633673644</v>
      </c>
      <c r="C376" s="30">
        <v>-28.076366336736442</v>
      </c>
      <c r="D376" s="30">
        <v>-1.1492013755072406</v>
      </c>
      <c r="E376">
        <f t="shared" si="15"/>
        <v>788.28234667462732</v>
      </c>
      <c r="F376" s="40">
        <f t="shared" si="16"/>
        <v>-1.1417534592264169</v>
      </c>
      <c r="G376" s="40">
        <f t="shared" si="17"/>
        <v>-1.1422098346159542</v>
      </c>
    </row>
    <row r="377" spans="1:7" x14ac:dyDescent="0.2">
      <c r="A377" s="30">
        <v>302</v>
      </c>
      <c r="B377" s="30">
        <v>104.51303696487989</v>
      </c>
      <c r="C377" s="30">
        <v>-28.513036964879888</v>
      </c>
      <c r="D377" s="30">
        <v>-1.167074859578769</v>
      </c>
      <c r="E377">
        <f t="shared" si="15"/>
        <v>812.99327696060686</v>
      </c>
      <c r="F377" s="40">
        <f t="shared" si="16"/>
        <v>-1.1595111061471652</v>
      </c>
      <c r="G377" s="40">
        <f t="shared" si="17"/>
        <v>-1.1600370060304479</v>
      </c>
    </row>
    <row r="378" spans="1:7" x14ac:dyDescent="0.2">
      <c r="A378" s="30">
        <v>179</v>
      </c>
      <c r="B378" s="30">
        <v>287.64748455536034</v>
      </c>
      <c r="C378" s="30">
        <v>-28.647484555360336</v>
      </c>
      <c r="D378" s="30">
        <v>-1.1725779704179946</v>
      </c>
      <c r="E378">
        <f t="shared" si="15"/>
        <v>820.67837134960894</v>
      </c>
      <c r="F378" s="40">
        <f t="shared" si="16"/>
        <v>-1.1649785516019873</v>
      </c>
      <c r="G378" s="40">
        <f t="shared" si="17"/>
        <v>-1.1655264395031919</v>
      </c>
    </row>
    <row r="379" spans="1:7" x14ac:dyDescent="0.2">
      <c r="A379" s="30">
        <v>199</v>
      </c>
      <c r="B379" s="30">
        <v>362.94927633560394</v>
      </c>
      <c r="C379" s="30">
        <v>-28.94927633560394</v>
      </c>
      <c r="D379" s="30">
        <v>-1.1849306917357434</v>
      </c>
      <c r="E379">
        <f t="shared" si="15"/>
        <v>838.06060035515827</v>
      </c>
      <c r="F379" s="40">
        <f t="shared" si="16"/>
        <v>-1.1772512155545294</v>
      </c>
      <c r="G379" s="40">
        <f t="shared" si="17"/>
        <v>-1.177849467705568</v>
      </c>
    </row>
    <row r="380" spans="1:7" x14ac:dyDescent="0.2">
      <c r="A380" s="30">
        <v>166</v>
      </c>
      <c r="B380" s="30">
        <v>640.09589179359921</v>
      </c>
      <c r="C380" s="30">
        <v>-29.095891793599208</v>
      </c>
      <c r="D380" s="30">
        <v>-1.1909318488647671</v>
      </c>
      <c r="E380">
        <f t="shared" si="15"/>
        <v>846.57091926483372</v>
      </c>
      <c r="F380" s="40">
        <f t="shared" si="16"/>
        <v>-1.1832134794862095</v>
      </c>
      <c r="G380" s="40">
        <f t="shared" si="17"/>
        <v>-1.1838367063537096</v>
      </c>
    </row>
    <row r="381" spans="1:7" x14ac:dyDescent="0.2">
      <c r="A381" s="30">
        <v>5</v>
      </c>
      <c r="B381" s="30">
        <v>315.30678370664856</v>
      </c>
      <c r="C381" s="30">
        <v>-29.306783706648559</v>
      </c>
      <c r="D381" s="30">
        <v>-1.1995639230318063</v>
      </c>
      <c r="E381">
        <f t="shared" si="15"/>
        <v>858.88757122828144</v>
      </c>
      <c r="F381" s="40">
        <f t="shared" si="16"/>
        <v>-1.1917896096149834</v>
      </c>
      <c r="G381" s="40">
        <f t="shared" si="17"/>
        <v>-1.1924493460087928</v>
      </c>
    </row>
    <row r="382" spans="1:7" x14ac:dyDescent="0.2">
      <c r="A382" s="30">
        <v>110</v>
      </c>
      <c r="B382" s="30">
        <v>196.5272621088815</v>
      </c>
      <c r="C382" s="30">
        <v>-29.527262108881501</v>
      </c>
      <c r="D382" s="30">
        <v>-1.2085883843911172</v>
      </c>
      <c r="E382">
        <f t="shared" si="15"/>
        <v>871.85920764658931</v>
      </c>
      <c r="F382" s="40">
        <f t="shared" si="16"/>
        <v>-1.2007555838943826</v>
      </c>
      <c r="G382" s="40">
        <f t="shared" si="17"/>
        <v>-1.2014542334322826</v>
      </c>
    </row>
    <row r="383" spans="1:7" x14ac:dyDescent="0.2">
      <c r="A383" s="30">
        <v>373</v>
      </c>
      <c r="B383" s="30">
        <v>336.61743596787983</v>
      </c>
      <c r="C383" s="30">
        <v>-29.617435967879828</v>
      </c>
      <c r="D383" s="30">
        <v>-1.2122793151031901</v>
      </c>
      <c r="E383">
        <f t="shared" si="15"/>
        <v>877.19251331146177</v>
      </c>
      <c r="F383" s="40">
        <f t="shared" si="16"/>
        <v>-1.2044225938702577</v>
      </c>
      <c r="G383" s="40">
        <f t="shared" si="17"/>
        <v>-1.2051373790269024</v>
      </c>
    </row>
    <row r="384" spans="1:7" x14ac:dyDescent="0.2">
      <c r="A384" s="30">
        <v>372</v>
      </c>
      <c r="B384" s="30">
        <v>242.79520639682266</v>
      </c>
      <c r="C384" s="30">
        <v>-29.795206396822664</v>
      </c>
      <c r="D384" s="30">
        <v>-1.2195556848091342</v>
      </c>
      <c r="E384">
        <f t="shared" si="15"/>
        <v>887.75432422926224</v>
      </c>
      <c r="F384" s="40">
        <f t="shared" si="16"/>
        <v>-1.2116518057903227</v>
      </c>
      <c r="G384" s="40">
        <f t="shared" si="17"/>
        <v>-1.2123987779878493</v>
      </c>
    </row>
    <row r="385" spans="1:7" x14ac:dyDescent="0.2">
      <c r="A385" s="30">
        <v>269</v>
      </c>
      <c r="B385" s="30">
        <v>198.50678116815124</v>
      </c>
      <c r="C385" s="30">
        <v>-30.506781168151235</v>
      </c>
      <c r="D385" s="30">
        <v>-1.2486813450238277</v>
      </c>
      <c r="E385">
        <f t="shared" si="15"/>
        <v>930.66369724146682</v>
      </c>
      <c r="F385" s="40">
        <f t="shared" si="16"/>
        <v>-1.2405887040669208</v>
      </c>
      <c r="G385" s="40">
        <f t="shared" si="17"/>
        <v>-1.2414695784227128</v>
      </c>
    </row>
    <row r="386" spans="1:7" x14ac:dyDescent="0.2">
      <c r="A386" s="30">
        <v>243</v>
      </c>
      <c r="B386" s="30">
        <v>128.55280624455955</v>
      </c>
      <c r="C386" s="30">
        <v>-30.552806244559548</v>
      </c>
      <c r="D386" s="30">
        <v>-1.2505652099257845</v>
      </c>
      <c r="E386">
        <f t="shared" si="15"/>
        <v>933.47396941759689</v>
      </c>
      <c r="F386" s="40">
        <f t="shared" si="16"/>
        <v>-1.2424603597352539</v>
      </c>
      <c r="G386" s="40">
        <f t="shared" si="17"/>
        <v>-1.2433501769832362</v>
      </c>
    </row>
    <row r="387" spans="1:7" x14ac:dyDescent="0.2">
      <c r="A387" s="30">
        <v>148</v>
      </c>
      <c r="B387" s="30">
        <v>208.7950456794448</v>
      </c>
      <c r="C387" s="30">
        <v>-30.795045679444797</v>
      </c>
      <c r="D387" s="30">
        <v>-1.2604803780224474</v>
      </c>
      <c r="E387">
        <f t="shared" si="15"/>
        <v>948.33483839909172</v>
      </c>
      <c r="F387" s="40">
        <f t="shared" si="16"/>
        <v>-1.2523112681264654</v>
      </c>
      <c r="G387" s="40">
        <f t="shared" si="17"/>
        <v>-1.2532487247808302</v>
      </c>
    </row>
    <row r="388" spans="1:7" x14ac:dyDescent="0.2">
      <c r="A388" s="30">
        <v>3</v>
      </c>
      <c r="B388" s="30">
        <v>326.80961052192595</v>
      </c>
      <c r="C388" s="30">
        <v>-30.809610521925947</v>
      </c>
      <c r="D388" s="30">
        <v>-1.2610765355455624</v>
      </c>
      <c r="E388">
        <f t="shared" si="15"/>
        <v>949.23210051276999</v>
      </c>
      <c r="F388" s="40">
        <f t="shared" si="16"/>
        <v>-1.2529035619826752</v>
      </c>
      <c r="G388" s="40">
        <f t="shared" si="17"/>
        <v>-1.2538439136896939</v>
      </c>
    </row>
    <row r="389" spans="1:7" x14ac:dyDescent="0.2">
      <c r="A389" s="30">
        <v>162</v>
      </c>
      <c r="B389" s="30">
        <v>265.55620605137335</v>
      </c>
      <c r="C389" s="30">
        <v>-31.556206051373351</v>
      </c>
      <c r="D389" s="30">
        <v>-1.2916356399217539</v>
      </c>
      <c r="E389">
        <f t="shared" si="15"/>
        <v>995.7941403567321</v>
      </c>
      <c r="F389" s="40">
        <f t="shared" si="16"/>
        <v>-1.2832646143412987</v>
      </c>
      <c r="G389" s="40">
        <f t="shared" si="17"/>
        <v>-1.2843580821823199</v>
      </c>
    </row>
    <row r="390" spans="1:7" x14ac:dyDescent="0.2">
      <c r="A390" s="30">
        <v>102</v>
      </c>
      <c r="B390" s="30">
        <v>350.69883846703465</v>
      </c>
      <c r="C390" s="30">
        <v>-31.698838467034648</v>
      </c>
      <c r="D390" s="30">
        <v>-1.2974737660632911</v>
      </c>
      <c r="E390">
        <f t="shared" si="15"/>
        <v>1004.8163601591555</v>
      </c>
      <c r="F390" s="40">
        <f t="shared" si="16"/>
        <v>-1.2890649038811179</v>
      </c>
      <c r="G390" s="40">
        <f t="shared" si="17"/>
        <v>-1.2901886864490064</v>
      </c>
    </row>
    <row r="391" spans="1:7" x14ac:dyDescent="0.2">
      <c r="A391" s="30">
        <v>261</v>
      </c>
      <c r="B391" s="30">
        <v>152.09453254455809</v>
      </c>
      <c r="C391" s="30">
        <v>-32.094532544558092</v>
      </c>
      <c r="D391" s="30">
        <v>-1.3136700278129827</v>
      </c>
      <c r="E391">
        <f t="shared" si="15"/>
        <v>1030.0590192536986</v>
      </c>
      <c r="F391" s="40">
        <f t="shared" si="16"/>
        <v>-1.3051561984734905</v>
      </c>
      <c r="G391" s="40">
        <f t="shared" si="17"/>
        <v>-1.3063658907820981</v>
      </c>
    </row>
    <row r="392" spans="1:7" x14ac:dyDescent="0.2">
      <c r="A392" s="30">
        <v>123</v>
      </c>
      <c r="B392" s="30">
        <v>406.40004858834675</v>
      </c>
      <c r="C392" s="30">
        <v>-32.400048588346749</v>
      </c>
      <c r="D392" s="30">
        <v>-1.3261751879733295</v>
      </c>
      <c r="E392">
        <f t="shared" si="15"/>
        <v>1049.7631485272302</v>
      </c>
      <c r="F392" s="40">
        <f t="shared" si="16"/>
        <v>-1.3175803133201631</v>
      </c>
      <c r="G392" s="40">
        <f t="shared" si="17"/>
        <v>-1.3188581734404543</v>
      </c>
    </row>
    <row r="393" spans="1:7" x14ac:dyDescent="0.2">
      <c r="A393" s="30">
        <v>281</v>
      </c>
      <c r="B393" s="30">
        <v>186.5930069270058</v>
      </c>
      <c r="C393" s="30">
        <v>-32.593006927005803</v>
      </c>
      <c r="D393" s="30">
        <v>-1.3340732181366</v>
      </c>
      <c r="E393">
        <f t="shared" si="15"/>
        <v>1062.3041005438483</v>
      </c>
      <c r="F393" s="40">
        <f t="shared" si="16"/>
        <v>-1.3254271567474158</v>
      </c>
      <c r="G393" s="40">
        <f t="shared" si="17"/>
        <v>-1.3267489029123407</v>
      </c>
    </row>
    <row r="394" spans="1:7" x14ac:dyDescent="0.2">
      <c r="A394" s="30">
        <v>263</v>
      </c>
      <c r="B394" s="30">
        <v>407.94961015978055</v>
      </c>
      <c r="C394" s="30">
        <v>-32.949610159780548</v>
      </c>
      <c r="D394" s="30">
        <v>-1.3486694419035925</v>
      </c>
      <c r="E394">
        <f t="shared" si="15"/>
        <v>1085.6768096815135</v>
      </c>
      <c r="F394" s="40">
        <f t="shared" si="16"/>
        <v>-1.3399287831227331</v>
      </c>
      <c r="G394" s="40">
        <f t="shared" si="17"/>
        <v>-1.3413333458884058</v>
      </c>
    </row>
    <row r="395" spans="1:7" x14ac:dyDescent="0.2">
      <c r="A395" s="30">
        <v>362</v>
      </c>
      <c r="B395" s="30">
        <v>289.38862951329287</v>
      </c>
      <c r="C395" s="30">
        <v>-33.388629513292869</v>
      </c>
      <c r="D395" s="30">
        <v>-1.3666390622910614</v>
      </c>
      <c r="E395">
        <f t="shared" si="15"/>
        <v>1114.8005807759316</v>
      </c>
      <c r="F395" s="40">
        <f t="shared" si="16"/>
        <v>-1.3577819433047962</v>
      </c>
      <c r="G395" s="40">
        <f t="shared" si="17"/>
        <v>-1.3592915447588467</v>
      </c>
    </row>
    <row r="396" spans="1:7" x14ac:dyDescent="0.2">
      <c r="A396" s="30">
        <v>203</v>
      </c>
      <c r="B396" s="30">
        <v>424.11900523099212</v>
      </c>
      <c r="C396" s="30">
        <v>-34.119005230992116</v>
      </c>
      <c r="D396" s="30">
        <v>-1.396534269147613</v>
      </c>
      <c r="E396">
        <f t="shared" si="15"/>
        <v>1164.1065179524674</v>
      </c>
      <c r="F396" s="40">
        <f t="shared" si="16"/>
        <v>-1.3874834008301942</v>
      </c>
      <c r="G396" s="40">
        <f t="shared" si="17"/>
        <v>-1.3891754053592262</v>
      </c>
    </row>
    <row r="397" spans="1:7" x14ac:dyDescent="0.2">
      <c r="A397" s="30">
        <v>131</v>
      </c>
      <c r="B397" s="30">
        <v>229.45438444184555</v>
      </c>
      <c r="C397" s="30">
        <v>-34.454384441845548</v>
      </c>
      <c r="D397" s="30">
        <v>-1.4102617667093256</v>
      </c>
      <c r="E397">
        <f t="shared" si="15"/>
        <v>1187.1046072664885</v>
      </c>
      <c r="F397" s="40">
        <f t="shared" si="16"/>
        <v>-1.401121931171049</v>
      </c>
      <c r="G397" s="40">
        <f t="shared" si="17"/>
        <v>-1.4029009456748611</v>
      </c>
    </row>
    <row r="398" spans="1:7" x14ac:dyDescent="0.2">
      <c r="A398" s="30">
        <v>222</v>
      </c>
      <c r="B398" s="30">
        <v>185.39973235287744</v>
      </c>
      <c r="C398" s="30">
        <v>-35.399732352877436</v>
      </c>
      <c r="D398" s="30">
        <v>-1.4489560587933141</v>
      </c>
      <c r="E398">
        <f t="shared" si="15"/>
        <v>1253.1410506553575</v>
      </c>
      <c r="F398" s="40">
        <f t="shared" si="16"/>
        <v>-1.4395654474953408</v>
      </c>
      <c r="G398" s="40">
        <f t="shared" si="17"/>
        <v>-1.4416009620308798</v>
      </c>
    </row>
    <row r="399" spans="1:7" x14ac:dyDescent="0.2">
      <c r="A399" s="30">
        <v>213</v>
      </c>
      <c r="B399" s="30">
        <v>247.68325971572159</v>
      </c>
      <c r="C399" s="30">
        <v>-35.68325971572159</v>
      </c>
      <c r="D399" s="30">
        <v>-1.4605611942822363</v>
      </c>
      <c r="E399">
        <f t="shared" si="15"/>
        <v>1273.2950239396393</v>
      </c>
      <c r="F399" s="40">
        <f t="shared" si="16"/>
        <v>-1.4510953706851906</v>
      </c>
      <c r="G399" s="40">
        <f t="shared" si="17"/>
        <v>-1.4532110992690026</v>
      </c>
    </row>
    <row r="400" spans="1:7" x14ac:dyDescent="0.2">
      <c r="A400" s="30">
        <v>4</v>
      </c>
      <c r="B400" s="30">
        <v>256.86703031653644</v>
      </c>
      <c r="C400" s="30">
        <v>-35.867030316536443</v>
      </c>
      <c r="D400" s="30">
        <v>-1.4680831586526004</v>
      </c>
      <c r="E400">
        <f t="shared" si="15"/>
        <v>1286.4438637273443</v>
      </c>
      <c r="F400" s="40">
        <f t="shared" si="16"/>
        <v>-1.4585685855830151</v>
      </c>
      <c r="G400" s="40">
        <f t="shared" si="17"/>
        <v>-1.4607371263420823</v>
      </c>
    </row>
    <row r="401" spans="1:7" x14ac:dyDescent="0.2">
      <c r="A401" s="30">
        <v>172</v>
      </c>
      <c r="B401" s="30">
        <v>380.12515261567466</v>
      </c>
      <c r="C401" s="30">
        <v>-36.125152615674665</v>
      </c>
      <c r="D401" s="30">
        <v>-1.4786484325794691</v>
      </c>
      <c r="E401">
        <f t="shared" si="15"/>
        <v>1305.026651505786</v>
      </c>
      <c r="F401" s="40">
        <f t="shared" si="16"/>
        <v>-1.4690653865012637</v>
      </c>
      <c r="G401" s="40">
        <f t="shared" si="17"/>
        <v>-1.4713092044809906</v>
      </c>
    </row>
    <row r="402" spans="1:7" x14ac:dyDescent="0.2">
      <c r="A402" s="30">
        <v>124</v>
      </c>
      <c r="B402" s="30">
        <v>391.95571360765803</v>
      </c>
      <c r="C402" s="30">
        <v>-36.955713607658026</v>
      </c>
      <c r="D402" s="30">
        <v>-1.5126443501060562</v>
      </c>
      <c r="E402">
        <f t="shared" si="15"/>
        <v>1365.7247682512407</v>
      </c>
      <c r="F402" s="40">
        <f t="shared" si="16"/>
        <v>-1.5028409781972136</v>
      </c>
      <c r="G402" s="40">
        <f t="shared" si="17"/>
        <v>-1.505335824291343</v>
      </c>
    </row>
    <row r="403" spans="1:7" x14ac:dyDescent="0.2">
      <c r="A403" s="30">
        <v>122</v>
      </c>
      <c r="B403" s="30">
        <v>372.02708879355481</v>
      </c>
      <c r="C403" s="30">
        <v>-37.02708879355481</v>
      </c>
      <c r="D403" s="30">
        <v>-1.5155658272240671</v>
      </c>
      <c r="E403">
        <f t="shared" si="15"/>
        <v>1371.0053045257923</v>
      </c>
      <c r="F403" s="40">
        <f t="shared" si="16"/>
        <v>-1.5057435213690469</v>
      </c>
      <c r="G403" s="40">
        <f t="shared" si="17"/>
        <v>-1.5082605738278463</v>
      </c>
    </row>
    <row r="404" spans="1:7" x14ac:dyDescent="0.2">
      <c r="A404" s="30">
        <v>360</v>
      </c>
      <c r="B404" s="30">
        <v>411.7430059749849</v>
      </c>
      <c r="C404" s="30">
        <v>-40.743005974984897</v>
      </c>
      <c r="D404" s="30">
        <v>-1.6676630425457997</v>
      </c>
      <c r="E404">
        <f t="shared" si="15"/>
        <v>1659.992535877655</v>
      </c>
      <c r="F404" s="40">
        <f t="shared" si="16"/>
        <v>-1.6568550022926085</v>
      </c>
      <c r="G404" s="40">
        <f t="shared" si="17"/>
        <v>-1.6606727508612897</v>
      </c>
    </row>
    <row r="405" spans="1:7" x14ac:dyDescent="0.2">
      <c r="A405" s="30">
        <v>138</v>
      </c>
      <c r="B405" s="30">
        <v>336.02632082065139</v>
      </c>
      <c r="C405" s="30">
        <v>-42.026320820651392</v>
      </c>
      <c r="D405" s="30">
        <v>-1.7201907510163619</v>
      </c>
      <c r="E405">
        <f t="shared" si="15"/>
        <v>1766.2116417203167</v>
      </c>
      <c r="F405" s="40">
        <f t="shared" si="16"/>
        <v>-1.7090422813280428</v>
      </c>
      <c r="G405" s="40">
        <f t="shared" si="17"/>
        <v>-1.7133781629219444</v>
      </c>
    </row>
    <row r="406" spans="1:7" x14ac:dyDescent="0.2">
      <c r="A406" s="30">
        <v>308</v>
      </c>
      <c r="B406" s="30">
        <v>243.50659350037128</v>
      </c>
      <c r="C406" s="30">
        <v>-42.506593500371281</v>
      </c>
      <c r="D406" s="30">
        <v>-1.739848922502409</v>
      </c>
      <c r="E406">
        <f t="shared" si="15"/>
        <v>1806.8104910058059</v>
      </c>
      <c r="F406" s="40">
        <f t="shared" si="16"/>
        <v>-1.728573049193991</v>
      </c>
      <c r="G406" s="40">
        <f t="shared" si="17"/>
        <v>-1.7331123706227534</v>
      </c>
    </row>
    <row r="407" spans="1:7" x14ac:dyDescent="0.2">
      <c r="A407" s="30">
        <v>307</v>
      </c>
      <c r="B407" s="30">
        <v>223.85000423756125</v>
      </c>
      <c r="C407" s="30">
        <v>-42.850004237561251</v>
      </c>
      <c r="D407" s="30">
        <v>-1.7539051606498037</v>
      </c>
      <c r="E407">
        <f t="shared" si="15"/>
        <v>1836.1228631590172</v>
      </c>
      <c r="F407" s="40">
        <f t="shared" si="16"/>
        <v>-1.7425381895693364</v>
      </c>
      <c r="G407" s="40">
        <f t="shared" si="17"/>
        <v>-1.7472262159626417</v>
      </c>
    </row>
    <row r="408" spans="1:7" x14ac:dyDescent="0.2">
      <c r="A408" s="30">
        <v>189</v>
      </c>
      <c r="B408" s="30">
        <v>274.18424096844006</v>
      </c>
      <c r="C408" s="30">
        <v>-43.184240968440065</v>
      </c>
      <c r="D408" s="30">
        <v>-1.7675858950534005</v>
      </c>
      <c r="E408">
        <f t="shared" si="15"/>
        <v>1864.8786680202973</v>
      </c>
      <c r="F408" s="40">
        <f t="shared" si="16"/>
        <v>-1.7561302598217496</v>
      </c>
      <c r="G408" s="40">
        <f t="shared" si="17"/>
        <v>-1.7609656365262674</v>
      </c>
    </row>
    <row r="409" spans="1:7" x14ac:dyDescent="0.2">
      <c r="A409" s="30">
        <v>205</v>
      </c>
      <c r="B409" s="30">
        <v>398.70808359317914</v>
      </c>
      <c r="C409" s="30">
        <v>-44.70808359317914</v>
      </c>
      <c r="D409" s="30">
        <v>-1.8299587113717057</v>
      </c>
      <c r="E409">
        <f t="shared" si="15"/>
        <v>1998.8127385746939</v>
      </c>
      <c r="F409" s="40">
        <f t="shared" si="16"/>
        <v>-1.8180988410564229</v>
      </c>
      <c r="G409" s="40">
        <f t="shared" si="17"/>
        <v>-1.8236393234802557</v>
      </c>
    </row>
    <row r="410" spans="1:7" x14ac:dyDescent="0.2">
      <c r="A410" s="30">
        <v>121</v>
      </c>
      <c r="B410" s="30">
        <v>513.49998731938456</v>
      </c>
      <c r="C410" s="30">
        <v>-47.499987319384559</v>
      </c>
      <c r="D410" s="30">
        <v>-1.9442348810141055</v>
      </c>
      <c r="E410">
        <f t="shared" si="15"/>
        <v>2256.2487953416939</v>
      </c>
      <c r="F410" s="40">
        <f t="shared" si="16"/>
        <v>-1.9316343925943464</v>
      </c>
      <c r="G410" s="40">
        <f t="shared" si="17"/>
        <v>-1.9386137508408596</v>
      </c>
    </row>
    <row r="411" spans="1:7" x14ac:dyDescent="0.2">
      <c r="A411" s="30">
        <v>273</v>
      </c>
      <c r="B411" s="30">
        <v>513.76915024000073</v>
      </c>
      <c r="C411" s="30">
        <v>-54.769150240000727</v>
      </c>
      <c r="D411" s="30">
        <v>-2.2417709626767781</v>
      </c>
      <c r="E411">
        <f t="shared" si="15"/>
        <v>2999.6598180117717</v>
      </c>
      <c r="F411" s="40">
        <f t="shared" si="16"/>
        <v>-2.227242157885339</v>
      </c>
      <c r="G411" s="40">
        <f t="shared" si="17"/>
        <v>-2.2389405686577111</v>
      </c>
    </row>
    <row r="412" spans="1:7" x14ac:dyDescent="0.2">
      <c r="A412" s="30">
        <v>264</v>
      </c>
      <c r="B412" s="30">
        <v>274.86999881437322</v>
      </c>
      <c r="C412" s="30">
        <v>-54.869998814373218</v>
      </c>
      <c r="D412" s="30">
        <v>-2.2458988230628698</v>
      </c>
      <c r="E412">
        <f t="shared" si="15"/>
        <v>3010.7167698893186</v>
      </c>
      <c r="F412" s="40">
        <f t="shared" si="16"/>
        <v>-2.2313432658160042</v>
      </c>
      <c r="G412" s="40">
        <f t="shared" si="17"/>
        <v>-2.2431177544620358</v>
      </c>
    </row>
    <row r="413" spans="1:7" x14ac:dyDescent="0.2">
      <c r="A413" s="30">
        <v>128</v>
      </c>
      <c r="B413" s="30">
        <v>290.74411073980792</v>
      </c>
      <c r="C413" s="30">
        <v>-55.744110739807923</v>
      </c>
      <c r="D413" s="30">
        <v>-2.2816773356741145</v>
      </c>
      <c r="E413">
        <f t="shared" si="15"/>
        <v>3107.4058821719691</v>
      </c>
      <c r="F413" s="40">
        <f t="shared" si="16"/>
        <v>-2.2668898996875773</v>
      </c>
      <c r="G413" s="40">
        <f t="shared" ref="G413:G416" si="18">F413*((388-6-2)/(388-6-1-(F413^2)))^0.5</f>
        <v>-2.2793366405014912</v>
      </c>
    </row>
    <row r="414" spans="1:7" x14ac:dyDescent="0.2">
      <c r="A414" s="30">
        <v>366</v>
      </c>
      <c r="B414" s="30">
        <v>349.50422802472326</v>
      </c>
      <c r="C414" s="30">
        <v>-58.504228024723261</v>
      </c>
      <c r="D414" s="30">
        <v>-2.3946524458555096</v>
      </c>
      <c r="E414">
        <f t="shared" si="15"/>
        <v>3422.7446967688147</v>
      </c>
      <c r="F414" s="40">
        <f t="shared" si="16"/>
        <v>-2.3791328238653868</v>
      </c>
      <c r="G414" s="40">
        <f t="shared" si="18"/>
        <v>-2.3938570908986549</v>
      </c>
    </row>
    <row r="415" spans="1:7" x14ac:dyDescent="0.2">
      <c r="A415" s="30">
        <v>71</v>
      </c>
      <c r="B415" s="30">
        <v>131.72863290289695</v>
      </c>
      <c r="C415" s="30">
        <v>-65.728632902896948</v>
      </c>
      <c r="D415" s="30">
        <v>-2.6903565239275822</v>
      </c>
      <c r="E415">
        <f t="shared" si="15"/>
        <v>4320.2531832837876</v>
      </c>
      <c r="F415" s="40">
        <f t="shared" si="16"/>
        <v>-2.672920458688854</v>
      </c>
      <c r="G415" s="40">
        <f t="shared" si="18"/>
        <v>-2.6947963381599309</v>
      </c>
    </row>
    <row r="416" spans="1:7" ht="13.5" thickBot="1" x14ac:dyDescent="0.25">
      <c r="A416" s="32">
        <v>262</v>
      </c>
      <c r="B416" s="32">
        <v>633.43530979255775</v>
      </c>
      <c r="C416" s="32">
        <v>-117.43530979255775</v>
      </c>
      <c r="D416" s="32">
        <v>-4.8067765581952244</v>
      </c>
      <c r="E416">
        <f t="shared" si="15"/>
        <v>13791.05198607401</v>
      </c>
      <c r="F416" s="40">
        <f t="shared" si="16"/>
        <v>-4.7756240812237616</v>
      </c>
      <c r="G416" s="41">
        <f t="shared" si="18"/>
        <v>-4.9188449513884382</v>
      </c>
    </row>
    <row r="417" spans="4:5" x14ac:dyDescent="0.2">
      <c r="D417" t="s">
        <v>44</v>
      </c>
      <c r="E417" s="33">
        <f>SUM(E29:E416)</f>
        <v>230993.88945471472</v>
      </c>
    </row>
    <row r="418" spans="4:5" x14ac:dyDescent="0.2">
      <c r="D418" t="s">
        <v>45</v>
      </c>
      <c r="E418" s="40">
        <f>E417/(388-6)</f>
        <v>604.69604569297053</v>
      </c>
    </row>
  </sheetData>
  <autoFilter ref="A28:G416">
    <sortState ref="A29:G418">
      <sortCondition descending="1" ref="G28:G416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3"/>
  <sheetViews>
    <sheetView zoomScaleNormal="100" workbookViewId="0">
      <selection sqref="A1:G22"/>
    </sheetView>
  </sheetViews>
  <sheetFormatPr defaultColWidth="8.85546875" defaultRowHeight="12.75" x14ac:dyDescent="0.2"/>
  <cols>
    <col min="1" max="1" width="21.140625" bestFit="1" customWidth="1"/>
    <col min="2" max="2" width="15" bestFit="1" customWidth="1"/>
    <col min="3" max="3" width="13.7109375" bestFit="1" customWidth="1"/>
    <col min="4" max="4" width="22.42578125" bestFit="1" customWidth="1"/>
    <col min="5" max="5" width="11.28515625" bestFit="1" customWidth="1"/>
    <col min="6" max="6" width="21.42578125" bestFit="1" customWidth="1"/>
    <col min="7" max="7" width="29.28515625" bestFit="1" customWidth="1"/>
    <col min="8" max="8" width="13.140625" bestFit="1" customWidth="1"/>
    <col min="9" max="9" width="12.7109375" bestFit="1" customWidth="1"/>
    <col min="10" max="10" width="14.7109375" bestFit="1" customWidth="1"/>
  </cols>
  <sheetData>
    <row r="1" spans="1:13" x14ac:dyDescent="0.2">
      <c r="A1" t="s">
        <v>13</v>
      </c>
    </row>
    <row r="2" spans="1:13" ht="13.5" thickBot="1" x14ac:dyDescent="0.25"/>
    <row r="3" spans="1:13" x14ac:dyDescent="0.2">
      <c r="A3" s="29" t="s">
        <v>14</v>
      </c>
      <c r="B3" s="29"/>
    </row>
    <row r="4" spans="1:13" x14ac:dyDescent="0.2">
      <c r="A4" s="30" t="s">
        <v>16</v>
      </c>
      <c r="B4" s="34">
        <v>0.98157910982057694</v>
      </c>
    </row>
    <row r="5" spans="1:13" x14ac:dyDescent="0.2">
      <c r="A5" s="30" t="s">
        <v>17</v>
      </c>
      <c r="B5" s="34">
        <v>0.96349754883615635</v>
      </c>
    </row>
    <row r="6" spans="1:13" x14ac:dyDescent="0.2">
      <c r="A6" s="30" t="s">
        <v>18</v>
      </c>
      <c r="B6" s="34">
        <v>0.96301343144671547</v>
      </c>
    </row>
    <row r="7" spans="1:13" x14ac:dyDescent="0.2">
      <c r="A7" s="30" t="s">
        <v>19</v>
      </c>
      <c r="B7" s="30">
        <v>20.7087729236836</v>
      </c>
    </row>
    <row r="8" spans="1:13" ht="13.5" thickBot="1" x14ac:dyDescent="0.25">
      <c r="A8" s="32" t="s">
        <v>20</v>
      </c>
      <c r="B8" s="32">
        <v>383</v>
      </c>
    </row>
    <row r="9" spans="1:13" x14ac:dyDescent="0.2">
      <c r="J9">
        <f>1/B5</f>
        <v>1.0378853596544551</v>
      </c>
    </row>
    <row r="10" spans="1:13" ht="13.5" thickBot="1" x14ac:dyDescent="0.25">
      <c r="A10" t="s">
        <v>21</v>
      </c>
    </row>
    <row r="11" spans="1:13" x14ac:dyDescent="0.2">
      <c r="A11" s="23"/>
      <c r="B11" s="23" t="s">
        <v>22</v>
      </c>
      <c r="C11" s="23" t="s">
        <v>23</v>
      </c>
      <c r="D11" s="23" t="s">
        <v>24</v>
      </c>
      <c r="E11" s="23" t="s">
        <v>25</v>
      </c>
      <c r="F11" s="23" t="s">
        <v>26</v>
      </c>
      <c r="J11" s="62">
        <f>1/D13</f>
        <v>2.3317998391344024E-3</v>
      </c>
    </row>
    <row r="12" spans="1:13" x14ac:dyDescent="0.2">
      <c r="A12" s="30" t="s">
        <v>27</v>
      </c>
      <c r="B12" s="30">
        <v>5</v>
      </c>
      <c r="C12" s="35">
        <v>4267550.4872699948</v>
      </c>
      <c r="D12" s="35">
        <v>853510.09745399898</v>
      </c>
      <c r="E12" s="30">
        <v>1990.214707942823</v>
      </c>
      <c r="F12" s="53">
        <v>1.850308220276162E-268</v>
      </c>
    </row>
    <row r="13" spans="1:13" x14ac:dyDescent="0.2">
      <c r="A13" s="30" t="s">
        <v>28</v>
      </c>
      <c r="B13" s="30">
        <v>377</v>
      </c>
      <c r="C13" s="35">
        <v>161677.68505376851</v>
      </c>
      <c r="D13" s="35">
        <v>428.853276004691</v>
      </c>
      <c r="E13" s="30"/>
      <c r="F13" s="30"/>
    </row>
    <row r="14" spans="1:13" ht="13.5" thickBot="1" x14ac:dyDescent="0.25">
      <c r="A14" s="32" t="s">
        <v>29</v>
      </c>
      <c r="B14" s="32">
        <v>382</v>
      </c>
      <c r="C14" s="37">
        <v>4429228.1723237634</v>
      </c>
      <c r="D14" s="37"/>
      <c r="E14" s="32"/>
      <c r="F14" s="32"/>
    </row>
    <row r="15" spans="1:13" ht="13.5" thickBot="1" x14ac:dyDescent="0.25"/>
    <row r="16" spans="1:13" x14ac:dyDescent="0.2">
      <c r="A16" s="23"/>
      <c r="B16" s="23" t="s">
        <v>30</v>
      </c>
      <c r="C16" s="23" t="s">
        <v>19</v>
      </c>
      <c r="D16" s="23" t="s">
        <v>31</v>
      </c>
      <c r="E16" s="23" t="s">
        <v>32</v>
      </c>
      <c r="F16" s="23" t="s">
        <v>33</v>
      </c>
      <c r="G16" s="23" t="s">
        <v>34</v>
      </c>
      <c r="J16">
        <v>4</v>
      </c>
      <c r="K16">
        <v>5</v>
      </c>
      <c r="L16">
        <v>6</v>
      </c>
      <c r="M16">
        <f>SUM(J16:L16)</f>
        <v>15</v>
      </c>
    </row>
    <row r="17" spans="1:13" x14ac:dyDescent="0.2">
      <c r="A17" s="30" t="s">
        <v>37</v>
      </c>
      <c r="B17" s="30">
        <v>11.832335951422817</v>
      </c>
      <c r="C17" s="30">
        <v>2.5165912059936857</v>
      </c>
      <c r="D17" s="30">
        <v>4.7017314227444311</v>
      </c>
      <c r="E17" s="53">
        <v>3.6240285772599482E-6</v>
      </c>
      <c r="F17" s="30">
        <v>6.884022085683859</v>
      </c>
      <c r="G17" s="30">
        <v>16.780649817161773</v>
      </c>
    </row>
    <row r="18" spans="1:13" x14ac:dyDescent="0.2">
      <c r="A18" s="30" t="s">
        <v>4</v>
      </c>
      <c r="B18" s="30">
        <v>1.8801948329372111</v>
      </c>
      <c r="C18" s="30">
        <v>0.40198434681185707</v>
      </c>
      <c r="D18" s="30">
        <v>4.6772836998481662</v>
      </c>
      <c r="E18" s="53">
        <v>4.0570259152740452E-6</v>
      </c>
      <c r="F18" s="30">
        <v>1.089782503592005</v>
      </c>
      <c r="G18" s="30">
        <v>2.6706071622824172</v>
      </c>
      <c r="J18">
        <f>J16/2</f>
        <v>2</v>
      </c>
      <c r="K18">
        <f>K16/2</f>
        <v>2.5</v>
      </c>
      <c r="L18">
        <f>L16/2</f>
        <v>3</v>
      </c>
      <c r="M18">
        <f>SUM(J18:L18)</f>
        <v>7.5</v>
      </c>
    </row>
    <row r="19" spans="1:13" x14ac:dyDescent="0.2">
      <c r="A19" s="30" t="s">
        <v>3</v>
      </c>
      <c r="B19" s="30">
        <v>1.6484304817597176E-2</v>
      </c>
      <c r="C19" s="30">
        <v>1.8877682365406072E-3</v>
      </c>
      <c r="D19" s="30">
        <v>8.732165579713941</v>
      </c>
      <c r="E19" s="53">
        <v>8.2332926543909447E-17</v>
      </c>
      <c r="F19" s="30">
        <v>1.2772430708712245E-2</v>
      </c>
      <c r="G19" s="30">
        <v>2.0196178926482108E-2</v>
      </c>
    </row>
    <row r="20" spans="1:13" x14ac:dyDescent="0.2">
      <c r="A20" s="30" t="s">
        <v>2</v>
      </c>
      <c r="B20" s="30">
        <v>1.065235066560287</v>
      </c>
      <c r="C20" s="30">
        <v>3.0234187647677907E-2</v>
      </c>
      <c r="D20" s="30">
        <v>35.232799338734701</v>
      </c>
      <c r="E20" s="53">
        <v>2.5171140970465031E-121</v>
      </c>
      <c r="F20" s="30">
        <v>1.0057862972885669</v>
      </c>
      <c r="G20" s="30">
        <v>1.124683835832007</v>
      </c>
    </row>
    <row r="21" spans="1:13" x14ac:dyDescent="0.2">
      <c r="A21" s="30" t="s">
        <v>1</v>
      </c>
      <c r="B21" s="30">
        <v>0.96840310601196566</v>
      </c>
      <c r="C21" s="30">
        <v>0.10070075139334013</v>
      </c>
      <c r="D21" s="30">
        <v>9.6166423051736167</v>
      </c>
      <c r="E21" s="53">
        <v>1.0052382342114338E-19</v>
      </c>
      <c r="F21" s="30">
        <v>0.77039759632759031</v>
      </c>
      <c r="G21" s="30">
        <v>1.1664086156963411</v>
      </c>
    </row>
    <row r="22" spans="1:13" ht="13.5" thickBot="1" x14ac:dyDescent="0.25">
      <c r="A22" s="32" t="s">
        <v>0</v>
      </c>
      <c r="B22" s="32">
        <v>3.1245458373604778</v>
      </c>
      <c r="C22" s="32">
        <v>1.2951255027322104</v>
      </c>
      <c r="D22" s="32">
        <v>2.4125429008763266</v>
      </c>
      <c r="E22" s="54">
        <v>1.6318316533314108E-2</v>
      </c>
      <c r="F22" s="32">
        <v>0.57797114228144952</v>
      </c>
      <c r="G22" s="32">
        <v>5.671120532439506</v>
      </c>
    </row>
    <row r="26" spans="1:13" x14ac:dyDescent="0.2">
      <c r="A26" t="s">
        <v>38</v>
      </c>
    </row>
    <row r="27" spans="1:13" ht="13.5" thickBot="1" x14ac:dyDescent="0.25"/>
    <row r="28" spans="1:13" x14ac:dyDescent="0.2">
      <c r="A28" s="23" t="s">
        <v>39</v>
      </c>
      <c r="B28" s="23" t="s">
        <v>40</v>
      </c>
      <c r="C28" s="23" t="s">
        <v>10</v>
      </c>
      <c r="D28" s="23" t="s">
        <v>11</v>
      </c>
      <c r="E28" s="23" t="s">
        <v>41</v>
      </c>
      <c r="F28" s="39" t="s">
        <v>42</v>
      </c>
      <c r="G28" s="39" t="s">
        <v>43</v>
      </c>
      <c r="H28" s="39"/>
    </row>
    <row r="29" spans="1:13" x14ac:dyDescent="0.2">
      <c r="A29" s="30">
        <v>36</v>
      </c>
      <c r="B29" s="30">
        <v>23.419710397256203</v>
      </c>
      <c r="C29" s="30">
        <v>-8.4197103972562033</v>
      </c>
      <c r="D29" s="30">
        <v>-0.40926423523997896</v>
      </c>
      <c r="E29">
        <f t="shared" ref="E29:E92" si="0">C29^2</f>
        <v>70.891523173664211</v>
      </c>
      <c r="F29" s="40">
        <f t="shared" ref="F29:F60" si="1">C29/SQRT($D$13)</f>
        <v>-0.40657698204933218</v>
      </c>
      <c r="G29" s="55">
        <f t="shared" ref="G29:G92" si="2">F29*((383-6-2)/(383-6-1-(F29^2)))^0.5</f>
        <v>-0.4061252455832407</v>
      </c>
      <c r="H29" s="40"/>
      <c r="I29" s="62"/>
      <c r="J29" s="57"/>
    </row>
    <row r="30" spans="1:13" x14ac:dyDescent="0.2">
      <c r="A30" s="30">
        <v>34</v>
      </c>
      <c r="B30" s="30">
        <v>23.653146240130045</v>
      </c>
      <c r="C30" s="30">
        <v>1.3468537598699548</v>
      </c>
      <c r="D30" s="30">
        <v>6.5467699957102721E-2</v>
      </c>
      <c r="E30">
        <f t="shared" si="0"/>
        <v>1.8140150504758339</v>
      </c>
      <c r="F30" s="40">
        <f t="shared" si="1"/>
        <v>6.5037835164517388E-2</v>
      </c>
      <c r="G30" s="55">
        <f t="shared" si="2"/>
        <v>6.4951656447865089E-2</v>
      </c>
      <c r="H30" s="40"/>
    </row>
    <row r="31" spans="1:13" x14ac:dyDescent="0.2">
      <c r="A31" s="30">
        <v>35</v>
      </c>
      <c r="B31" s="30">
        <v>30.923823251528802</v>
      </c>
      <c r="C31" s="30">
        <v>-10.923823251528802</v>
      </c>
      <c r="D31" s="30">
        <v>-0.53098384124833398</v>
      </c>
      <c r="E31">
        <f t="shared" si="0"/>
        <v>119.32991443064128</v>
      </c>
      <c r="F31" s="40">
        <f t="shared" si="1"/>
        <v>-0.52749736992073371</v>
      </c>
      <c r="G31" s="55">
        <f t="shared" si="2"/>
        <v>-0.52699047564379931</v>
      </c>
      <c r="H31" s="40"/>
    </row>
    <row r="32" spans="1:13" x14ac:dyDescent="0.2">
      <c r="A32" s="30">
        <v>29</v>
      </c>
      <c r="B32" s="30">
        <v>31.873574064161357</v>
      </c>
      <c r="C32" s="30">
        <v>18.126425935838643</v>
      </c>
      <c r="D32" s="30">
        <v>0.88108705623445738</v>
      </c>
      <c r="E32">
        <f t="shared" si="0"/>
        <v>328.56731720744381</v>
      </c>
      <c r="F32" s="40">
        <f t="shared" si="1"/>
        <v>0.87530178647660695</v>
      </c>
      <c r="G32" s="55">
        <f t="shared" si="2"/>
        <v>0.87502899870897788</v>
      </c>
      <c r="H32" s="40"/>
    </row>
    <row r="33" spans="1:8" x14ac:dyDescent="0.2">
      <c r="A33" s="30">
        <v>358</v>
      </c>
      <c r="B33" s="30">
        <v>42.107311199783688</v>
      </c>
      <c r="C33" s="30">
        <v>-0.10731119978368753</v>
      </c>
      <c r="D33" s="30">
        <v>-5.2161694452659063E-3</v>
      </c>
      <c r="E33">
        <f t="shared" si="0"/>
        <v>1.1515693599014498E-2</v>
      </c>
      <c r="F33" s="40">
        <f t="shared" si="1"/>
        <v>-5.1819197679723941E-3</v>
      </c>
      <c r="G33" s="55">
        <f t="shared" si="2"/>
        <v>-5.1750245142205475E-3</v>
      </c>
      <c r="H33" s="40"/>
    </row>
    <row r="34" spans="1:8" x14ac:dyDescent="0.2">
      <c r="A34" s="30">
        <v>31</v>
      </c>
      <c r="B34" s="30">
        <v>43.466165928691112</v>
      </c>
      <c r="C34" s="30">
        <v>37.533834071308888</v>
      </c>
      <c r="D34" s="30">
        <v>1.8244399358230172</v>
      </c>
      <c r="E34">
        <f t="shared" si="0"/>
        <v>1408.788700092548</v>
      </c>
      <c r="F34" s="40">
        <f t="shared" si="1"/>
        <v>1.8124605552260074</v>
      </c>
      <c r="G34" s="55">
        <f t="shared" si="2"/>
        <v>1.8180079149322714</v>
      </c>
      <c r="H34" s="40"/>
    </row>
    <row r="35" spans="1:8" x14ac:dyDescent="0.2">
      <c r="A35" s="30">
        <v>299</v>
      </c>
      <c r="B35" s="30">
        <v>44.270742996831835</v>
      </c>
      <c r="C35" s="30">
        <v>11.729257003168165</v>
      </c>
      <c r="D35" s="30">
        <v>0.57013426481973994</v>
      </c>
      <c r="E35">
        <f t="shared" si="0"/>
        <v>137.57546984636943</v>
      </c>
      <c r="F35" s="40">
        <f t="shared" si="1"/>
        <v>0.56639072949387514</v>
      </c>
      <c r="G35" s="55">
        <f t="shared" si="2"/>
        <v>0.56587850059348177</v>
      </c>
      <c r="H35" s="40"/>
    </row>
    <row r="36" spans="1:8" x14ac:dyDescent="0.2">
      <c r="A36" s="30">
        <v>20</v>
      </c>
      <c r="B36" s="30">
        <v>49.845858565763194</v>
      </c>
      <c r="C36" s="30">
        <v>14.154141434236806</v>
      </c>
      <c r="D36" s="30">
        <v>0.68800274549219231</v>
      </c>
      <c r="E36">
        <f t="shared" si="0"/>
        <v>200.33971974037914</v>
      </c>
      <c r="F36" s="40">
        <f t="shared" si="1"/>
        <v>0.68348527874625609</v>
      </c>
      <c r="G36" s="55">
        <f t="shared" si="2"/>
        <v>0.68300020405710749</v>
      </c>
      <c r="H36" s="40"/>
    </row>
    <row r="37" spans="1:8" x14ac:dyDescent="0.2">
      <c r="A37" s="30">
        <v>33</v>
      </c>
      <c r="B37" s="30">
        <v>50.98998544199199</v>
      </c>
      <c r="C37" s="30">
        <v>-10.98998544199199</v>
      </c>
      <c r="D37" s="30">
        <v>-0.53419984476913718</v>
      </c>
      <c r="E37">
        <f t="shared" si="0"/>
        <v>120.77978001519588</v>
      </c>
      <c r="F37" s="40">
        <f t="shared" si="1"/>
        <v>-0.530692256972082</v>
      </c>
      <c r="G37" s="55">
        <f t="shared" si="2"/>
        <v>-0.53018467793756907</v>
      </c>
      <c r="H37" s="40"/>
    </row>
    <row r="38" spans="1:8" x14ac:dyDescent="0.2">
      <c r="A38" s="30">
        <v>313</v>
      </c>
      <c r="B38" s="30">
        <v>51.794428086273001</v>
      </c>
      <c r="C38" s="30">
        <v>-4.7944280862730011</v>
      </c>
      <c r="D38" s="30">
        <v>-0.23304696379830703</v>
      </c>
      <c r="E38">
        <f t="shared" si="0"/>
        <v>22.986540674443393</v>
      </c>
      <c r="F38" s="40">
        <f t="shared" si="1"/>
        <v>-0.23151676364126098</v>
      </c>
      <c r="G38" s="55">
        <f t="shared" si="2"/>
        <v>-0.23122517216651145</v>
      </c>
      <c r="H38" s="40"/>
    </row>
    <row r="39" spans="1:8" x14ac:dyDescent="0.2">
      <c r="A39" s="30">
        <v>243</v>
      </c>
      <c r="B39" s="30">
        <v>52.647066197933363</v>
      </c>
      <c r="C39" s="30">
        <v>-5.6470661979333627</v>
      </c>
      <c r="D39" s="30">
        <v>-0.27449189102749699</v>
      </c>
      <c r="E39">
        <f t="shared" si="0"/>
        <v>31.889356643841566</v>
      </c>
      <c r="F39" s="40">
        <f t="shared" si="1"/>
        <v>-0.27268956102537067</v>
      </c>
      <c r="G39" s="55">
        <f t="shared" si="2"/>
        <v>-0.27235363282803565</v>
      </c>
      <c r="H39" s="40"/>
    </row>
    <row r="40" spans="1:8" x14ac:dyDescent="0.2">
      <c r="A40" s="30">
        <v>13</v>
      </c>
      <c r="B40" s="30">
        <v>53.10357847971347</v>
      </c>
      <c r="C40" s="30">
        <v>21.89642152028653</v>
      </c>
      <c r="D40" s="30">
        <v>1.0643385324645622</v>
      </c>
      <c r="E40">
        <f t="shared" si="0"/>
        <v>479.45327539406708</v>
      </c>
      <c r="F40" s="40">
        <f t="shared" si="1"/>
        <v>1.0573500226681551</v>
      </c>
      <c r="G40" s="55">
        <f t="shared" si="2"/>
        <v>1.057516402926356</v>
      </c>
      <c r="H40" s="40"/>
    </row>
    <row r="41" spans="1:8" x14ac:dyDescent="0.2">
      <c r="A41" s="30">
        <v>24</v>
      </c>
      <c r="B41" s="30">
        <v>54.728111049964077</v>
      </c>
      <c r="C41" s="30">
        <v>-0.72811104996407749</v>
      </c>
      <c r="D41" s="30">
        <v>-3.539193131042067E-2</v>
      </c>
      <c r="E41">
        <f t="shared" si="0"/>
        <v>0.53014570107979131</v>
      </c>
      <c r="F41" s="40">
        <f t="shared" si="1"/>
        <v>-3.515954579478598E-2</v>
      </c>
      <c r="G41" s="55">
        <f t="shared" si="2"/>
        <v>-3.5112817672428583E-2</v>
      </c>
      <c r="H41" s="40"/>
    </row>
    <row r="42" spans="1:8" x14ac:dyDescent="0.2">
      <c r="A42" s="30">
        <v>349</v>
      </c>
      <c r="B42" s="30">
        <v>56.449763508615121</v>
      </c>
      <c r="C42" s="30">
        <v>-10.449763508615121</v>
      </c>
      <c r="D42" s="30">
        <v>-0.50794080425684152</v>
      </c>
      <c r="E42">
        <f t="shared" si="0"/>
        <v>109.1975573859842</v>
      </c>
      <c r="F42" s="40">
        <f t="shared" si="1"/>
        <v>-0.50460563487391574</v>
      </c>
      <c r="G42" s="55">
        <f t="shared" si="2"/>
        <v>-0.50410488857846159</v>
      </c>
      <c r="H42" s="40"/>
    </row>
    <row r="43" spans="1:8" x14ac:dyDescent="0.2">
      <c r="A43" s="30">
        <v>21</v>
      </c>
      <c r="B43" s="30">
        <v>61.162804924302748</v>
      </c>
      <c r="C43" s="30">
        <v>-14.162804924302748</v>
      </c>
      <c r="D43" s="30">
        <v>-0.68842385933923178</v>
      </c>
      <c r="E43">
        <f t="shared" si="0"/>
        <v>200.58504332385417</v>
      </c>
      <c r="F43" s="40">
        <f t="shared" si="1"/>
        <v>-0.68390362753485245</v>
      </c>
      <c r="G43" s="55">
        <f t="shared" si="2"/>
        <v>-0.6834187764631412</v>
      </c>
      <c r="H43" s="40"/>
    </row>
    <row r="44" spans="1:8" x14ac:dyDescent="0.2">
      <c r="A44" s="30">
        <v>11</v>
      </c>
      <c r="B44" s="30">
        <v>62.796968373957043</v>
      </c>
      <c r="C44" s="30">
        <v>5.2030316260429572</v>
      </c>
      <c r="D44" s="30">
        <v>0.25290831381276774</v>
      </c>
      <c r="E44">
        <f t="shared" si="0"/>
        <v>27.07153810160322</v>
      </c>
      <c r="F44" s="40">
        <f t="shared" si="1"/>
        <v>0.25124770285604453</v>
      </c>
      <c r="G44" s="55">
        <f t="shared" si="2"/>
        <v>0.2509344395920351</v>
      </c>
      <c r="H44" s="40"/>
    </row>
    <row r="45" spans="1:8" x14ac:dyDescent="0.2">
      <c r="A45" s="30">
        <v>348</v>
      </c>
      <c r="B45" s="30">
        <v>63.018512989023826</v>
      </c>
      <c r="C45" s="30">
        <v>2.9814870109761742</v>
      </c>
      <c r="D45" s="30">
        <v>0.14492374961290069</v>
      </c>
      <c r="E45">
        <f t="shared" si="0"/>
        <v>8.8892647966196421</v>
      </c>
      <c r="F45" s="40">
        <f t="shared" si="1"/>
        <v>0.14397217169571622</v>
      </c>
      <c r="G45" s="55">
        <f t="shared" si="2"/>
        <v>0.14378455517972405</v>
      </c>
      <c r="H45" s="40"/>
    </row>
    <row r="46" spans="1:8" x14ac:dyDescent="0.2">
      <c r="A46" s="30">
        <v>18</v>
      </c>
      <c r="B46" s="30">
        <v>66.183855125517411</v>
      </c>
      <c r="C46" s="30">
        <v>-1.183855125517411</v>
      </c>
      <c r="D46" s="30">
        <v>-5.7544682622065413E-2</v>
      </c>
      <c r="E46">
        <f t="shared" si="0"/>
        <v>1.401512958213845</v>
      </c>
      <c r="F46" s="40">
        <f t="shared" si="1"/>
        <v>-5.7166840830221013E-2</v>
      </c>
      <c r="G46" s="55">
        <f t="shared" si="2"/>
        <v>-5.7091018589861785E-2</v>
      </c>
      <c r="H46" s="40"/>
    </row>
    <row r="47" spans="1:8" x14ac:dyDescent="0.2">
      <c r="A47" s="30">
        <v>287</v>
      </c>
      <c r="B47" s="30">
        <v>66.221329497815802</v>
      </c>
      <c r="C47" s="30">
        <v>6.7786705021841982</v>
      </c>
      <c r="D47" s="30">
        <v>0.32949677223153567</v>
      </c>
      <c r="E47">
        <f t="shared" si="0"/>
        <v>45.950373777182172</v>
      </c>
      <c r="F47" s="40">
        <f t="shared" si="1"/>
        <v>0.32733327692399233</v>
      </c>
      <c r="G47" s="55">
        <f t="shared" si="2"/>
        <v>0.32694429076916365</v>
      </c>
      <c r="H47" s="40"/>
    </row>
    <row r="48" spans="1:8" x14ac:dyDescent="0.2">
      <c r="A48" s="30">
        <v>108</v>
      </c>
      <c r="B48" s="30">
        <v>66.81307371122773</v>
      </c>
      <c r="C48" s="30">
        <v>2.1869262887722698</v>
      </c>
      <c r="D48" s="30">
        <v>0.10630184090325233</v>
      </c>
      <c r="E48">
        <f t="shared" si="0"/>
        <v>4.7826465925232533</v>
      </c>
      <c r="F48" s="40">
        <f t="shared" si="1"/>
        <v>0.10560385672447015</v>
      </c>
      <c r="G48" s="55">
        <f t="shared" si="2"/>
        <v>0.10546489662616738</v>
      </c>
      <c r="H48" s="40"/>
    </row>
    <row r="49" spans="1:8" x14ac:dyDescent="0.2">
      <c r="A49" s="30">
        <v>323</v>
      </c>
      <c r="B49" s="30">
        <v>70.413465195400732</v>
      </c>
      <c r="C49" s="30">
        <v>19.586534804599268</v>
      </c>
      <c r="D49" s="30">
        <v>0.95205984643103736</v>
      </c>
      <c r="E49">
        <f t="shared" si="0"/>
        <v>383.63234565177845</v>
      </c>
      <c r="F49" s="40">
        <f t="shared" si="1"/>
        <v>0.94580856513227374</v>
      </c>
      <c r="G49" s="55">
        <f t="shared" si="2"/>
        <v>0.94567561732993677</v>
      </c>
      <c r="H49" s="40"/>
    </row>
    <row r="50" spans="1:8" x14ac:dyDescent="0.2">
      <c r="A50" s="30">
        <v>334</v>
      </c>
      <c r="B50" s="30">
        <v>73.080222323717578</v>
      </c>
      <c r="C50" s="30">
        <v>9.9197776762824219</v>
      </c>
      <c r="D50" s="30">
        <v>0.48217931887031923</v>
      </c>
      <c r="E50">
        <f t="shared" si="0"/>
        <v>98.401989146871088</v>
      </c>
      <c r="F50" s="40">
        <f t="shared" si="1"/>
        <v>0.47901330092511962</v>
      </c>
      <c r="G50" s="55">
        <f t="shared" si="2"/>
        <v>0.47852192218057277</v>
      </c>
      <c r="H50" s="40"/>
    </row>
    <row r="51" spans="1:8" x14ac:dyDescent="0.2">
      <c r="A51" s="30">
        <v>32</v>
      </c>
      <c r="B51" s="30">
        <v>74.694649397981109</v>
      </c>
      <c r="C51" s="30">
        <v>1.3053506020188905</v>
      </c>
      <c r="D51" s="30">
        <v>6.3450319624936524E-2</v>
      </c>
      <c r="E51">
        <f t="shared" si="0"/>
        <v>1.7039401941910799</v>
      </c>
      <c r="F51" s="40">
        <f t="shared" si="1"/>
        <v>6.303370107100964E-2</v>
      </c>
      <c r="G51" s="55">
        <f t="shared" si="2"/>
        <v>6.2950156456128045E-2</v>
      </c>
      <c r="H51" s="40"/>
    </row>
    <row r="52" spans="1:8" x14ac:dyDescent="0.2">
      <c r="A52" s="30">
        <v>311</v>
      </c>
      <c r="B52" s="30">
        <v>76.795722397963232</v>
      </c>
      <c r="C52" s="30">
        <v>-1.7957223979632317</v>
      </c>
      <c r="D52" s="30">
        <v>-8.7286250860269365E-2</v>
      </c>
      <c r="E52">
        <f t="shared" si="0"/>
        <v>3.2246189305468191</v>
      </c>
      <c r="F52" s="40">
        <f t="shared" si="1"/>
        <v>-8.671312417113583E-2</v>
      </c>
      <c r="G52" s="55">
        <f t="shared" si="2"/>
        <v>-8.6598603288888604E-2</v>
      </c>
      <c r="H52" s="40"/>
    </row>
    <row r="53" spans="1:8" x14ac:dyDescent="0.2">
      <c r="A53" s="30">
        <v>284</v>
      </c>
      <c r="B53" s="30">
        <v>79.123371633332866</v>
      </c>
      <c r="C53" s="30">
        <v>-1.1233716333328658</v>
      </c>
      <c r="D53" s="30">
        <v>-5.4604708560532629E-2</v>
      </c>
      <c r="E53">
        <f t="shared" si="0"/>
        <v>1.2619638265769508</v>
      </c>
      <c r="F53" s="40">
        <f t="shared" si="1"/>
        <v>-5.424617081237687E-2</v>
      </c>
      <c r="G53" s="55">
        <f t="shared" si="2"/>
        <v>-5.4174198909545418E-2</v>
      </c>
      <c r="H53" s="40"/>
    </row>
    <row r="54" spans="1:8" x14ac:dyDescent="0.2">
      <c r="A54" s="30">
        <v>23</v>
      </c>
      <c r="B54" s="30">
        <v>80.387770335352613</v>
      </c>
      <c r="C54" s="30">
        <v>4.612229664647387</v>
      </c>
      <c r="D54" s="30">
        <v>0.22419068559272431</v>
      </c>
      <c r="E54">
        <f t="shared" si="0"/>
        <v>21.272662479453349</v>
      </c>
      <c r="F54" s="40">
        <f t="shared" si="1"/>
        <v>0.22271863628252969</v>
      </c>
      <c r="G54" s="55">
        <f t="shared" si="2"/>
        <v>0.22243694361944333</v>
      </c>
      <c r="H54" s="40"/>
    </row>
    <row r="55" spans="1:8" x14ac:dyDescent="0.2">
      <c r="A55" s="30">
        <v>222</v>
      </c>
      <c r="B55" s="30">
        <v>81.779955091248482</v>
      </c>
      <c r="C55" s="30">
        <v>-1.7799550912484818</v>
      </c>
      <c r="D55" s="30">
        <v>-8.6519835577564486E-2</v>
      </c>
      <c r="E55">
        <f t="shared" si="0"/>
        <v>3.1682401268613911</v>
      </c>
      <c r="F55" s="40">
        <f t="shared" si="1"/>
        <v>-8.5951741216537036E-2</v>
      </c>
      <c r="G55" s="55">
        <f t="shared" si="2"/>
        <v>-8.5838210876269277E-2</v>
      </c>
      <c r="H55" s="40"/>
    </row>
    <row r="56" spans="1:8" x14ac:dyDescent="0.2">
      <c r="A56" s="30">
        <v>256</v>
      </c>
      <c r="B56" s="30">
        <v>82.4100271682818</v>
      </c>
      <c r="C56" s="30">
        <v>-4.4100271682818004</v>
      </c>
      <c r="D56" s="30">
        <v>-0.21436205181149068</v>
      </c>
      <c r="E56">
        <f t="shared" si="0"/>
        <v>19.448339624983596</v>
      </c>
      <c r="F56" s="40">
        <f t="shared" si="1"/>
        <v>-0.21295453789240551</v>
      </c>
      <c r="G56" s="55">
        <f t="shared" si="2"/>
        <v>-0.21268399150100589</v>
      </c>
      <c r="H56" s="40"/>
    </row>
    <row r="57" spans="1:8" x14ac:dyDescent="0.2">
      <c r="A57" s="30">
        <v>75</v>
      </c>
      <c r="B57" s="30">
        <v>83.451870021277657</v>
      </c>
      <c r="C57" s="30">
        <v>7.5481299787223435</v>
      </c>
      <c r="D57" s="30">
        <v>0.36689856271546506</v>
      </c>
      <c r="E57">
        <f t="shared" si="0"/>
        <v>56.974266175686964</v>
      </c>
      <c r="F57" s="40">
        <f t="shared" si="1"/>
        <v>0.36448948503800144</v>
      </c>
      <c r="G57" s="55">
        <f t="shared" si="2"/>
        <v>0.3640687930150987</v>
      </c>
      <c r="H57" s="40"/>
    </row>
    <row r="58" spans="1:8" x14ac:dyDescent="0.2">
      <c r="A58" s="30">
        <v>307</v>
      </c>
      <c r="B58" s="30">
        <v>89.846181130944899</v>
      </c>
      <c r="C58" s="30">
        <v>-4.846181130944899</v>
      </c>
      <c r="D58" s="30">
        <v>-0.23556256935356307</v>
      </c>
      <c r="E58">
        <f t="shared" si="0"/>
        <v>23.485471553926381</v>
      </c>
      <c r="F58" s="40">
        <f t="shared" si="1"/>
        <v>-0.23401585158155658</v>
      </c>
      <c r="G58" s="55">
        <f t="shared" si="2"/>
        <v>-0.23372147418604253</v>
      </c>
      <c r="H58" s="40"/>
    </row>
    <row r="59" spans="1:8" x14ac:dyDescent="0.2">
      <c r="A59" s="30">
        <v>58</v>
      </c>
      <c r="B59" s="30">
        <v>91.276153281959239</v>
      </c>
      <c r="C59" s="30">
        <v>-11.276153281959239</v>
      </c>
      <c r="D59" s="30">
        <v>-0.54810985552350211</v>
      </c>
      <c r="E59">
        <f t="shared" si="0"/>
        <v>127.15163283824012</v>
      </c>
      <c r="F59" s="40">
        <f t="shared" si="1"/>
        <v>-0.54451093377257809</v>
      </c>
      <c r="G59" s="55">
        <f t="shared" si="2"/>
        <v>-0.54400089434395593</v>
      </c>
      <c r="H59" s="40"/>
    </row>
    <row r="60" spans="1:8" x14ac:dyDescent="0.2">
      <c r="A60" s="30">
        <v>113</v>
      </c>
      <c r="B60" s="30">
        <v>91.519079023328104</v>
      </c>
      <c r="C60" s="30">
        <v>-7.5190790233281035</v>
      </c>
      <c r="D60" s="30">
        <v>-0.36548645749076653</v>
      </c>
      <c r="E60">
        <f t="shared" si="0"/>
        <v>56.536549359052707</v>
      </c>
      <c r="F60" s="40">
        <f t="shared" si="1"/>
        <v>-0.36308665177978289</v>
      </c>
      <c r="G60" s="55">
        <f t="shared" si="2"/>
        <v>-0.36266708648905627</v>
      </c>
      <c r="H60" s="40"/>
    </row>
    <row r="61" spans="1:8" x14ac:dyDescent="0.2">
      <c r="A61" s="30">
        <v>340</v>
      </c>
      <c r="B61" s="30">
        <v>91.557522703181704</v>
      </c>
      <c r="C61" s="30">
        <v>20.442477296818296</v>
      </c>
      <c r="D61" s="30">
        <v>0.99366539257922548</v>
      </c>
      <c r="E61">
        <f t="shared" si="0"/>
        <v>417.89487803093147</v>
      </c>
      <c r="F61" s="40">
        <f t="shared" ref="F61:F92" si="3">C61/SQRT($D$13)</f>
        <v>0.98714092680205334</v>
      </c>
      <c r="G61" s="55">
        <f t="shared" si="2"/>
        <v>0.98710729624684967</v>
      </c>
      <c r="H61" s="40"/>
    </row>
    <row r="62" spans="1:8" x14ac:dyDescent="0.2">
      <c r="A62" s="30">
        <v>82</v>
      </c>
      <c r="B62" s="30">
        <v>92.542845688235843</v>
      </c>
      <c r="C62" s="30">
        <v>-11.542845688235843</v>
      </c>
      <c r="D62" s="30">
        <v>-0.56107320682055783</v>
      </c>
      <c r="E62">
        <f t="shared" si="0"/>
        <v>133.23728658242479</v>
      </c>
      <c r="F62" s="40">
        <f t="shared" si="3"/>
        <v>-0.55738916693778895</v>
      </c>
      <c r="G62" s="55">
        <f t="shared" si="2"/>
        <v>-0.55687758144620114</v>
      </c>
      <c r="H62" s="40"/>
    </row>
    <row r="63" spans="1:8" x14ac:dyDescent="0.2">
      <c r="A63" s="30">
        <v>12</v>
      </c>
      <c r="B63" s="30">
        <v>93.797987775764341</v>
      </c>
      <c r="C63" s="30">
        <v>17.202012224235659</v>
      </c>
      <c r="D63" s="30">
        <v>0.83615326957502134</v>
      </c>
      <c r="E63">
        <f t="shared" si="0"/>
        <v>295.90922456275302</v>
      </c>
      <c r="F63" s="40">
        <f t="shared" si="3"/>
        <v>0.83066303771975636</v>
      </c>
      <c r="G63" s="55">
        <f t="shared" si="2"/>
        <v>0.83031991091935209</v>
      </c>
      <c r="H63" s="40"/>
    </row>
    <row r="64" spans="1:8" x14ac:dyDescent="0.2">
      <c r="A64" s="30">
        <v>78</v>
      </c>
      <c r="B64" s="30">
        <v>96.268711983857528</v>
      </c>
      <c r="C64" s="30">
        <v>15.731288016142472</v>
      </c>
      <c r="D64" s="30">
        <v>0.76466449028513828</v>
      </c>
      <c r="E64">
        <f t="shared" si="0"/>
        <v>247.47342264682774</v>
      </c>
      <c r="F64" s="40">
        <f t="shared" si="3"/>
        <v>0.75964365798571165</v>
      </c>
      <c r="G64" s="55">
        <f t="shared" si="2"/>
        <v>0.75921564022071841</v>
      </c>
      <c r="H64" s="40"/>
    </row>
    <row r="65" spans="1:8" x14ac:dyDescent="0.2">
      <c r="A65" s="30">
        <v>278</v>
      </c>
      <c r="B65" s="30">
        <v>97.098948191254294</v>
      </c>
      <c r="C65" s="30">
        <v>23.901051808745706</v>
      </c>
      <c r="D65" s="30">
        <v>1.1617793520695336</v>
      </c>
      <c r="E65">
        <f t="shared" si="0"/>
        <v>571.26027756434632</v>
      </c>
      <c r="F65" s="40">
        <f t="shared" si="3"/>
        <v>1.1541510400846229</v>
      </c>
      <c r="G65" s="55">
        <f t="shared" si="2"/>
        <v>1.1546623833482299</v>
      </c>
      <c r="H65" s="40"/>
    </row>
    <row r="66" spans="1:8" x14ac:dyDescent="0.2">
      <c r="A66" s="30">
        <v>22</v>
      </c>
      <c r="B66" s="30">
        <v>97.409013536722128</v>
      </c>
      <c r="C66" s="30">
        <v>-3.4090135367221279</v>
      </c>
      <c r="D66" s="30">
        <v>-0.16570490577490388</v>
      </c>
      <c r="E66">
        <f t="shared" si="0"/>
        <v>11.621373293554711</v>
      </c>
      <c r="F66" s="40">
        <f t="shared" si="3"/>
        <v>-0.16461687755643925</v>
      </c>
      <c r="G66" s="55">
        <f t="shared" si="2"/>
        <v>-0.16440375087403467</v>
      </c>
      <c r="H66" s="40"/>
    </row>
    <row r="67" spans="1:8" x14ac:dyDescent="0.2">
      <c r="A67" s="30">
        <v>26</v>
      </c>
      <c r="B67" s="30">
        <v>97.614001017815937</v>
      </c>
      <c r="C67" s="30">
        <v>16.385998982184063</v>
      </c>
      <c r="D67" s="30">
        <v>0.7964885994501707</v>
      </c>
      <c r="E67">
        <f t="shared" si="0"/>
        <v>268.50096264413713</v>
      </c>
      <c r="F67" s="40">
        <f t="shared" si="3"/>
        <v>0.79125880816647542</v>
      </c>
      <c r="G67" s="55">
        <f t="shared" si="2"/>
        <v>0.79086462400820345</v>
      </c>
      <c r="H67" s="40"/>
    </row>
    <row r="68" spans="1:8" x14ac:dyDescent="0.2">
      <c r="A68" s="30">
        <v>93</v>
      </c>
      <c r="B68" s="30">
        <v>97.682004697564054</v>
      </c>
      <c r="C68" s="30">
        <v>0.31799530243594631</v>
      </c>
      <c r="D68" s="30">
        <v>1.5457076089429924E-2</v>
      </c>
      <c r="E68">
        <f t="shared" si="0"/>
        <v>0.10112101237132896</v>
      </c>
      <c r="F68" s="40">
        <f t="shared" si="3"/>
        <v>1.5355584013008844E-2</v>
      </c>
      <c r="G68" s="55">
        <f t="shared" si="2"/>
        <v>1.5335155566858997E-2</v>
      </c>
      <c r="H68" s="40"/>
    </row>
    <row r="69" spans="1:8" x14ac:dyDescent="0.2">
      <c r="A69" s="30">
        <v>37</v>
      </c>
      <c r="B69" s="30">
        <v>98.897123215550266</v>
      </c>
      <c r="C69" s="30">
        <v>3.1028767844497338</v>
      </c>
      <c r="D69" s="30">
        <v>0.15082424861614438</v>
      </c>
      <c r="E69">
        <f t="shared" si="0"/>
        <v>9.6278443394771198</v>
      </c>
      <c r="F69" s="40">
        <f t="shared" si="3"/>
        <v>0.14983392767328704</v>
      </c>
      <c r="G69" s="55">
        <f t="shared" si="2"/>
        <v>0.14963901516378147</v>
      </c>
      <c r="H69" s="40"/>
    </row>
    <row r="70" spans="1:8" x14ac:dyDescent="0.2">
      <c r="A70" s="30">
        <v>105</v>
      </c>
      <c r="B70" s="30">
        <v>99.226907601538471</v>
      </c>
      <c r="C70" s="30">
        <v>7.7730923984615288</v>
      </c>
      <c r="D70" s="30">
        <v>0.37783350801979476</v>
      </c>
      <c r="E70">
        <f t="shared" si="0"/>
        <v>60.420965435020399</v>
      </c>
      <c r="F70" s="40">
        <f t="shared" si="3"/>
        <v>0.37535263084428472</v>
      </c>
      <c r="G70" s="55">
        <f t="shared" si="2"/>
        <v>0.37492340906840493</v>
      </c>
      <c r="H70" s="40"/>
    </row>
    <row r="71" spans="1:8" x14ac:dyDescent="0.2">
      <c r="A71" s="30">
        <v>167</v>
      </c>
      <c r="B71" s="30">
        <v>100.10774993749889</v>
      </c>
      <c r="C71" s="30">
        <v>25.892250062501105</v>
      </c>
      <c r="D71" s="30">
        <v>1.2585672690031078</v>
      </c>
      <c r="E71">
        <f t="shared" si="0"/>
        <v>670.40861329908853</v>
      </c>
      <c r="F71" s="40">
        <f t="shared" si="3"/>
        <v>1.2503034418272758</v>
      </c>
      <c r="G71" s="55">
        <f t="shared" si="2"/>
        <v>1.2512434933270313</v>
      </c>
      <c r="H71" s="40"/>
    </row>
    <row r="72" spans="1:8" x14ac:dyDescent="0.2">
      <c r="A72" s="30">
        <v>66</v>
      </c>
      <c r="B72" s="30">
        <v>101.15803792724421</v>
      </c>
      <c r="C72" s="30">
        <v>0.84196207275579127</v>
      </c>
      <c r="D72" s="30">
        <v>4.0925987658644296E-2</v>
      </c>
      <c r="E72">
        <f t="shared" si="0"/>
        <v>0.7089001319592283</v>
      </c>
      <c r="F72" s="40">
        <f t="shared" si="3"/>
        <v>4.0657265201497324E-2</v>
      </c>
      <c r="G72" s="55">
        <f t="shared" si="2"/>
        <v>4.0603252945941616E-2</v>
      </c>
      <c r="H72" s="40"/>
    </row>
    <row r="73" spans="1:8" x14ac:dyDescent="0.2">
      <c r="A73" s="30">
        <v>27</v>
      </c>
      <c r="B73" s="30">
        <v>102.90320674085072</v>
      </c>
      <c r="C73" s="30">
        <v>24.09679325914928</v>
      </c>
      <c r="D73" s="30">
        <v>1.1712939281326591</v>
      </c>
      <c r="E73">
        <f t="shared" si="0"/>
        <v>580.65544537418214</v>
      </c>
      <c r="F73" s="40">
        <f t="shared" si="3"/>
        <v>1.1636031428782034</v>
      </c>
      <c r="G73" s="55">
        <f t="shared" si="2"/>
        <v>1.1641527096391515</v>
      </c>
      <c r="H73" s="40"/>
    </row>
    <row r="74" spans="1:8" x14ac:dyDescent="0.2">
      <c r="A74" s="30">
        <v>25</v>
      </c>
      <c r="B74" s="30">
        <v>103.13803224660487</v>
      </c>
      <c r="C74" s="30">
        <v>13.861967753395135</v>
      </c>
      <c r="D74" s="30">
        <v>0.67380080357197103</v>
      </c>
      <c r="E74">
        <f t="shared" si="0"/>
        <v>192.15414999616655</v>
      </c>
      <c r="F74" s="40">
        <f t="shared" si="3"/>
        <v>0.66937658761721641</v>
      </c>
      <c r="G74" s="55">
        <f t="shared" si="2"/>
        <v>0.66888452757941852</v>
      </c>
      <c r="H74" s="40"/>
    </row>
    <row r="75" spans="1:8" x14ac:dyDescent="0.2">
      <c r="A75" s="30">
        <v>237</v>
      </c>
      <c r="B75" s="30">
        <v>103.23515090491571</v>
      </c>
      <c r="C75" s="30">
        <v>20.764849095084287</v>
      </c>
      <c r="D75" s="30">
        <v>1.0093352008333505</v>
      </c>
      <c r="E75">
        <f t="shared" si="0"/>
        <v>431.17895794162274</v>
      </c>
      <c r="F75" s="40">
        <f t="shared" si="3"/>
        <v>1.0027078461677734</v>
      </c>
      <c r="G75" s="55">
        <f t="shared" si="2"/>
        <v>1.0027150965257223</v>
      </c>
      <c r="H75" s="40"/>
    </row>
    <row r="76" spans="1:8" x14ac:dyDescent="0.2">
      <c r="A76" s="30">
        <v>10</v>
      </c>
      <c r="B76" s="30">
        <v>103.70071800778888</v>
      </c>
      <c r="C76" s="30">
        <v>7.299281992211121</v>
      </c>
      <c r="D76" s="30">
        <v>0.35480259075380316</v>
      </c>
      <c r="E76">
        <f t="shared" si="0"/>
        <v>53.279517601817552</v>
      </c>
      <c r="F76" s="40">
        <f t="shared" si="3"/>
        <v>0.35247293594413276</v>
      </c>
      <c r="G76" s="55">
        <f t="shared" si="2"/>
        <v>0.35206207850402316</v>
      </c>
      <c r="H76" s="40"/>
    </row>
    <row r="77" spans="1:8" x14ac:dyDescent="0.2">
      <c r="A77" s="30">
        <v>272</v>
      </c>
      <c r="B77" s="30">
        <v>104.23473648243677</v>
      </c>
      <c r="C77" s="30">
        <v>7.765263517563227</v>
      </c>
      <c r="D77" s="30">
        <v>0.37745296275131707</v>
      </c>
      <c r="E77">
        <f t="shared" si="0"/>
        <v>60.299317497198423</v>
      </c>
      <c r="F77" s="40">
        <f t="shared" si="3"/>
        <v>0.37497458425856217</v>
      </c>
      <c r="G77" s="55">
        <f t="shared" si="2"/>
        <v>0.37454565345137386</v>
      </c>
      <c r="H77" s="40"/>
    </row>
    <row r="78" spans="1:8" x14ac:dyDescent="0.2">
      <c r="A78" s="30">
        <v>253</v>
      </c>
      <c r="B78" s="30">
        <v>104.48771110166423</v>
      </c>
      <c r="C78" s="30">
        <v>-0.48771110166423171</v>
      </c>
      <c r="D78" s="30">
        <v>-2.3706600538862418E-2</v>
      </c>
      <c r="E78">
        <f t="shared" si="0"/>
        <v>0.23786211868653856</v>
      </c>
      <c r="F78" s="40">
        <f t="shared" si="3"/>
        <v>-2.3550941596663152E-2</v>
      </c>
      <c r="G78" s="55">
        <f t="shared" si="2"/>
        <v>-2.351962035166728E-2</v>
      </c>
      <c r="H78" s="40"/>
    </row>
    <row r="79" spans="1:8" x14ac:dyDescent="0.2">
      <c r="A79" s="30">
        <v>298</v>
      </c>
      <c r="B79" s="30">
        <v>104.88943421744611</v>
      </c>
      <c r="C79" s="30">
        <v>-28.889434217446109</v>
      </c>
      <c r="D79" s="30">
        <v>-1.4042540234366907</v>
      </c>
      <c r="E79">
        <f t="shared" si="0"/>
        <v>834.59940940414606</v>
      </c>
      <c r="F79" s="40">
        <f t="shared" si="3"/>
        <v>-1.3950336084088637</v>
      </c>
      <c r="G79" s="55">
        <f t="shared" si="2"/>
        <v>-1.3967967687356673</v>
      </c>
      <c r="H79" s="40"/>
    </row>
    <row r="80" spans="1:8" x14ac:dyDescent="0.2">
      <c r="A80" s="30">
        <v>262</v>
      </c>
      <c r="B80" s="30">
        <v>106.48626522192886</v>
      </c>
      <c r="C80" s="30">
        <v>17.513734778071139</v>
      </c>
      <c r="D80" s="30">
        <v>0.85130544068106151</v>
      </c>
      <c r="E80">
        <f t="shared" si="0"/>
        <v>306.73090587661852</v>
      </c>
      <c r="F80" s="40">
        <f t="shared" si="3"/>
        <v>0.8457157187735419</v>
      </c>
      <c r="G80" s="55">
        <f t="shared" si="2"/>
        <v>0.84539479464244727</v>
      </c>
      <c r="H80" s="40"/>
    </row>
    <row r="81" spans="1:8" x14ac:dyDescent="0.2">
      <c r="A81" s="30">
        <v>221</v>
      </c>
      <c r="B81" s="30">
        <v>107.14803577542239</v>
      </c>
      <c r="C81" s="30">
        <v>-4.148035775422386</v>
      </c>
      <c r="D81" s="30">
        <v>-0.20162720678962306</v>
      </c>
      <c r="E81">
        <f t="shared" si="0"/>
        <v>17.206200794183996</v>
      </c>
      <c r="F81" s="40">
        <f t="shared" si="3"/>
        <v>-0.20030331061665574</v>
      </c>
      <c r="G81" s="55">
        <f t="shared" si="2"/>
        <v>-0.20004744589931717</v>
      </c>
      <c r="H81" s="40"/>
    </row>
    <row r="82" spans="1:8" x14ac:dyDescent="0.2">
      <c r="A82" s="30">
        <v>9</v>
      </c>
      <c r="B82" s="30">
        <v>107.93491218618209</v>
      </c>
      <c r="C82" s="30">
        <v>2.065087813817911</v>
      </c>
      <c r="D82" s="30">
        <v>0.10037953147426643</v>
      </c>
      <c r="E82">
        <f t="shared" si="0"/>
        <v>4.2645876787792387</v>
      </c>
      <c r="F82" s="40">
        <f t="shared" si="3"/>
        <v>9.9720433529703348E-2</v>
      </c>
      <c r="G82" s="55">
        <f t="shared" si="2"/>
        <v>9.9589055220136669E-2</v>
      </c>
      <c r="H82" s="40"/>
    </row>
    <row r="83" spans="1:8" x14ac:dyDescent="0.2">
      <c r="A83" s="30">
        <v>28</v>
      </c>
      <c r="B83" s="30">
        <v>108.19517481281721</v>
      </c>
      <c r="C83" s="30">
        <v>6.8048251871827858</v>
      </c>
      <c r="D83" s="30">
        <v>0.33076809590525463</v>
      </c>
      <c r="E83">
        <f t="shared" si="0"/>
        <v>46.305645828117235</v>
      </c>
      <c r="F83" s="40">
        <f t="shared" si="3"/>
        <v>0.32859625301122714</v>
      </c>
      <c r="G83" s="55">
        <f t="shared" si="2"/>
        <v>0.3282061276640042</v>
      </c>
      <c r="H83" s="40"/>
    </row>
    <row r="84" spans="1:8" x14ac:dyDescent="0.2">
      <c r="A84" s="30">
        <v>300</v>
      </c>
      <c r="B84" s="30">
        <v>109.44013795344019</v>
      </c>
      <c r="C84" s="30">
        <v>2.5598620465598145</v>
      </c>
      <c r="D84" s="30">
        <v>0.12442945580961537</v>
      </c>
      <c r="E84">
        <f t="shared" si="0"/>
        <v>6.5528936974174021</v>
      </c>
      <c r="F84" s="40">
        <f t="shared" si="3"/>
        <v>0.12361244463848589</v>
      </c>
      <c r="G84" s="55">
        <f t="shared" si="2"/>
        <v>0.12345046538787161</v>
      </c>
      <c r="H84" s="40"/>
    </row>
    <row r="85" spans="1:8" x14ac:dyDescent="0.2">
      <c r="A85" s="30">
        <v>163</v>
      </c>
      <c r="B85" s="30">
        <v>109.83065681149462</v>
      </c>
      <c r="C85" s="30">
        <v>35.16934318850538</v>
      </c>
      <c r="D85" s="30">
        <v>1.7095070572292554</v>
      </c>
      <c r="E85">
        <f t="shared" si="0"/>
        <v>1236.8827003108697</v>
      </c>
      <c r="F85" s="40">
        <f t="shared" si="3"/>
        <v>1.6982823327153267</v>
      </c>
      <c r="G85" s="55">
        <f t="shared" si="2"/>
        <v>1.702564931762871</v>
      </c>
      <c r="H85" s="40"/>
    </row>
    <row r="86" spans="1:8" x14ac:dyDescent="0.2">
      <c r="A86" s="30">
        <v>255</v>
      </c>
      <c r="B86" s="30">
        <v>111.76731576937298</v>
      </c>
      <c r="C86" s="30">
        <v>4.2326842306270152</v>
      </c>
      <c r="D86" s="30">
        <v>0.20574178836654497</v>
      </c>
      <c r="E86">
        <f t="shared" si="0"/>
        <v>17.915615796198608</v>
      </c>
      <c r="F86" s="40">
        <f t="shared" si="3"/>
        <v>0.2043908756074245</v>
      </c>
      <c r="G86" s="55">
        <f t="shared" si="2"/>
        <v>0.20413023857470244</v>
      </c>
      <c r="H86" s="40"/>
    </row>
    <row r="87" spans="1:8" x14ac:dyDescent="0.2">
      <c r="A87" s="30">
        <v>74</v>
      </c>
      <c r="B87" s="30">
        <v>111.86847171711295</v>
      </c>
      <c r="C87" s="30">
        <v>13.131528282887047</v>
      </c>
      <c r="D87" s="30">
        <v>0.63829569268549602</v>
      </c>
      <c r="E87">
        <f t="shared" si="0"/>
        <v>172.43703504426242</v>
      </c>
      <c r="F87" s="40">
        <f t="shared" si="3"/>
        <v>0.63410460539017099</v>
      </c>
      <c r="G87" s="55">
        <f t="shared" si="2"/>
        <v>0.63359969131068172</v>
      </c>
      <c r="H87" s="40"/>
    </row>
    <row r="88" spans="1:8" x14ac:dyDescent="0.2">
      <c r="A88" s="30">
        <v>69</v>
      </c>
      <c r="B88" s="30">
        <v>112.6897737751852</v>
      </c>
      <c r="C88" s="30">
        <v>-17.689773775185202</v>
      </c>
      <c r="D88" s="30">
        <v>-0.8598623223464662</v>
      </c>
      <c r="E88">
        <f t="shared" si="0"/>
        <v>312.92809621723012</v>
      </c>
      <c r="F88" s="40">
        <f t="shared" si="3"/>
        <v>-0.85421641544749771</v>
      </c>
      <c r="G88" s="55">
        <f t="shared" si="2"/>
        <v>-0.85390870589317158</v>
      </c>
      <c r="H88" s="40"/>
    </row>
    <row r="89" spans="1:8" x14ac:dyDescent="0.2">
      <c r="A89" s="30">
        <v>268</v>
      </c>
      <c r="B89" s="30">
        <v>113.47623096096237</v>
      </c>
      <c r="C89" s="30">
        <v>-24.476230960962368</v>
      </c>
      <c r="D89" s="30">
        <v>-1.1897375887251129</v>
      </c>
      <c r="E89">
        <f t="shared" si="0"/>
        <v>599.08588205437286</v>
      </c>
      <c r="F89" s="40">
        <f t="shared" si="3"/>
        <v>-1.1819257013036302</v>
      </c>
      <c r="G89" s="55">
        <f t="shared" si="2"/>
        <v>-1.182551749662299</v>
      </c>
      <c r="H89" s="40"/>
    </row>
    <row r="90" spans="1:8" x14ac:dyDescent="0.2">
      <c r="A90" s="30">
        <v>365</v>
      </c>
      <c r="B90" s="30">
        <v>113.63350205034008</v>
      </c>
      <c r="C90" s="30">
        <v>-10.633502050340084</v>
      </c>
      <c r="D90" s="30">
        <v>-0.51687194442856066</v>
      </c>
      <c r="E90">
        <f t="shared" si="0"/>
        <v>113.07136585458677</v>
      </c>
      <c r="F90" s="40">
        <f t="shared" si="3"/>
        <v>-0.51347813265068321</v>
      </c>
      <c r="G90" s="55">
        <f t="shared" si="2"/>
        <v>-0.51297474772843465</v>
      </c>
      <c r="H90" s="40"/>
    </row>
    <row r="91" spans="1:8" x14ac:dyDescent="0.2">
      <c r="A91" s="30">
        <v>48</v>
      </c>
      <c r="B91" s="30">
        <v>114.18970775325963</v>
      </c>
      <c r="C91" s="30">
        <v>-4.1897077532596256</v>
      </c>
      <c r="D91" s="30">
        <v>-0.20365279310266929</v>
      </c>
      <c r="E91">
        <f t="shared" si="0"/>
        <v>17.553651057723819</v>
      </c>
      <c r="F91" s="40">
        <f t="shared" si="3"/>
        <v>-0.20231559681008737</v>
      </c>
      <c r="G91" s="55">
        <f t="shared" si="2"/>
        <v>-0.2020573793403142</v>
      </c>
      <c r="H91" s="40"/>
    </row>
    <row r="92" spans="1:8" x14ac:dyDescent="0.2">
      <c r="A92" s="30">
        <v>172</v>
      </c>
      <c r="B92" s="30">
        <v>115.28207956185554</v>
      </c>
      <c r="C92" s="30">
        <v>14.717920438144461</v>
      </c>
      <c r="D92" s="30">
        <v>0.71540684515740349</v>
      </c>
      <c r="E92">
        <f t="shared" si="0"/>
        <v>216.61718202355044</v>
      </c>
      <c r="F92" s="40">
        <f t="shared" si="3"/>
        <v>0.71070944147116999</v>
      </c>
      <c r="G92" s="55">
        <f t="shared" si="2"/>
        <v>0.7102409391620691</v>
      </c>
      <c r="H92" s="40"/>
    </row>
    <row r="93" spans="1:8" x14ac:dyDescent="0.2">
      <c r="A93" s="30">
        <v>336</v>
      </c>
      <c r="B93" s="30">
        <v>116.03608003210756</v>
      </c>
      <c r="C93" s="30">
        <v>74.963919967892437</v>
      </c>
      <c r="D93" s="30">
        <v>3.6438368932794214</v>
      </c>
      <c r="E93">
        <f t="shared" ref="E93:E156" si="4">C93^2</f>
        <v>5619.5892969525821</v>
      </c>
      <c r="F93" s="60">
        <f>C93/SQRT($D$13*(1-1/383))</f>
        <v>3.6246462515019529</v>
      </c>
      <c r="G93" s="41">
        <f t="shared" ref="G93:G156" si="5">F93*((383-6-2)/(383-6-1-(F93^2)))^0.5</f>
        <v>3.684771426697933</v>
      </c>
      <c r="H93" s="40"/>
    </row>
    <row r="94" spans="1:8" x14ac:dyDescent="0.2">
      <c r="A94" s="30">
        <v>240</v>
      </c>
      <c r="B94" s="30">
        <v>116.4440906832142</v>
      </c>
      <c r="C94" s="30">
        <v>0.55590931678580091</v>
      </c>
      <c r="D94" s="30">
        <v>2.7021570892896946E-2</v>
      </c>
      <c r="E94">
        <f t="shared" si="4"/>
        <v>0.30903516848925594</v>
      </c>
      <c r="F94" s="40">
        <f t="shared" ref="F94:F157" si="6">C94/SQRT($D$13)</f>
        <v>2.6844145659158533E-2</v>
      </c>
      <c r="G94" s="55">
        <f t="shared" si="5"/>
        <v>2.6808450579986858E-2</v>
      </c>
      <c r="H94" s="40"/>
    </row>
    <row r="95" spans="1:8" x14ac:dyDescent="0.2">
      <c r="A95" s="30">
        <v>275</v>
      </c>
      <c r="B95" s="30">
        <v>117.53059212589784</v>
      </c>
      <c r="C95" s="30">
        <v>2.4694078741021599</v>
      </c>
      <c r="D95" s="30">
        <v>0.12003267065092262</v>
      </c>
      <c r="E95">
        <f t="shared" si="4"/>
        <v>6.0979752486777485</v>
      </c>
      <c r="F95" s="40">
        <f t="shared" si="6"/>
        <v>0.11924452903136623</v>
      </c>
      <c r="G95" s="55">
        <f t="shared" si="5"/>
        <v>0.11908810541554815</v>
      </c>
      <c r="H95" s="40"/>
    </row>
    <row r="96" spans="1:8" x14ac:dyDescent="0.2">
      <c r="A96" s="30">
        <v>364</v>
      </c>
      <c r="B96" s="30">
        <v>118.61994244501672</v>
      </c>
      <c r="C96" s="30">
        <v>-6.6199424450167186</v>
      </c>
      <c r="D96" s="30">
        <v>-0.32178133858087876</v>
      </c>
      <c r="E96">
        <f t="shared" si="4"/>
        <v>43.823637975333931</v>
      </c>
      <c r="F96" s="40">
        <f t="shared" si="6"/>
        <v>-0.31966850326731899</v>
      </c>
      <c r="G96" s="55">
        <f t="shared" si="5"/>
        <v>-0.31928651938529162</v>
      </c>
      <c r="H96" s="40"/>
    </row>
    <row r="97" spans="1:8" x14ac:dyDescent="0.2">
      <c r="A97" s="30">
        <v>369</v>
      </c>
      <c r="B97" s="30">
        <v>119.37389764182959</v>
      </c>
      <c r="C97" s="30">
        <v>-3.3738976418295863</v>
      </c>
      <c r="D97" s="30">
        <v>-0.16399799672579371</v>
      </c>
      <c r="E97">
        <f t="shared" si="4"/>
        <v>11.383185297543243</v>
      </c>
      <c r="F97" s="40">
        <f t="shared" si="6"/>
        <v>-0.16292117617316795</v>
      </c>
      <c r="G97" s="55">
        <f t="shared" si="5"/>
        <v>-0.16271012470472901</v>
      </c>
      <c r="H97" s="40"/>
    </row>
    <row r="98" spans="1:8" x14ac:dyDescent="0.2">
      <c r="A98" s="30">
        <v>248</v>
      </c>
      <c r="B98" s="30">
        <v>120.05307317250607</v>
      </c>
      <c r="C98" s="30">
        <v>-4.0530731725060747</v>
      </c>
      <c r="D98" s="30">
        <v>-0.19701127640422558</v>
      </c>
      <c r="E98">
        <f t="shared" si="4"/>
        <v>16.427402141688457</v>
      </c>
      <c r="F98" s="40">
        <f t="shared" si="6"/>
        <v>-0.19571768870335987</v>
      </c>
      <c r="G98" s="55">
        <f t="shared" si="5"/>
        <v>-0.19546720951392746</v>
      </c>
      <c r="H98" s="40"/>
    </row>
    <row r="99" spans="1:8" x14ac:dyDescent="0.2">
      <c r="A99" s="30">
        <v>376</v>
      </c>
      <c r="B99" s="30">
        <v>120.71454282865612</v>
      </c>
      <c r="C99" s="30">
        <v>-22.714542828656121</v>
      </c>
      <c r="D99" s="30">
        <v>-1.10410567121467</v>
      </c>
      <c r="E99">
        <f t="shared" si="4"/>
        <v>515.95045591485325</v>
      </c>
      <c r="F99" s="40">
        <f t="shared" si="6"/>
        <v>-1.0968560480316349</v>
      </c>
      <c r="G99" s="55">
        <f t="shared" si="5"/>
        <v>-1.0971531873895493</v>
      </c>
      <c r="H99" s="40"/>
    </row>
    <row r="100" spans="1:8" x14ac:dyDescent="0.2">
      <c r="A100" s="30">
        <v>306</v>
      </c>
      <c r="B100" s="30">
        <v>125.87574096402854</v>
      </c>
      <c r="C100" s="30">
        <v>-16.875740964028537</v>
      </c>
      <c r="D100" s="30">
        <v>-0.82029391676011143</v>
      </c>
      <c r="E100">
        <f t="shared" si="4"/>
        <v>284.79063308499082</v>
      </c>
      <c r="F100" s="40">
        <f t="shared" si="6"/>
        <v>-0.81490781835405546</v>
      </c>
      <c r="G100" s="55">
        <f t="shared" si="5"/>
        <v>-0.81454306591402426</v>
      </c>
      <c r="H100" s="40"/>
    </row>
    <row r="101" spans="1:8" x14ac:dyDescent="0.2">
      <c r="A101" s="30">
        <v>15</v>
      </c>
      <c r="B101" s="30">
        <v>126.35375624914211</v>
      </c>
      <c r="C101" s="30">
        <v>3.6462437508578915</v>
      </c>
      <c r="D101" s="30">
        <v>0.17723616250265653</v>
      </c>
      <c r="E101">
        <f t="shared" si="4"/>
        <v>13.295093490670226</v>
      </c>
      <c r="F101" s="40">
        <f t="shared" si="6"/>
        <v>0.17607241937004692</v>
      </c>
      <c r="G101" s="55">
        <f t="shared" si="5"/>
        <v>0.17584537407410586</v>
      </c>
      <c r="H101" s="40"/>
    </row>
    <row r="102" spans="1:8" x14ac:dyDescent="0.2">
      <c r="A102" s="30">
        <v>107</v>
      </c>
      <c r="B102" s="30">
        <v>126.43527197027412</v>
      </c>
      <c r="C102" s="30">
        <v>-18.435271970274115</v>
      </c>
      <c r="D102" s="30">
        <v>-0.89609940584345638</v>
      </c>
      <c r="E102">
        <f t="shared" si="4"/>
        <v>339.85925261797445</v>
      </c>
      <c r="F102" s="40">
        <f t="shared" si="6"/>
        <v>-0.89021556410957625</v>
      </c>
      <c r="G102" s="55">
        <f t="shared" si="5"/>
        <v>-0.88996935403000088</v>
      </c>
      <c r="H102" s="40"/>
    </row>
    <row r="103" spans="1:8" x14ac:dyDescent="0.2">
      <c r="A103" s="30">
        <v>17</v>
      </c>
      <c r="B103" s="30">
        <v>126.47257723429166</v>
      </c>
      <c r="C103" s="30">
        <v>26.527422765708337</v>
      </c>
      <c r="D103" s="30">
        <v>1.2894416647196316</v>
      </c>
      <c r="E103">
        <f t="shared" si="4"/>
        <v>703.70415859062098</v>
      </c>
      <c r="F103" s="40">
        <f t="shared" si="6"/>
        <v>1.2809751144342423</v>
      </c>
      <c r="G103" s="55">
        <f t="shared" si="5"/>
        <v>1.2820711507547706</v>
      </c>
      <c r="H103" s="40"/>
    </row>
    <row r="104" spans="1:8" x14ac:dyDescent="0.2">
      <c r="A104" s="30">
        <v>50</v>
      </c>
      <c r="B104" s="30">
        <v>127.12878849485192</v>
      </c>
      <c r="C104" s="30">
        <v>2.8712115051480822</v>
      </c>
      <c r="D104" s="30">
        <v>0.13956349154830699</v>
      </c>
      <c r="E104">
        <f t="shared" si="4"/>
        <v>8.2438555072947164</v>
      </c>
      <c r="F104" s="40">
        <f t="shared" si="6"/>
        <v>0.13864710940281832</v>
      </c>
      <c r="G104" s="55">
        <f t="shared" si="5"/>
        <v>0.13846615508639348</v>
      </c>
      <c r="H104" s="40"/>
    </row>
    <row r="105" spans="1:8" x14ac:dyDescent="0.2">
      <c r="A105" s="30">
        <v>42</v>
      </c>
      <c r="B105" s="30">
        <v>127.52193185761698</v>
      </c>
      <c r="C105" s="30">
        <v>-10.521931857616977</v>
      </c>
      <c r="D105" s="30">
        <v>-0.51144875438448512</v>
      </c>
      <c r="E105">
        <f t="shared" si="4"/>
        <v>110.71105001633505</v>
      </c>
      <c r="F105" s="40">
        <f t="shared" si="6"/>
        <v>-0.50809055159340533</v>
      </c>
      <c r="G105" s="55">
        <f t="shared" si="5"/>
        <v>-0.50758873078591693</v>
      </c>
      <c r="H105" s="40"/>
    </row>
    <row r="106" spans="1:8" x14ac:dyDescent="0.2">
      <c r="A106" s="30">
        <v>65</v>
      </c>
      <c r="B106" s="30">
        <v>128.08104406172913</v>
      </c>
      <c r="C106" s="30">
        <v>21.918955938270869</v>
      </c>
      <c r="D106" s="30">
        <v>1.0654338826497591</v>
      </c>
      <c r="E106">
        <f t="shared" si="4"/>
        <v>480.44062942385983</v>
      </c>
      <c r="F106" s="40">
        <f t="shared" si="6"/>
        <v>1.0584381807192083</v>
      </c>
      <c r="G106" s="55">
        <f t="shared" si="5"/>
        <v>1.0586079828943746</v>
      </c>
      <c r="H106" s="40"/>
    </row>
    <row r="107" spans="1:8" x14ac:dyDescent="0.2">
      <c r="A107" s="30">
        <v>327</v>
      </c>
      <c r="B107" s="30">
        <v>128.61245378437172</v>
      </c>
      <c r="C107" s="30">
        <v>-6.6124537843717235</v>
      </c>
      <c r="D107" s="30">
        <v>-0.32141733069613676</v>
      </c>
      <c r="E107">
        <f t="shared" si="4"/>
        <v>43.72454505045193</v>
      </c>
      <c r="F107" s="40">
        <f t="shared" si="6"/>
        <v>-0.31930688547989178</v>
      </c>
      <c r="G107" s="55">
        <f t="shared" si="5"/>
        <v>-0.31892523568665893</v>
      </c>
      <c r="H107" s="40"/>
    </row>
    <row r="108" spans="1:8" x14ac:dyDescent="0.2">
      <c r="A108" s="30">
        <v>241</v>
      </c>
      <c r="B108" s="30">
        <v>129.55121548188586</v>
      </c>
      <c r="C108" s="30">
        <v>-31.551215481885862</v>
      </c>
      <c r="D108" s="30">
        <v>-1.5336375559061735</v>
      </c>
      <c r="E108">
        <f t="shared" si="4"/>
        <v>995.47919838439407</v>
      </c>
      <c r="F108" s="40">
        <f t="shared" si="6"/>
        <v>-1.5235676009466643</v>
      </c>
      <c r="G108" s="55">
        <f t="shared" si="5"/>
        <v>-1.5262587494276048</v>
      </c>
      <c r="H108" s="40"/>
    </row>
    <row r="109" spans="1:8" x14ac:dyDescent="0.2">
      <c r="A109" s="30">
        <v>312</v>
      </c>
      <c r="B109" s="30">
        <v>130.01811117872546</v>
      </c>
      <c r="C109" s="30">
        <v>25.981888821274538</v>
      </c>
      <c r="D109" s="30">
        <v>1.262924418634908</v>
      </c>
      <c r="E109">
        <f t="shared" si="4"/>
        <v>675.0585467210708</v>
      </c>
      <c r="F109" s="40">
        <f t="shared" si="6"/>
        <v>1.2546319821567185</v>
      </c>
      <c r="G109" s="55">
        <f t="shared" si="5"/>
        <v>1.2555934675990388</v>
      </c>
      <c r="H109" s="40"/>
    </row>
    <row r="110" spans="1:8" x14ac:dyDescent="0.2">
      <c r="A110" s="30">
        <v>165</v>
      </c>
      <c r="B110" s="30">
        <v>133.20246185224264</v>
      </c>
      <c r="C110" s="30">
        <v>13.797538147757365</v>
      </c>
      <c r="D110" s="30">
        <v>0.67066901731875872</v>
      </c>
      <c r="E110">
        <f t="shared" si="4"/>
        <v>190.37205893881975</v>
      </c>
      <c r="F110" s="40">
        <f t="shared" si="6"/>
        <v>0.66626536485789567</v>
      </c>
      <c r="G110" s="55">
        <f t="shared" si="5"/>
        <v>0.66577190851536749</v>
      </c>
      <c r="H110" s="40"/>
    </row>
    <row r="111" spans="1:8" x14ac:dyDescent="0.2">
      <c r="A111" s="30">
        <v>77</v>
      </c>
      <c r="B111" s="30">
        <v>133.52336163900398</v>
      </c>
      <c r="C111" s="30">
        <v>-4.5233616390039799</v>
      </c>
      <c r="D111" s="30">
        <v>-0.21987099966099818</v>
      </c>
      <c r="E111">
        <f t="shared" si="4"/>
        <v>20.460800517212771</v>
      </c>
      <c r="F111" s="40">
        <f t="shared" si="6"/>
        <v>-0.21842731366428933</v>
      </c>
      <c r="G111" s="55">
        <f t="shared" si="5"/>
        <v>-0.21815049938193004</v>
      </c>
      <c r="H111" s="40"/>
    </row>
    <row r="112" spans="1:8" x14ac:dyDescent="0.2">
      <c r="A112" s="30">
        <v>231</v>
      </c>
      <c r="B112" s="30">
        <v>134.64836884850598</v>
      </c>
      <c r="C112" s="30">
        <v>-2.6483688485059815</v>
      </c>
      <c r="D112" s="30">
        <v>-0.12873158342481678</v>
      </c>
      <c r="E112">
        <f t="shared" si="4"/>
        <v>7.0138575577368982</v>
      </c>
      <c r="F112" s="40">
        <f t="shared" si="6"/>
        <v>-0.127886324229147</v>
      </c>
      <c r="G112" s="55">
        <f t="shared" si="5"/>
        <v>-0.12771892713636571</v>
      </c>
      <c r="H112" s="40"/>
    </row>
    <row r="113" spans="1:8" x14ac:dyDescent="0.2">
      <c r="A113" s="30">
        <v>70</v>
      </c>
      <c r="B113" s="30">
        <v>134.71642427107531</v>
      </c>
      <c r="C113" s="30">
        <v>-68.716424271075311</v>
      </c>
      <c r="D113" s="30">
        <v>-3.3401593998877068</v>
      </c>
      <c r="E113">
        <f t="shared" si="4"/>
        <v>4721.9469646024281</v>
      </c>
      <c r="F113" s="40">
        <f t="shared" si="6"/>
        <v>-3.3182277155826907</v>
      </c>
      <c r="G113" s="41">
        <f t="shared" si="5"/>
        <v>-3.3634247473724868</v>
      </c>
      <c r="H113" s="40"/>
    </row>
    <row r="114" spans="1:8" x14ac:dyDescent="0.2">
      <c r="A114" s="30">
        <v>112</v>
      </c>
      <c r="B114" s="30">
        <v>137.11586015422057</v>
      </c>
      <c r="C114" s="30">
        <v>-27.11586015422057</v>
      </c>
      <c r="D114" s="30">
        <v>-1.3180443560752095</v>
      </c>
      <c r="E114">
        <f t="shared" si="4"/>
        <v>735.26987190324678</v>
      </c>
      <c r="F114" s="40">
        <f t="shared" si="6"/>
        <v>-1.3093899988255462</v>
      </c>
      <c r="G114" s="55">
        <f t="shared" si="5"/>
        <v>-1.3106392002158058</v>
      </c>
      <c r="H114" s="40"/>
    </row>
    <row r="115" spans="1:8" x14ac:dyDescent="0.2">
      <c r="A115" s="30">
        <v>98</v>
      </c>
      <c r="B115" s="30">
        <v>139.12758345030511</v>
      </c>
      <c r="C115" s="30">
        <v>14.87241654969489</v>
      </c>
      <c r="D115" s="30">
        <v>0.72291657292213063</v>
      </c>
      <c r="E115">
        <f t="shared" si="4"/>
        <v>221.18877402763846</v>
      </c>
      <c r="F115" s="40">
        <f t="shared" si="6"/>
        <v>0.71816985991893523</v>
      </c>
      <c r="G115" s="55">
        <f t="shared" si="5"/>
        <v>0.7177066273412529</v>
      </c>
      <c r="H115" s="40"/>
    </row>
    <row r="116" spans="1:8" x14ac:dyDescent="0.2">
      <c r="A116" s="30">
        <v>320</v>
      </c>
      <c r="B116" s="30">
        <v>139.12896858671331</v>
      </c>
      <c r="C116" s="30">
        <v>12.871031413286687</v>
      </c>
      <c r="D116" s="30">
        <v>0.6256334932642259</v>
      </c>
      <c r="E116">
        <f t="shared" si="4"/>
        <v>165.66344964181269</v>
      </c>
      <c r="F116" s="40">
        <f t="shared" si="6"/>
        <v>0.62152554671970561</v>
      </c>
      <c r="G116" s="55">
        <f t="shared" si="5"/>
        <v>0.62101759149983704</v>
      </c>
      <c r="H116" s="40"/>
    </row>
    <row r="117" spans="1:8" x14ac:dyDescent="0.2">
      <c r="A117" s="30">
        <v>73</v>
      </c>
      <c r="B117" s="30">
        <v>139.41611176781836</v>
      </c>
      <c r="C117" s="30">
        <v>-7.4161117678183643</v>
      </c>
      <c r="D117" s="30">
        <v>-0.36048143794820769</v>
      </c>
      <c r="E117">
        <f t="shared" si="4"/>
        <v>54.998713752774023</v>
      </c>
      <c r="F117" s="40">
        <f t="shared" si="6"/>
        <v>-0.35811449549175961</v>
      </c>
      <c r="G117" s="55">
        <f t="shared" si="5"/>
        <v>-0.35769896949540053</v>
      </c>
      <c r="H117" s="40"/>
    </row>
    <row r="118" spans="1:8" x14ac:dyDescent="0.2">
      <c r="A118" s="30">
        <v>213</v>
      </c>
      <c r="B118" s="30">
        <v>139.58969622805108</v>
      </c>
      <c r="C118" s="30">
        <v>13.410303771948918</v>
      </c>
      <c r="D118" s="30">
        <v>0.65184637696695757</v>
      </c>
      <c r="E118">
        <f t="shared" si="4"/>
        <v>179.83624725594737</v>
      </c>
      <c r="F118" s="40">
        <f t="shared" si="6"/>
        <v>0.64756631507665119</v>
      </c>
      <c r="G118" s="55">
        <f t="shared" si="5"/>
        <v>0.64706554392092086</v>
      </c>
      <c r="H118" s="40"/>
    </row>
    <row r="119" spans="1:8" x14ac:dyDescent="0.2">
      <c r="A119" s="30">
        <v>297</v>
      </c>
      <c r="B119" s="30">
        <v>140.02067727906532</v>
      </c>
      <c r="C119" s="30">
        <v>15.979322720934675</v>
      </c>
      <c r="D119" s="30">
        <v>0.77672093035020706</v>
      </c>
      <c r="E119">
        <f t="shared" si="4"/>
        <v>255.33875461977917</v>
      </c>
      <c r="F119" s="40">
        <f t="shared" si="6"/>
        <v>0.77162093475175986</v>
      </c>
      <c r="G119" s="55">
        <f t="shared" si="5"/>
        <v>0.77120500635240086</v>
      </c>
      <c r="H119" s="40"/>
    </row>
    <row r="120" spans="1:8" x14ac:dyDescent="0.2">
      <c r="A120" s="30">
        <v>119</v>
      </c>
      <c r="B120" s="30">
        <v>140.10570481434746</v>
      </c>
      <c r="C120" s="30">
        <v>5.8942951856525383</v>
      </c>
      <c r="D120" s="30">
        <v>0.28650916689734351</v>
      </c>
      <c r="E120">
        <f t="shared" si="4"/>
        <v>34.742715735606694</v>
      </c>
      <c r="F120" s="40">
        <f t="shared" si="6"/>
        <v>0.28462793075062037</v>
      </c>
      <c r="G120" s="55">
        <f t="shared" si="5"/>
        <v>0.28427981131931745</v>
      </c>
      <c r="H120" s="40"/>
    </row>
    <row r="121" spans="1:8" x14ac:dyDescent="0.2">
      <c r="A121" s="30">
        <v>95</v>
      </c>
      <c r="B121" s="30">
        <v>140.29311049449734</v>
      </c>
      <c r="C121" s="30">
        <v>-5.2931104944973413</v>
      </c>
      <c r="D121" s="30">
        <v>-0.25728685624117237</v>
      </c>
      <c r="E121">
        <f t="shared" si="4"/>
        <v>28.017018706957888</v>
      </c>
      <c r="F121" s="40">
        <f t="shared" si="6"/>
        <v>-0.25559749551572281</v>
      </c>
      <c r="G121" s="55">
        <f t="shared" si="5"/>
        <v>-0.25527955733925195</v>
      </c>
      <c r="H121" s="40"/>
    </row>
    <row r="122" spans="1:8" x14ac:dyDescent="0.2">
      <c r="A122" s="30">
        <v>19</v>
      </c>
      <c r="B122" s="30">
        <v>141.8000431056989</v>
      </c>
      <c r="C122" s="30">
        <v>20.199956894301096</v>
      </c>
      <c r="D122" s="30">
        <v>0.98187699103293968</v>
      </c>
      <c r="E122">
        <f t="shared" si="4"/>
        <v>408.03825853162238</v>
      </c>
      <c r="F122" s="40">
        <f t="shared" si="6"/>
        <v>0.97542992859800992</v>
      </c>
      <c r="G122" s="55">
        <f t="shared" si="5"/>
        <v>0.97536680951143695</v>
      </c>
      <c r="H122" s="40"/>
    </row>
    <row r="123" spans="1:8" x14ac:dyDescent="0.2">
      <c r="A123" s="30">
        <v>106</v>
      </c>
      <c r="B123" s="30">
        <v>142.23306559393376</v>
      </c>
      <c r="C123" s="30">
        <v>-2.2330655939337589</v>
      </c>
      <c r="D123" s="30">
        <v>-0.10854457450696088</v>
      </c>
      <c r="E123">
        <f t="shared" si="4"/>
        <v>4.9865819468107313</v>
      </c>
      <c r="F123" s="40">
        <f t="shared" si="6"/>
        <v>-0.1078318644066019</v>
      </c>
      <c r="G123" s="55">
        <f t="shared" si="5"/>
        <v>-0.10769004065889487</v>
      </c>
      <c r="H123" s="40"/>
    </row>
    <row r="124" spans="1:8" x14ac:dyDescent="0.2">
      <c r="A124" s="30">
        <v>72</v>
      </c>
      <c r="B124" s="30">
        <v>142.7139066917201</v>
      </c>
      <c r="C124" s="30">
        <v>-9.7139066917200978</v>
      </c>
      <c r="D124" s="30">
        <v>-0.4721723676713257</v>
      </c>
      <c r="E124">
        <f t="shared" si="4"/>
        <v>94.359983215444501</v>
      </c>
      <c r="F124" s="40">
        <f t="shared" si="6"/>
        <v>-0.46907205595995416</v>
      </c>
      <c r="G124" s="55">
        <f t="shared" si="5"/>
        <v>-0.46858499855522967</v>
      </c>
      <c r="H124" s="40"/>
    </row>
    <row r="125" spans="1:8" x14ac:dyDescent="0.2">
      <c r="A125" s="30">
        <v>338</v>
      </c>
      <c r="B125" s="30">
        <v>143.80239678481811</v>
      </c>
      <c r="C125" s="30">
        <v>15.197603215181886</v>
      </c>
      <c r="D125" s="30">
        <v>0.73872320589185181</v>
      </c>
      <c r="E125">
        <f t="shared" si="4"/>
        <v>230.96714348610678</v>
      </c>
      <c r="F125" s="40">
        <f t="shared" si="6"/>
        <v>0.73387270560107098</v>
      </c>
      <c r="G125" s="55">
        <f t="shared" si="5"/>
        <v>0.73342161317728527</v>
      </c>
      <c r="H125" s="40"/>
    </row>
    <row r="126" spans="1:8" x14ac:dyDescent="0.2">
      <c r="A126" s="30">
        <v>40</v>
      </c>
      <c r="B126" s="30">
        <v>143.87264740949891</v>
      </c>
      <c r="C126" s="30">
        <v>-2.8726474094989101</v>
      </c>
      <c r="D126" s="30">
        <v>-0.13963328780830792</v>
      </c>
      <c r="E126">
        <f t="shared" si="4"/>
        <v>8.2521031393007984</v>
      </c>
      <c r="F126" s="40">
        <f t="shared" si="6"/>
        <v>-0.13871644737644523</v>
      </c>
      <c r="G126" s="55">
        <f t="shared" si="5"/>
        <v>-0.13853540610716203</v>
      </c>
      <c r="H126" s="40"/>
    </row>
    <row r="127" spans="1:8" x14ac:dyDescent="0.2">
      <c r="A127" s="30">
        <v>267</v>
      </c>
      <c r="B127" s="30">
        <v>144.0655292471817</v>
      </c>
      <c r="C127" s="30">
        <v>-24.065529247181701</v>
      </c>
      <c r="D127" s="30">
        <v>-1.1697742509294367</v>
      </c>
      <c r="E127">
        <f t="shared" si="4"/>
        <v>579.14969794695787</v>
      </c>
      <c r="F127" s="40">
        <f t="shared" si="6"/>
        <v>-1.1620934439654387</v>
      </c>
      <c r="G127" s="55">
        <f t="shared" si="5"/>
        <v>-1.1626368497216</v>
      </c>
      <c r="H127" s="40"/>
    </row>
    <row r="128" spans="1:8" x14ac:dyDescent="0.2">
      <c r="A128" s="30">
        <v>293</v>
      </c>
      <c r="B128" s="30">
        <v>144.20460024916426</v>
      </c>
      <c r="C128" s="30">
        <v>-25.204600249164258</v>
      </c>
      <c r="D128" s="30">
        <v>-1.225142072447662</v>
      </c>
      <c r="E128">
        <f t="shared" si="4"/>
        <v>635.27187372017102</v>
      </c>
      <c r="F128" s="40">
        <f t="shared" si="6"/>
        <v>-1.2170977170906636</v>
      </c>
      <c r="G128" s="55">
        <f t="shared" si="5"/>
        <v>-1.2178795655724204</v>
      </c>
      <c r="H128" s="40"/>
    </row>
    <row r="129" spans="1:8" x14ac:dyDescent="0.2">
      <c r="A129" s="30">
        <v>296</v>
      </c>
      <c r="B129" s="30">
        <v>144.49800357928612</v>
      </c>
      <c r="C129" s="30">
        <v>9.5019964207138798</v>
      </c>
      <c r="D129" s="30">
        <v>0.46187185958839699</v>
      </c>
      <c r="E129">
        <f t="shared" si="4"/>
        <v>90.287935979259387</v>
      </c>
      <c r="F129" s="40">
        <f t="shared" si="6"/>
        <v>0.45883918162272747</v>
      </c>
      <c r="G129" s="55">
        <f t="shared" si="5"/>
        <v>0.45835695860570208</v>
      </c>
      <c r="H129" s="40"/>
    </row>
    <row r="130" spans="1:8" x14ac:dyDescent="0.2">
      <c r="A130" s="30">
        <v>206</v>
      </c>
      <c r="B130" s="30">
        <v>144.64982346537519</v>
      </c>
      <c r="C130" s="30">
        <v>-0.6498234653751922</v>
      </c>
      <c r="D130" s="30">
        <v>-3.158653814084128E-2</v>
      </c>
      <c r="E130">
        <f t="shared" si="4"/>
        <v>0.4222705361522236</v>
      </c>
      <c r="F130" s="40">
        <f t="shared" si="6"/>
        <v>-3.1379139061977993E-2</v>
      </c>
      <c r="G130" s="55">
        <f t="shared" si="5"/>
        <v>-3.1337424734564634E-2</v>
      </c>
      <c r="H130" s="40"/>
    </row>
    <row r="131" spans="1:8" x14ac:dyDescent="0.2">
      <c r="A131" s="30">
        <v>209</v>
      </c>
      <c r="B131" s="30">
        <v>144.94050777605958</v>
      </c>
      <c r="C131" s="30">
        <v>-9.9405077760595759</v>
      </c>
      <c r="D131" s="30">
        <v>-0.4831869649806308</v>
      </c>
      <c r="E131">
        <f t="shared" si="4"/>
        <v>98.813694845900898</v>
      </c>
      <c r="F131" s="40">
        <f t="shared" si="6"/>
        <v>-0.48001433077143402</v>
      </c>
      <c r="G131" s="55">
        <f t="shared" si="5"/>
        <v>-0.47952253769642011</v>
      </c>
      <c r="H131" s="40"/>
    </row>
    <row r="132" spans="1:8" x14ac:dyDescent="0.2">
      <c r="A132" s="30">
        <v>57</v>
      </c>
      <c r="B132" s="30">
        <v>145.01153172943131</v>
      </c>
      <c r="C132" s="30">
        <v>13.988468270568688</v>
      </c>
      <c r="D132" s="30">
        <v>0.67994972496900241</v>
      </c>
      <c r="E132">
        <f t="shared" si="4"/>
        <v>195.67724455670697</v>
      </c>
      <c r="F132" s="40">
        <f t="shared" si="6"/>
        <v>0.67548513483243466</v>
      </c>
      <c r="G132" s="55">
        <f t="shared" si="5"/>
        <v>0.67499596715594479</v>
      </c>
      <c r="H132" s="40"/>
    </row>
    <row r="133" spans="1:8" x14ac:dyDescent="0.2">
      <c r="A133" s="30">
        <v>63</v>
      </c>
      <c r="B133" s="30">
        <v>146.00825890130602</v>
      </c>
      <c r="C133" s="30">
        <v>9.9917410986939785</v>
      </c>
      <c r="D133" s="30">
        <v>0.48567730795176256</v>
      </c>
      <c r="E133">
        <f t="shared" si="4"/>
        <v>99.834890183330359</v>
      </c>
      <c r="F133" s="40">
        <f t="shared" si="6"/>
        <v>0.48248832200322783</v>
      </c>
      <c r="G133" s="55">
        <f t="shared" si="5"/>
        <v>0.48199552141619273</v>
      </c>
      <c r="H133" s="40"/>
    </row>
    <row r="134" spans="1:8" x14ac:dyDescent="0.2">
      <c r="A134" s="30">
        <v>94</v>
      </c>
      <c r="B134" s="30">
        <v>146.16966608485907</v>
      </c>
      <c r="C134" s="30">
        <v>-2.1696660848590739</v>
      </c>
      <c r="D134" s="30">
        <v>-0.10546285905930171</v>
      </c>
      <c r="E134">
        <f t="shared" si="4"/>
        <v>4.7074509197877017</v>
      </c>
      <c r="F134" s="40">
        <f t="shared" si="6"/>
        <v>-0.10477038368496155</v>
      </c>
      <c r="G134" s="55">
        <f t="shared" si="5"/>
        <v>-0.10463249592460884</v>
      </c>
      <c r="H134" s="40"/>
    </row>
    <row r="135" spans="1:8" x14ac:dyDescent="0.2">
      <c r="A135" s="30">
        <v>236</v>
      </c>
      <c r="B135" s="30">
        <v>146.53617020233051</v>
      </c>
      <c r="C135" s="30">
        <v>2.4638297976694901</v>
      </c>
      <c r="D135" s="30">
        <v>0.11976153220581995</v>
      </c>
      <c r="E135">
        <f t="shared" si="4"/>
        <v>6.0704572718840799</v>
      </c>
      <c r="F135" s="40">
        <f t="shared" si="6"/>
        <v>0.11897517089734128</v>
      </c>
      <c r="G135" s="55">
        <f t="shared" si="5"/>
        <v>0.1188190904835172</v>
      </c>
      <c r="H135" s="40"/>
    </row>
    <row r="136" spans="1:8" x14ac:dyDescent="0.2">
      <c r="A136" s="30">
        <v>292</v>
      </c>
      <c r="B136" s="30">
        <v>147.94735615623708</v>
      </c>
      <c r="C136" s="30">
        <v>1.0526438437629224</v>
      </c>
      <c r="D136" s="30">
        <v>5.1166780966492097E-2</v>
      </c>
      <c r="E136">
        <f t="shared" si="4"/>
        <v>1.1080590618119799</v>
      </c>
      <c r="F136" s="40">
        <f t="shared" si="6"/>
        <v>5.0830816854390518E-2</v>
      </c>
      <c r="G136" s="55">
        <f t="shared" si="5"/>
        <v>5.0763352096667533E-2</v>
      </c>
      <c r="H136" s="40"/>
    </row>
    <row r="137" spans="1:8" x14ac:dyDescent="0.2">
      <c r="A137" s="30">
        <v>8</v>
      </c>
      <c r="B137" s="30">
        <v>148.01894556343149</v>
      </c>
      <c r="C137" s="30">
        <v>0.98105443656851321</v>
      </c>
      <c r="D137" s="30">
        <v>4.7686971970181347E-2</v>
      </c>
      <c r="E137">
        <f t="shared" si="4"/>
        <v>0.96246780751076288</v>
      </c>
      <c r="F137" s="40">
        <f t="shared" si="6"/>
        <v>4.7373856489899974E-2</v>
      </c>
      <c r="G137" s="55">
        <f t="shared" si="5"/>
        <v>4.7310958594000446E-2</v>
      </c>
      <c r="H137" s="40"/>
    </row>
    <row r="138" spans="1:8" x14ac:dyDescent="0.2">
      <c r="A138" s="30">
        <v>118</v>
      </c>
      <c r="B138" s="30">
        <v>148.36670433805534</v>
      </c>
      <c r="C138" s="30">
        <v>-0.3667043380553423</v>
      </c>
      <c r="D138" s="30">
        <v>-1.7824718831458832E-2</v>
      </c>
      <c r="E138">
        <f t="shared" si="4"/>
        <v>0.13447207154860677</v>
      </c>
      <c r="F138" s="40">
        <f t="shared" si="6"/>
        <v>-1.7707680672666058E-2</v>
      </c>
      <c r="G138" s="55">
        <f t="shared" si="5"/>
        <v>-1.7684124921324033E-2</v>
      </c>
      <c r="H138" s="40"/>
    </row>
    <row r="139" spans="1:8" x14ac:dyDescent="0.2">
      <c r="A139" s="30">
        <v>96</v>
      </c>
      <c r="B139" s="30">
        <v>148.66360102832564</v>
      </c>
      <c r="C139" s="30">
        <v>-19.663601028325644</v>
      </c>
      <c r="D139" s="30">
        <v>-0.95580587184379828</v>
      </c>
      <c r="E139">
        <f t="shared" si="4"/>
        <v>386.65720540116934</v>
      </c>
      <c r="F139" s="40">
        <f t="shared" si="6"/>
        <v>-0.94952999392046811</v>
      </c>
      <c r="G139" s="55">
        <f t="shared" si="5"/>
        <v>-0.94940544922066239</v>
      </c>
      <c r="H139" s="40"/>
    </row>
    <row r="140" spans="1:8" x14ac:dyDescent="0.2">
      <c r="A140" s="30">
        <v>110</v>
      </c>
      <c r="B140" s="30">
        <v>150.15086305716483</v>
      </c>
      <c r="C140" s="30">
        <v>1.8491369428351732</v>
      </c>
      <c r="D140" s="30">
        <v>8.9882618410491819E-2</v>
      </c>
      <c r="E140">
        <f t="shared" si="4"/>
        <v>3.4193074333578104</v>
      </c>
      <c r="F140" s="40">
        <f t="shared" si="6"/>
        <v>8.929244381835906E-2</v>
      </c>
      <c r="G140" s="55">
        <f t="shared" si="5"/>
        <v>8.9174570297446978E-2</v>
      </c>
      <c r="H140" s="40"/>
    </row>
    <row r="141" spans="1:8" x14ac:dyDescent="0.2">
      <c r="A141" s="30">
        <v>47</v>
      </c>
      <c r="B141" s="30">
        <v>150.9309063515737</v>
      </c>
      <c r="C141" s="30">
        <v>4.0690936484263034</v>
      </c>
      <c r="D141" s="30">
        <v>0.19778999770416597</v>
      </c>
      <c r="E141">
        <f t="shared" si="4"/>
        <v>16.557523119663283</v>
      </c>
      <c r="F141" s="40">
        <f t="shared" si="6"/>
        <v>0.1964912968731567</v>
      </c>
      <c r="G141" s="55">
        <f t="shared" si="5"/>
        <v>0.19623990680793824</v>
      </c>
      <c r="H141" s="40"/>
    </row>
    <row r="142" spans="1:8" x14ac:dyDescent="0.2">
      <c r="A142" s="30">
        <v>242</v>
      </c>
      <c r="B142" s="30">
        <v>151.02031062129501</v>
      </c>
      <c r="C142" s="30">
        <v>-16.02031062129501</v>
      </c>
      <c r="D142" s="30">
        <v>-0.77871326511038252</v>
      </c>
      <c r="E142">
        <f t="shared" si="4"/>
        <v>256.65035240277774</v>
      </c>
      <c r="F142" s="40">
        <f t="shared" si="6"/>
        <v>-0.77360018772398498</v>
      </c>
      <c r="G142" s="55">
        <f t="shared" si="5"/>
        <v>-0.77318634198594383</v>
      </c>
      <c r="H142" s="40"/>
    </row>
    <row r="143" spans="1:8" x14ac:dyDescent="0.2">
      <c r="A143" s="30">
        <v>54</v>
      </c>
      <c r="B143" s="30">
        <v>151.7265729581969</v>
      </c>
      <c r="C143" s="30">
        <v>-18.726572958196897</v>
      </c>
      <c r="D143" s="30">
        <v>-0.91025892801487429</v>
      </c>
      <c r="E143">
        <f t="shared" si="4"/>
        <v>350.6845347586713</v>
      </c>
      <c r="F143" s="40">
        <f t="shared" si="6"/>
        <v>-0.90428211402039382</v>
      </c>
      <c r="G143" s="55">
        <f t="shared" si="5"/>
        <v>-0.90406242478451915</v>
      </c>
      <c r="H143" s="40"/>
    </row>
    <row r="144" spans="1:8" x14ac:dyDescent="0.2">
      <c r="A144" s="30">
        <v>141</v>
      </c>
      <c r="B144" s="30">
        <v>152.37074822448079</v>
      </c>
      <c r="C144" s="30">
        <v>31.629251775519208</v>
      </c>
      <c r="D144" s="30">
        <v>1.5374307343562568</v>
      </c>
      <c r="E144">
        <f t="shared" si="4"/>
        <v>1000.4095678791849</v>
      </c>
      <c r="F144" s="40">
        <f t="shared" si="6"/>
        <v>1.5273358731625473</v>
      </c>
      <c r="G144" s="55">
        <f t="shared" si="5"/>
        <v>1.5300572148404383</v>
      </c>
      <c r="H144" s="40"/>
    </row>
    <row r="145" spans="1:8" x14ac:dyDescent="0.2">
      <c r="A145" s="30">
        <v>259</v>
      </c>
      <c r="B145" s="30">
        <v>152.48902932687645</v>
      </c>
      <c r="C145" s="30">
        <v>-32.489029326876448</v>
      </c>
      <c r="D145" s="30">
        <v>-1.5792226945817998</v>
      </c>
      <c r="E145">
        <f t="shared" si="4"/>
        <v>1055.537026602638</v>
      </c>
      <c r="F145" s="40">
        <f t="shared" si="6"/>
        <v>-1.5688534249038171</v>
      </c>
      <c r="G145" s="55">
        <f t="shared" si="5"/>
        <v>-1.5719191439449671</v>
      </c>
      <c r="H145" s="40"/>
    </row>
    <row r="146" spans="1:8" x14ac:dyDescent="0.2">
      <c r="A146" s="30">
        <v>89</v>
      </c>
      <c r="B146" s="30">
        <v>152.74279621735221</v>
      </c>
      <c r="C146" s="30">
        <v>-12.742796217352208</v>
      </c>
      <c r="D146" s="30">
        <v>-0.61940025281784705</v>
      </c>
      <c r="E146">
        <f t="shared" si="4"/>
        <v>162.37885543696572</v>
      </c>
      <c r="F146" s="40">
        <f t="shared" si="6"/>
        <v>-0.61533323409900842</v>
      </c>
      <c r="G146" s="55">
        <f t="shared" si="5"/>
        <v>-0.61482407137446982</v>
      </c>
      <c r="H146" s="40"/>
    </row>
    <row r="147" spans="1:8" x14ac:dyDescent="0.2">
      <c r="A147" s="30">
        <v>290</v>
      </c>
      <c r="B147" s="30">
        <v>153.0101358372485</v>
      </c>
      <c r="C147" s="30">
        <v>-25.010135837248498</v>
      </c>
      <c r="D147" s="30">
        <v>-1.2156895705124373</v>
      </c>
      <c r="E147">
        <f t="shared" si="4"/>
        <v>625.50689459762168</v>
      </c>
      <c r="F147" s="40">
        <f t="shared" si="6"/>
        <v>-1.2077072808425864</v>
      </c>
      <c r="G147" s="55">
        <f t="shared" si="5"/>
        <v>-1.2084463620373174</v>
      </c>
      <c r="H147" s="40"/>
    </row>
    <row r="148" spans="1:8" x14ac:dyDescent="0.2">
      <c r="A148" s="30">
        <v>258</v>
      </c>
      <c r="B148" s="30">
        <v>153.50430877257776</v>
      </c>
      <c r="C148" s="30">
        <v>-18.504308772577758</v>
      </c>
      <c r="D148" s="30">
        <v>-0.89945513813888323</v>
      </c>
      <c r="E148">
        <f t="shared" si="4"/>
        <v>342.4094431508982</v>
      </c>
      <c r="F148" s="40">
        <f t="shared" si="6"/>
        <v>-0.89354926246814437</v>
      </c>
      <c r="G148" s="55">
        <f t="shared" si="5"/>
        <v>-0.89330920927783852</v>
      </c>
      <c r="H148" s="40"/>
    </row>
    <row r="149" spans="1:8" x14ac:dyDescent="0.2">
      <c r="A149" s="30">
        <v>81</v>
      </c>
      <c r="B149" s="30">
        <v>154.34723866661969</v>
      </c>
      <c r="C149" s="30">
        <v>5.6527613333803117</v>
      </c>
      <c r="D149" s="30">
        <v>0.2747687194625989</v>
      </c>
      <c r="E149">
        <f t="shared" si="4"/>
        <v>31.953710692159561</v>
      </c>
      <c r="F149" s="40">
        <f t="shared" si="6"/>
        <v>0.27296457178858374</v>
      </c>
      <c r="G149" s="55">
        <f t="shared" si="5"/>
        <v>0.27262835921699691</v>
      </c>
      <c r="H149" s="40"/>
    </row>
    <row r="150" spans="1:8" x14ac:dyDescent="0.2">
      <c r="A150" s="30">
        <v>305</v>
      </c>
      <c r="B150" s="30">
        <v>154.37760308999646</v>
      </c>
      <c r="C150" s="30">
        <v>-3.3776030899964553</v>
      </c>
      <c r="D150" s="30">
        <v>-0.16417811068918242</v>
      </c>
      <c r="E150">
        <f t="shared" si="4"/>
        <v>11.408202633553604</v>
      </c>
      <c r="F150" s="40">
        <f t="shared" si="6"/>
        <v>-0.16310010749761314</v>
      </c>
      <c r="G150" s="55">
        <f t="shared" si="5"/>
        <v>-0.16288883687460964</v>
      </c>
      <c r="H150" s="40"/>
    </row>
    <row r="151" spans="1:8" x14ac:dyDescent="0.2">
      <c r="A151" s="30">
        <v>257</v>
      </c>
      <c r="B151" s="30">
        <v>154.97063007557028</v>
      </c>
      <c r="C151" s="30">
        <v>-3.9706300755702841</v>
      </c>
      <c r="D151" s="30">
        <v>-0.19300389260760031</v>
      </c>
      <c r="E151">
        <f t="shared" si="4"/>
        <v>15.765903197023281</v>
      </c>
      <c r="F151" s="40">
        <f t="shared" si="6"/>
        <v>-0.1917366176259179</v>
      </c>
      <c r="G151" s="55">
        <f t="shared" si="5"/>
        <v>-0.19149084058425167</v>
      </c>
      <c r="H151" s="40"/>
    </row>
    <row r="152" spans="1:8" x14ac:dyDescent="0.2">
      <c r="A152" s="30">
        <v>230</v>
      </c>
      <c r="B152" s="30">
        <v>154.98286830844816</v>
      </c>
      <c r="C152" s="30">
        <v>-6.9828683084481611</v>
      </c>
      <c r="D152" s="30">
        <v>-0.33942239378801298</v>
      </c>
      <c r="E152">
        <f t="shared" si="4"/>
        <v>48.760449813129682</v>
      </c>
      <c r="F152" s="40">
        <f t="shared" si="6"/>
        <v>-0.33719372626188776</v>
      </c>
      <c r="G152" s="55">
        <f t="shared" si="5"/>
        <v>-0.33679595796568296</v>
      </c>
      <c r="H152" s="40"/>
    </row>
    <row r="153" spans="1:8" x14ac:dyDescent="0.2">
      <c r="A153" s="30">
        <v>273</v>
      </c>
      <c r="B153" s="30">
        <v>155.15198056545978</v>
      </c>
      <c r="C153" s="30">
        <v>10.84801943454022</v>
      </c>
      <c r="D153" s="30">
        <v>0.52729917874518983</v>
      </c>
      <c r="E153">
        <f t="shared" si="4"/>
        <v>117.67952565216231</v>
      </c>
      <c r="F153" s="40">
        <f t="shared" si="6"/>
        <v>0.52383690112965964</v>
      </c>
      <c r="G153" s="55">
        <f t="shared" si="5"/>
        <v>0.52333084421675991</v>
      </c>
      <c r="H153" s="40"/>
    </row>
    <row r="154" spans="1:8" x14ac:dyDescent="0.2">
      <c r="A154" s="30">
        <v>46</v>
      </c>
      <c r="B154" s="30">
        <v>155.21387946878667</v>
      </c>
      <c r="C154" s="30">
        <v>5.7861205312133279</v>
      </c>
      <c r="D154" s="30">
        <v>0.28125102675563035</v>
      </c>
      <c r="E154">
        <f t="shared" si="4"/>
        <v>33.479190801728407</v>
      </c>
      <c r="F154" s="40">
        <f t="shared" si="6"/>
        <v>0.27940431586827763</v>
      </c>
      <c r="G154" s="55">
        <f t="shared" si="5"/>
        <v>0.27906149169702482</v>
      </c>
      <c r="H154" s="40"/>
    </row>
    <row r="155" spans="1:8" x14ac:dyDescent="0.2">
      <c r="A155" s="30">
        <v>115</v>
      </c>
      <c r="B155" s="30">
        <v>155.44611577654277</v>
      </c>
      <c r="C155" s="30">
        <v>-14.446115776542769</v>
      </c>
      <c r="D155" s="30">
        <v>-0.70219499798967566</v>
      </c>
      <c r="E155">
        <f t="shared" si="4"/>
        <v>208.69026102927788</v>
      </c>
      <c r="F155" s="40">
        <f t="shared" si="6"/>
        <v>-0.69758434407388081</v>
      </c>
      <c r="G155" s="55">
        <f t="shared" si="5"/>
        <v>-0.69710733629607324</v>
      </c>
      <c r="H155" s="40"/>
    </row>
    <row r="156" spans="1:8" x14ac:dyDescent="0.2">
      <c r="A156" s="30">
        <v>59</v>
      </c>
      <c r="B156" s="30">
        <v>155.64404310704575</v>
      </c>
      <c r="C156" s="30">
        <v>58.355956892954254</v>
      </c>
      <c r="D156" s="30">
        <v>2.8365590908298985</v>
      </c>
      <c r="E156">
        <f t="shared" si="4"/>
        <v>3405.4177048923352</v>
      </c>
      <c r="F156" s="40">
        <f t="shared" si="6"/>
        <v>2.8179340759594416</v>
      </c>
      <c r="G156" s="55">
        <f t="shared" si="5"/>
        <v>2.8443798653180665</v>
      </c>
      <c r="H156" s="40"/>
    </row>
    <row r="157" spans="1:8" x14ac:dyDescent="0.2">
      <c r="A157" s="30">
        <v>68</v>
      </c>
      <c r="B157" s="30">
        <v>157.00465031170424</v>
      </c>
      <c r="C157" s="30">
        <v>4.9953496882957609</v>
      </c>
      <c r="D157" s="30">
        <v>0.24281333602671917</v>
      </c>
      <c r="E157">
        <f t="shared" ref="E157:E220" si="7">C157^2</f>
        <v>24.953518508356556</v>
      </c>
      <c r="F157" s="40">
        <f t="shared" si="6"/>
        <v>0.24121900929160445</v>
      </c>
      <c r="G157" s="55">
        <f t="shared" ref="G157:G220" si="8">F157*((383-6-2)/(383-6-1-(F157^2)))^0.5</f>
        <v>0.24091666761442018</v>
      </c>
      <c r="H157" s="40"/>
    </row>
    <row r="158" spans="1:8" x14ac:dyDescent="0.2">
      <c r="A158" s="30">
        <v>280</v>
      </c>
      <c r="B158" s="30">
        <v>157.32780681076457</v>
      </c>
      <c r="C158" s="30">
        <v>3.6721931892354291</v>
      </c>
      <c r="D158" s="30">
        <v>0.17849750957416041</v>
      </c>
      <c r="E158">
        <f t="shared" si="7"/>
        <v>13.485002819067072</v>
      </c>
      <c r="F158" s="40">
        <f t="shared" ref="F158:F221" si="9">C158/SQRT($D$13)</f>
        <v>0.17732548436202722</v>
      </c>
      <c r="G158" s="55">
        <f t="shared" si="8"/>
        <v>0.17709692753517992</v>
      </c>
      <c r="H158" s="40"/>
    </row>
    <row r="159" spans="1:8" x14ac:dyDescent="0.2">
      <c r="A159" s="30">
        <v>324</v>
      </c>
      <c r="B159" s="30">
        <v>157.80534989073428</v>
      </c>
      <c r="C159" s="30">
        <v>19.194650109265723</v>
      </c>
      <c r="D159" s="30">
        <v>0.93301116392644656</v>
      </c>
      <c r="E159">
        <f t="shared" si="7"/>
        <v>368.43459281713461</v>
      </c>
      <c r="F159" s="40">
        <f t="shared" si="9"/>
        <v>0.92688495740439314</v>
      </c>
      <c r="G159" s="55">
        <f t="shared" si="8"/>
        <v>0.92671089509358873</v>
      </c>
      <c r="H159" s="40"/>
    </row>
    <row r="160" spans="1:8" x14ac:dyDescent="0.2">
      <c r="A160" s="30">
        <v>145</v>
      </c>
      <c r="B160" s="30">
        <v>158.22919180636444</v>
      </c>
      <c r="C160" s="30">
        <v>-20.22919180636444</v>
      </c>
      <c r="D160" s="30">
        <v>-0.98329803800051852</v>
      </c>
      <c r="E160">
        <f t="shared" si="7"/>
        <v>409.22020113868223</v>
      </c>
      <c r="F160" s="40">
        <f t="shared" si="9"/>
        <v>-0.97684164488709579</v>
      </c>
      <c r="G160" s="55">
        <f t="shared" si="8"/>
        <v>-0.97678202340998377</v>
      </c>
      <c r="H160" s="40"/>
    </row>
    <row r="161" spans="1:8" x14ac:dyDescent="0.2">
      <c r="A161" s="30">
        <v>14</v>
      </c>
      <c r="B161" s="30">
        <v>159.55090702623406</v>
      </c>
      <c r="C161" s="30">
        <v>-7.5509070262340572</v>
      </c>
      <c r="D161" s="30">
        <v>-0.36703354909533831</v>
      </c>
      <c r="E161">
        <f t="shared" si="7"/>
        <v>57.01619691883085</v>
      </c>
      <c r="F161" s="40">
        <f t="shared" si="9"/>
        <v>-0.36462358508931536</v>
      </c>
      <c r="G161" s="55">
        <f t="shared" si="8"/>
        <v>-0.36420278565870517</v>
      </c>
      <c r="H161" s="40"/>
    </row>
    <row r="162" spans="1:8" x14ac:dyDescent="0.2">
      <c r="A162" s="30">
        <v>308</v>
      </c>
      <c r="B162" s="30">
        <v>160.1826238558815</v>
      </c>
      <c r="C162" s="30">
        <v>-21.182623855881502</v>
      </c>
      <c r="D162" s="30">
        <v>-1.0296423444182363</v>
      </c>
      <c r="E162">
        <f t="shared" si="7"/>
        <v>448.70355341976011</v>
      </c>
      <c r="F162" s="40">
        <f t="shared" si="9"/>
        <v>-1.0228816518460147</v>
      </c>
      <c r="G162" s="55">
        <f t="shared" si="8"/>
        <v>-1.0229447856823597</v>
      </c>
      <c r="H162" s="40"/>
    </row>
    <row r="163" spans="1:8" x14ac:dyDescent="0.2">
      <c r="A163" s="30">
        <v>378</v>
      </c>
      <c r="B163" s="30">
        <v>161.01042710597744</v>
      </c>
      <c r="C163" s="30">
        <v>-12.010427105977442</v>
      </c>
      <c r="D163" s="30">
        <v>-0.58380134618824941</v>
      </c>
      <c r="E163">
        <f t="shared" si="7"/>
        <v>144.25035926799768</v>
      </c>
      <c r="F163" s="40">
        <f t="shared" si="9"/>
        <v>-0.57996807199724087</v>
      </c>
      <c r="G163" s="55">
        <f t="shared" si="8"/>
        <v>-0.579455567741337</v>
      </c>
      <c r="H163" s="40"/>
    </row>
    <row r="164" spans="1:8" x14ac:dyDescent="0.2">
      <c r="A164" s="30">
        <v>219</v>
      </c>
      <c r="B164" s="30">
        <v>162.53393684132553</v>
      </c>
      <c r="C164" s="30">
        <v>7.4660631586744728</v>
      </c>
      <c r="D164" s="30">
        <v>0.36290946893898385</v>
      </c>
      <c r="E164">
        <f t="shared" si="7"/>
        <v>55.742099089316248</v>
      </c>
      <c r="F164" s="40">
        <f t="shared" si="9"/>
        <v>0.36052658388734876</v>
      </c>
      <c r="G164" s="55">
        <f t="shared" si="8"/>
        <v>0.3601090894732567</v>
      </c>
      <c r="H164" s="40"/>
    </row>
    <row r="165" spans="1:8" x14ac:dyDescent="0.2">
      <c r="A165" s="30">
        <v>289</v>
      </c>
      <c r="B165" s="30">
        <v>163.72869256472219</v>
      </c>
      <c r="C165" s="30">
        <v>9.2713074352778051</v>
      </c>
      <c r="D165" s="30">
        <v>0.45065855809128741</v>
      </c>
      <c r="E165">
        <f t="shared" si="7"/>
        <v>85.957141559437517</v>
      </c>
      <c r="F165" s="40">
        <f t="shared" si="9"/>
        <v>0.4476995073269005</v>
      </c>
      <c r="G165" s="55">
        <f t="shared" si="8"/>
        <v>0.44722298265104171</v>
      </c>
      <c r="H165" s="40"/>
    </row>
    <row r="166" spans="1:8" x14ac:dyDescent="0.2">
      <c r="A166" s="30">
        <v>271</v>
      </c>
      <c r="B166" s="30">
        <v>164.01649793690098</v>
      </c>
      <c r="C166" s="30">
        <v>3.9835020630990243</v>
      </c>
      <c r="D166" s="30">
        <v>0.19362957257560554</v>
      </c>
      <c r="E166">
        <f t="shared" si="7"/>
        <v>15.868288686714184</v>
      </c>
      <c r="F166" s="40">
        <f t="shared" si="9"/>
        <v>0.19235818934222268</v>
      </c>
      <c r="G166" s="55">
        <f t="shared" si="8"/>
        <v>0.19211167653755989</v>
      </c>
      <c r="H166" s="40"/>
    </row>
    <row r="167" spans="1:8" x14ac:dyDescent="0.2">
      <c r="A167" s="30">
        <v>286</v>
      </c>
      <c r="B167" s="30">
        <v>165.29615542084281</v>
      </c>
      <c r="C167" s="30">
        <v>20.703844579157192</v>
      </c>
      <c r="D167" s="30">
        <v>1.0063699009145761</v>
      </c>
      <c r="E167">
        <f t="shared" si="7"/>
        <v>428.64918035789663</v>
      </c>
      <c r="F167" s="40">
        <f t="shared" si="9"/>
        <v>0.99976201658376518</v>
      </c>
      <c r="G167" s="55">
        <f t="shared" si="8"/>
        <v>0.99976138218845223</v>
      </c>
      <c r="H167" s="40"/>
    </row>
    <row r="168" spans="1:8" x14ac:dyDescent="0.2">
      <c r="A168" s="30">
        <v>310</v>
      </c>
      <c r="B168" s="30">
        <v>165.82043781043592</v>
      </c>
      <c r="C168" s="30">
        <v>-15.820437810435919</v>
      </c>
      <c r="D168" s="30">
        <v>-0.7689978723923423</v>
      </c>
      <c r="E168">
        <f t="shared" si="7"/>
        <v>250.28625251387047</v>
      </c>
      <c r="F168" s="40">
        <f t="shared" si="9"/>
        <v>-0.76394858684953115</v>
      </c>
      <c r="G168" s="55">
        <f t="shared" si="8"/>
        <v>-0.76352481323312282</v>
      </c>
      <c r="H168" s="40"/>
    </row>
    <row r="169" spans="1:8" x14ac:dyDescent="0.2">
      <c r="A169" s="30">
        <v>190</v>
      </c>
      <c r="B169" s="30">
        <v>167.07636504229126</v>
      </c>
      <c r="C169" s="30">
        <v>20.923634957708742</v>
      </c>
      <c r="D169" s="30">
        <v>1.0170534442844668</v>
      </c>
      <c r="E169">
        <f t="shared" si="7"/>
        <v>437.79849984345134</v>
      </c>
      <c r="F169" s="40">
        <f t="shared" si="9"/>
        <v>1.01037541117559</v>
      </c>
      <c r="G169" s="55">
        <f t="shared" si="8"/>
        <v>1.0104035121968531</v>
      </c>
      <c r="H169" s="40"/>
    </row>
    <row r="170" spans="1:8" x14ac:dyDescent="0.2">
      <c r="A170" s="30">
        <v>49</v>
      </c>
      <c r="B170" s="30">
        <v>168.58850297014422</v>
      </c>
      <c r="C170" s="30">
        <v>9.4114970298557807</v>
      </c>
      <c r="D170" s="30">
        <v>0.45747287645932239</v>
      </c>
      <c r="E170">
        <f t="shared" si="7"/>
        <v>88.576276342984187</v>
      </c>
      <c r="F170" s="40">
        <f t="shared" si="9"/>
        <v>0.45446908247722956</v>
      </c>
      <c r="G170" s="55">
        <f t="shared" si="8"/>
        <v>0.45398904137785057</v>
      </c>
      <c r="H170" s="40"/>
    </row>
    <row r="171" spans="1:8" x14ac:dyDescent="0.2">
      <c r="A171" s="30">
        <v>218</v>
      </c>
      <c r="B171" s="30">
        <v>169.37961531859432</v>
      </c>
      <c r="C171" s="30">
        <v>7.6203846814056817</v>
      </c>
      <c r="D171" s="30">
        <v>0.37041071031211226</v>
      </c>
      <c r="E171">
        <f t="shared" si="7"/>
        <v>58.07026269260237</v>
      </c>
      <c r="F171" s="40">
        <f t="shared" si="9"/>
        <v>0.36797857166566467</v>
      </c>
      <c r="G171" s="55">
        <f t="shared" si="8"/>
        <v>0.36755510212184794</v>
      </c>
      <c r="H171" s="40"/>
    </row>
    <row r="172" spans="1:8" x14ac:dyDescent="0.2">
      <c r="A172" s="30">
        <v>71</v>
      </c>
      <c r="B172" s="30">
        <v>169.59009265907039</v>
      </c>
      <c r="C172" s="30">
        <v>-21.590092659070393</v>
      </c>
      <c r="D172" s="30">
        <v>-1.0494485372981714</v>
      </c>
      <c r="E172">
        <f t="shared" si="7"/>
        <v>466.13210102724526</v>
      </c>
      <c r="F172" s="40">
        <f t="shared" si="9"/>
        <v>-1.0425577960912822</v>
      </c>
      <c r="G172" s="55">
        <f t="shared" si="8"/>
        <v>-1.0426786519954996</v>
      </c>
      <c r="H172" s="40"/>
    </row>
    <row r="173" spans="1:8" x14ac:dyDescent="0.2">
      <c r="A173" s="30">
        <v>352</v>
      </c>
      <c r="B173" s="30">
        <v>169.6189141896991</v>
      </c>
      <c r="C173" s="30">
        <v>6.3810858103009025</v>
      </c>
      <c r="D173" s="30">
        <v>0.31017102500396287</v>
      </c>
      <c r="E173">
        <f t="shared" si="7"/>
        <v>40.718256118423525</v>
      </c>
      <c r="F173" s="40">
        <f t="shared" si="9"/>
        <v>0.30813442369649868</v>
      </c>
      <c r="G173" s="55">
        <f t="shared" si="8"/>
        <v>0.3077632580254247</v>
      </c>
      <c r="H173" s="40"/>
    </row>
    <row r="174" spans="1:8" x14ac:dyDescent="0.2">
      <c r="A174" s="30">
        <v>158</v>
      </c>
      <c r="B174" s="30">
        <v>169.80754900633545</v>
      </c>
      <c r="C174" s="30">
        <v>7.1924509936645507</v>
      </c>
      <c r="D174" s="30">
        <v>0.34960976287051476</v>
      </c>
      <c r="E174">
        <f t="shared" si="7"/>
        <v>51.731351296266183</v>
      </c>
      <c r="F174" s="40">
        <f t="shared" si="9"/>
        <v>0.34731420447606048</v>
      </c>
      <c r="G174" s="55">
        <f t="shared" si="8"/>
        <v>0.34690769437834917</v>
      </c>
      <c r="H174" s="40"/>
    </row>
    <row r="175" spans="1:8" x14ac:dyDescent="0.2">
      <c r="A175" s="30">
        <v>274</v>
      </c>
      <c r="B175" s="30">
        <v>169.82553769494567</v>
      </c>
      <c r="C175" s="30">
        <v>-5.8255376949456661</v>
      </c>
      <c r="D175" s="30">
        <v>-0.2831670113452549</v>
      </c>
      <c r="E175">
        <f t="shared" si="7"/>
        <v>33.936889435232864</v>
      </c>
      <c r="F175" s="40">
        <f t="shared" si="9"/>
        <v>-0.28130771998969029</v>
      </c>
      <c r="G175" s="55">
        <f t="shared" si="8"/>
        <v>-0.28096295920951719</v>
      </c>
      <c r="H175" s="40"/>
    </row>
    <row r="176" spans="1:8" x14ac:dyDescent="0.2">
      <c r="A176" s="30">
        <v>76</v>
      </c>
      <c r="B176" s="30">
        <v>171.35032622171602</v>
      </c>
      <c r="C176" s="30">
        <v>-10.350326221716017</v>
      </c>
      <c r="D176" s="30">
        <v>-0.50310736898923869</v>
      </c>
      <c r="E176">
        <f t="shared" si="7"/>
        <v>107.12925289594216</v>
      </c>
      <c r="F176" s="40">
        <f t="shared" si="9"/>
        <v>-0.49980393622834407</v>
      </c>
      <c r="G176" s="55">
        <f t="shared" si="8"/>
        <v>-0.49930475050935424</v>
      </c>
      <c r="H176" s="40"/>
    </row>
    <row r="177" spans="1:8" x14ac:dyDescent="0.2">
      <c r="A177" s="30">
        <v>166</v>
      </c>
      <c r="B177" s="30">
        <v>171.70240091399756</v>
      </c>
      <c r="C177" s="30">
        <v>-24.702400913997565</v>
      </c>
      <c r="D177" s="30">
        <v>-1.2007312296576296</v>
      </c>
      <c r="E177">
        <f t="shared" si="7"/>
        <v>610.20861091586767</v>
      </c>
      <c r="F177" s="40">
        <f t="shared" si="9"/>
        <v>-1.1928471573391317</v>
      </c>
      <c r="G177" s="55">
        <f t="shared" si="8"/>
        <v>-1.1935203085679222</v>
      </c>
      <c r="H177" s="40"/>
    </row>
    <row r="178" spans="1:8" x14ac:dyDescent="0.2">
      <c r="A178" s="30">
        <v>246</v>
      </c>
      <c r="B178" s="30">
        <v>172.73411478826461</v>
      </c>
      <c r="C178" s="30">
        <v>-6.7341147882646055</v>
      </c>
      <c r="D178" s="30">
        <v>-0.32733101363385092</v>
      </c>
      <c r="E178">
        <f t="shared" si="7"/>
        <v>45.348301981524052</v>
      </c>
      <c r="F178" s="40">
        <f t="shared" si="9"/>
        <v>-0.3251817388254391</v>
      </c>
      <c r="G178" s="55">
        <f t="shared" si="8"/>
        <v>-0.32479470291622381</v>
      </c>
      <c r="H178" s="40"/>
    </row>
    <row r="179" spans="1:8" x14ac:dyDescent="0.2">
      <c r="A179" s="30">
        <v>226</v>
      </c>
      <c r="B179" s="30">
        <v>173.00451172337125</v>
      </c>
      <c r="C179" s="30">
        <v>-9.0045117233712517</v>
      </c>
      <c r="D179" s="30">
        <v>-0.43769018532702658</v>
      </c>
      <c r="E179">
        <f t="shared" si="7"/>
        <v>81.081231376330308</v>
      </c>
      <c r="F179" s="40">
        <f t="shared" si="9"/>
        <v>-0.43481628566573527</v>
      </c>
      <c r="G179" s="55">
        <f t="shared" si="8"/>
        <v>-0.43434690326352665</v>
      </c>
      <c r="H179" s="40"/>
    </row>
    <row r="180" spans="1:8" x14ac:dyDescent="0.2">
      <c r="A180" s="30">
        <v>80</v>
      </c>
      <c r="B180" s="30">
        <v>173.30438950143798</v>
      </c>
      <c r="C180" s="30">
        <v>-4.3043895014379814</v>
      </c>
      <c r="D180" s="30">
        <v>-0.20922722924711123</v>
      </c>
      <c r="E180">
        <f t="shared" si="7"/>
        <v>18.527768980089515</v>
      </c>
      <c r="F180" s="40">
        <f t="shared" si="9"/>
        <v>-0.20785343087688521</v>
      </c>
      <c r="G180" s="55">
        <f t="shared" si="8"/>
        <v>-0.20758877251267305</v>
      </c>
      <c r="H180" s="40"/>
    </row>
    <row r="181" spans="1:8" x14ac:dyDescent="0.2">
      <c r="A181" s="30">
        <v>346</v>
      </c>
      <c r="B181" s="30">
        <v>174.02143595242774</v>
      </c>
      <c r="C181" s="30">
        <v>22.978564047572263</v>
      </c>
      <c r="D181" s="30">
        <v>1.1169391817689112</v>
      </c>
      <c r="E181">
        <f t="shared" si="7"/>
        <v>528.01440568838063</v>
      </c>
      <c r="F181" s="40">
        <f t="shared" si="9"/>
        <v>1.1096052929960334</v>
      </c>
      <c r="G181" s="55">
        <f t="shared" si="8"/>
        <v>1.1099475409696438</v>
      </c>
      <c r="H181" s="40"/>
    </row>
    <row r="182" spans="1:8" x14ac:dyDescent="0.2">
      <c r="A182" s="30">
        <v>212</v>
      </c>
      <c r="B182" s="30">
        <v>176.39258281677749</v>
      </c>
      <c r="C182" s="30">
        <v>-5.392582816777491</v>
      </c>
      <c r="D182" s="30">
        <v>-0.26212199450421725</v>
      </c>
      <c r="E182">
        <f t="shared" si="7"/>
        <v>29.079949435803858</v>
      </c>
      <c r="F182" s="40">
        <f t="shared" si="9"/>
        <v>-0.26040088597476774</v>
      </c>
      <c r="G182" s="55">
        <f t="shared" si="8"/>
        <v>-0.26007783020192488</v>
      </c>
      <c r="H182" s="40"/>
    </row>
    <row r="183" spans="1:8" x14ac:dyDescent="0.2">
      <c r="A183" s="30">
        <v>295</v>
      </c>
      <c r="B183" s="30">
        <v>177.07396749490493</v>
      </c>
      <c r="C183" s="30">
        <v>-27.073967494904934</v>
      </c>
      <c r="D183" s="30">
        <v>-1.316008042904323</v>
      </c>
      <c r="E183">
        <f t="shared" si="7"/>
        <v>732.99971591516896</v>
      </c>
      <c r="F183" s="40">
        <f t="shared" si="9"/>
        <v>-1.3073670562074577</v>
      </c>
      <c r="G183" s="55">
        <f t="shared" si="8"/>
        <v>-1.3086050738237587</v>
      </c>
      <c r="H183" s="40"/>
    </row>
    <row r="184" spans="1:8" x14ac:dyDescent="0.2">
      <c r="A184" s="30">
        <v>79</v>
      </c>
      <c r="B184" s="30">
        <v>177.26657471147803</v>
      </c>
      <c r="C184" s="30">
        <v>36.733425288521971</v>
      </c>
      <c r="D184" s="30">
        <v>1.7855337653122831</v>
      </c>
      <c r="E184">
        <f t="shared" si="7"/>
        <v>1349.3445334274254</v>
      </c>
      <c r="F184" s="40">
        <f t="shared" si="9"/>
        <v>1.7738098449334856</v>
      </c>
      <c r="G184" s="55">
        <f t="shared" si="8"/>
        <v>1.778908151927695</v>
      </c>
      <c r="H184" s="40"/>
    </row>
    <row r="185" spans="1:8" x14ac:dyDescent="0.2">
      <c r="A185" s="30">
        <v>325</v>
      </c>
      <c r="B185" s="30">
        <v>177.5794391644535</v>
      </c>
      <c r="C185" s="30">
        <v>-10.579439164453504</v>
      </c>
      <c r="D185" s="30">
        <v>-0.51424406239897824</v>
      </c>
      <c r="E185">
        <f t="shared" si="7"/>
        <v>111.92453303437266</v>
      </c>
      <c r="F185" s="40">
        <f t="shared" si="9"/>
        <v>-0.51086750545003667</v>
      </c>
      <c r="G185" s="55">
        <f t="shared" si="8"/>
        <v>-0.51036486366202249</v>
      </c>
      <c r="H185" s="40"/>
    </row>
    <row r="186" spans="1:8" x14ac:dyDescent="0.2">
      <c r="A186" s="30">
        <v>270</v>
      </c>
      <c r="B186" s="30">
        <v>178.74703557301891</v>
      </c>
      <c r="C186" s="30">
        <v>-4.7470355730189056</v>
      </c>
      <c r="D186" s="30">
        <v>-0.23074331441158241</v>
      </c>
      <c r="E186">
        <f t="shared" si="7"/>
        <v>22.534346731506929</v>
      </c>
      <c r="F186" s="40">
        <f t="shared" si="9"/>
        <v>-0.22922824015274973</v>
      </c>
      <c r="G186" s="55">
        <f t="shared" si="8"/>
        <v>-0.22893920997950651</v>
      </c>
      <c r="H186" s="40"/>
    </row>
    <row r="187" spans="1:8" x14ac:dyDescent="0.2">
      <c r="A187" s="30">
        <v>142</v>
      </c>
      <c r="B187" s="30">
        <v>178.7505917089191</v>
      </c>
      <c r="C187" s="30">
        <v>-8.750591708919103</v>
      </c>
      <c r="D187" s="30">
        <v>-0.42534767286237596</v>
      </c>
      <c r="E187">
        <f t="shared" si="7"/>
        <v>76.572855256203752</v>
      </c>
      <c r="F187" s="40">
        <f t="shared" si="9"/>
        <v>-0.42255481486841179</v>
      </c>
      <c r="G187" s="55">
        <f t="shared" si="8"/>
        <v>-0.42209276507449778</v>
      </c>
      <c r="H187" s="40"/>
    </row>
    <row r="188" spans="1:8" x14ac:dyDescent="0.2">
      <c r="A188" s="30">
        <v>16</v>
      </c>
      <c r="B188" s="30">
        <v>179.66990773362076</v>
      </c>
      <c r="C188" s="30">
        <v>2.3300922663792392</v>
      </c>
      <c r="D188" s="30">
        <v>0.11326083492717913</v>
      </c>
      <c r="E188">
        <f t="shared" si="7"/>
        <v>5.4293299698403397</v>
      </c>
      <c r="F188" s="40">
        <f t="shared" si="9"/>
        <v>0.11251715758177191</v>
      </c>
      <c r="G188" s="55">
        <f t="shared" si="8"/>
        <v>0.11236932586756224</v>
      </c>
      <c r="H188" s="40"/>
    </row>
    <row r="189" spans="1:8" x14ac:dyDescent="0.2">
      <c r="A189" s="30">
        <v>375</v>
      </c>
      <c r="B189" s="30">
        <v>180.2191971640687</v>
      </c>
      <c r="C189" s="30">
        <v>-9.2191971640687029</v>
      </c>
      <c r="D189" s="30">
        <v>-0.4481255885129643</v>
      </c>
      <c r="E189">
        <f t="shared" si="7"/>
        <v>84.993596349972421</v>
      </c>
      <c r="F189" s="40">
        <f t="shared" si="9"/>
        <v>-0.44518316937674096</v>
      </c>
      <c r="G189" s="55">
        <f t="shared" si="8"/>
        <v>-0.44470799366658997</v>
      </c>
      <c r="H189" s="40"/>
    </row>
    <row r="190" spans="1:8" x14ac:dyDescent="0.2">
      <c r="A190" s="30">
        <v>359</v>
      </c>
      <c r="B190" s="30">
        <v>180.45763188868901</v>
      </c>
      <c r="C190" s="30">
        <v>6.5423681113109922</v>
      </c>
      <c r="D190" s="30">
        <v>0.31801061502147093</v>
      </c>
      <c r="E190">
        <f t="shared" si="7"/>
        <v>42.802580503898959</v>
      </c>
      <c r="F190" s="40">
        <f t="shared" si="9"/>
        <v>0.31592253850197027</v>
      </c>
      <c r="G190" s="55">
        <f t="shared" si="8"/>
        <v>0.31554403150207783</v>
      </c>
      <c r="H190" s="40"/>
    </row>
    <row r="191" spans="1:8" x14ac:dyDescent="0.2">
      <c r="A191" s="30">
        <v>264</v>
      </c>
      <c r="B191" s="30">
        <v>180.52378339964361</v>
      </c>
      <c r="C191" s="30">
        <v>9.4762166003563948</v>
      </c>
      <c r="D191" s="30">
        <v>0.46061875728850454</v>
      </c>
      <c r="E191">
        <f t="shared" si="7"/>
        <v>89.798681056870109</v>
      </c>
      <c r="F191" s="40">
        <f t="shared" si="9"/>
        <v>0.4575943072667002</v>
      </c>
      <c r="G191" s="55">
        <f t="shared" si="8"/>
        <v>0.45711269870184268</v>
      </c>
      <c r="H191" s="40"/>
    </row>
    <row r="192" spans="1:8" x14ac:dyDescent="0.2">
      <c r="A192" s="30">
        <v>179</v>
      </c>
      <c r="B192" s="30">
        <v>181.38108410618554</v>
      </c>
      <c r="C192" s="30">
        <v>-1.3810841061855399</v>
      </c>
      <c r="D192" s="30">
        <v>-6.7131564371181965E-2</v>
      </c>
      <c r="E192">
        <f t="shared" si="7"/>
        <v>1.9073933083583117</v>
      </c>
      <c r="F192" s="40">
        <f t="shared" si="9"/>
        <v>-6.669077454637895E-2</v>
      </c>
      <c r="G192" s="55">
        <f t="shared" si="8"/>
        <v>-6.6602424878688851E-2</v>
      </c>
      <c r="H192" s="40"/>
    </row>
    <row r="193" spans="1:8" x14ac:dyDescent="0.2">
      <c r="A193" s="30">
        <v>205</v>
      </c>
      <c r="B193" s="30">
        <v>181.57099931967531</v>
      </c>
      <c r="C193" s="30">
        <v>7.4290006803246911</v>
      </c>
      <c r="D193" s="30">
        <v>0.36110794060341728</v>
      </c>
      <c r="E193">
        <f t="shared" si="7"/>
        <v>55.190051108264726</v>
      </c>
      <c r="F193" s="40">
        <f t="shared" si="9"/>
        <v>0.35873688449345592</v>
      </c>
      <c r="G193" s="55">
        <f t="shared" si="8"/>
        <v>0.35832084899294303</v>
      </c>
      <c r="H193" s="40"/>
    </row>
    <row r="194" spans="1:8" x14ac:dyDescent="0.2">
      <c r="A194" s="30">
        <v>217</v>
      </c>
      <c r="B194" s="30">
        <v>182.75628346421109</v>
      </c>
      <c r="C194" s="30">
        <v>30.243716535788906</v>
      </c>
      <c r="D194" s="30">
        <v>1.4700828098396306</v>
      </c>
      <c r="E194">
        <f t="shared" si="7"/>
        <v>914.68238989715132</v>
      </c>
      <c r="F194" s="40">
        <f t="shared" si="9"/>
        <v>1.4604301591042443</v>
      </c>
      <c r="G194" s="55">
        <f t="shared" si="8"/>
        <v>1.4626411129969501</v>
      </c>
      <c r="H194" s="40"/>
    </row>
    <row r="195" spans="1:8" x14ac:dyDescent="0.2">
      <c r="A195" s="30">
        <v>64</v>
      </c>
      <c r="B195" s="30">
        <v>183.1199937999333</v>
      </c>
      <c r="C195" s="30">
        <v>3.8800062000667026</v>
      </c>
      <c r="D195" s="30">
        <v>0.18859885854436903</v>
      </c>
      <c r="E195">
        <f t="shared" si="7"/>
        <v>15.054448112556052</v>
      </c>
      <c r="F195" s="40">
        <f t="shared" si="9"/>
        <v>0.18736050727705508</v>
      </c>
      <c r="G195" s="55">
        <f t="shared" si="8"/>
        <v>0.18711992689896506</v>
      </c>
      <c r="H195" s="40"/>
    </row>
    <row r="196" spans="1:8" x14ac:dyDescent="0.2">
      <c r="A196" s="30">
        <v>171</v>
      </c>
      <c r="B196" s="30">
        <v>183.40679718475189</v>
      </c>
      <c r="C196" s="30">
        <v>23.593202815248105</v>
      </c>
      <c r="D196" s="30">
        <v>1.1468154665023707</v>
      </c>
      <c r="E196">
        <f t="shared" si="7"/>
        <v>556.63921908143107</v>
      </c>
      <c r="F196" s="40">
        <f t="shared" si="9"/>
        <v>1.1392854082757229</v>
      </c>
      <c r="G196" s="55">
        <f t="shared" si="8"/>
        <v>1.1397383105807102</v>
      </c>
      <c r="H196" s="40"/>
    </row>
    <row r="197" spans="1:8" x14ac:dyDescent="0.2">
      <c r="A197" s="30">
        <v>317</v>
      </c>
      <c r="B197" s="30">
        <v>183.46229563346645</v>
      </c>
      <c r="C197" s="30">
        <v>10.537704366533546</v>
      </c>
      <c r="D197" s="30">
        <v>0.51221542253516861</v>
      </c>
      <c r="E197">
        <f t="shared" si="7"/>
        <v>111.04321331646017</v>
      </c>
      <c r="F197" s="40">
        <f t="shared" si="9"/>
        <v>0.50885218575563662</v>
      </c>
      <c r="G197" s="55">
        <f t="shared" si="8"/>
        <v>0.50835013665840689</v>
      </c>
      <c r="H197" s="40"/>
    </row>
    <row r="198" spans="1:8" x14ac:dyDescent="0.2">
      <c r="A198" s="30">
        <v>363</v>
      </c>
      <c r="B198" s="30">
        <v>183.78911173021064</v>
      </c>
      <c r="C198" s="30">
        <v>-5.7891117302106352</v>
      </c>
      <c r="D198" s="30">
        <v>-0.28139642258426628</v>
      </c>
      <c r="E198">
        <f t="shared" si="7"/>
        <v>33.513814624862377</v>
      </c>
      <c r="F198" s="40">
        <f t="shared" si="9"/>
        <v>-0.27954875701929754</v>
      </c>
      <c r="G198" s="55">
        <f t="shared" si="8"/>
        <v>-0.27920578560346826</v>
      </c>
      <c r="H198" s="40"/>
    </row>
    <row r="199" spans="1:8" x14ac:dyDescent="0.2">
      <c r="A199" s="30">
        <v>318</v>
      </c>
      <c r="B199" s="30">
        <v>183.92529376026155</v>
      </c>
      <c r="C199" s="30">
        <v>12.074706239738447</v>
      </c>
      <c r="D199" s="30">
        <v>0.58692581832320057</v>
      </c>
      <c r="E199">
        <f t="shared" si="7"/>
        <v>145.79853077597858</v>
      </c>
      <c r="F199" s="40">
        <f t="shared" si="9"/>
        <v>0.58307202866323393</v>
      </c>
      <c r="G199" s="55">
        <f t="shared" si="8"/>
        <v>0.58255958064005831</v>
      </c>
      <c r="H199" s="40"/>
    </row>
    <row r="200" spans="1:8" x14ac:dyDescent="0.2">
      <c r="A200" s="30">
        <v>30</v>
      </c>
      <c r="B200" s="30">
        <v>184.81107381522435</v>
      </c>
      <c r="C200" s="30">
        <v>31.188926184775653</v>
      </c>
      <c r="D200" s="30">
        <v>1.5160274428355676</v>
      </c>
      <c r="E200">
        <f t="shared" si="7"/>
        <v>972.74911655938433</v>
      </c>
      <c r="F200" s="40">
        <f t="shared" si="9"/>
        <v>1.506073116920724</v>
      </c>
      <c r="G200" s="55">
        <f t="shared" si="8"/>
        <v>1.5086263772840394</v>
      </c>
      <c r="H200" s="40"/>
    </row>
    <row r="201" spans="1:8" x14ac:dyDescent="0.2">
      <c r="A201" s="30">
        <v>62</v>
      </c>
      <c r="B201" s="30">
        <v>185.09982549755023</v>
      </c>
      <c r="C201" s="30">
        <v>8.9001745024497723</v>
      </c>
      <c r="D201" s="30">
        <v>0.43261857467621256</v>
      </c>
      <c r="E201">
        <f t="shared" si="7"/>
        <v>79.213106174057046</v>
      </c>
      <c r="F201" s="40">
        <f t="shared" si="9"/>
        <v>0.42977797551061475</v>
      </c>
      <c r="G201" s="55">
        <f t="shared" si="8"/>
        <v>0.42931154383607478</v>
      </c>
      <c r="H201" s="40"/>
    </row>
    <row r="202" spans="1:8" x14ac:dyDescent="0.2">
      <c r="A202" s="30">
        <v>277</v>
      </c>
      <c r="B202" s="30">
        <v>185.65292067446907</v>
      </c>
      <c r="C202" s="30">
        <v>-31.652920674469073</v>
      </c>
      <c r="D202" s="30">
        <v>-1.538581229251051</v>
      </c>
      <c r="E202">
        <f t="shared" si="7"/>
        <v>1001.9073872242317</v>
      </c>
      <c r="F202" s="40">
        <f t="shared" si="9"/>
        <v>-1.5284788138397709</v>
      </c>
      <c r="G202" s="55">
        <f t="shared" si="8"/>
        <v>-1.531209347975796</v>
      </c>
      <c r="H202" s="40"/>
    </row>
    <row r="203" spans="1:8" x14ac:dyDescent="0.2">
      <c r="A203" s="30">
        <v>220</v>
      </c>
      <c r="B203" s="30">
        <v>185.78450111679155</v>
      </c>
      <c r="C203" s="30">
        <v>-35.784501116791546</v>
      </c>
      <c r="D203" s="30">
        <v>-1.7394085772570571</v>
      </c>
      <c r="E203">
        <f t="shared" si="7"/>
        <v>1280.5305201776555</v>
      </c>
      <c r="F203" s="40">
        <f t="shared" si="9"/>
        <v>-1.7279875175929222</v>
      </c>
      <c r="G203" s="55">
        <f t="shared" si="8"/>
        <v>-1.732581346503004</v>
      </c>
      <c r="H203" s="40"/>
    </row>
    <row r="204" spans="1:8" x14ac:dyDescent="0.2">
      <c r="A204" s="30">
        <v>377</v>
      </c>
      <c r="B204" s="30">
        <v>185.79675641771831</v>
      </c>
      <c r="C204" s="30">
        <v>-14.796756417718314</v>
      </c>
      <c r="D204" s="30">
        <v>-0.71923889464216983</v>
      </c>
      <c r="E204">
        <f t="shared" si="7"/>
        <v>218.94400048528809</v>
      </c>
      <c r="F204" s="40">
        <f t="shared" si="9"/>
        <v>-0.71451632949222188</v>
      </c>
      <c r="G204" s="55">
        <f t="shared" si="8"/>
        <v>-0.71405047648655029</v>
      </c>
      <c r="H204" s="40"/>
    </row>
    <row r="205" spans="1:8" x14ac:dyDescent="0.2">
      <c r="A205" s="30">
        <v>56</v>
      </c>
      <c r="B205" s="30">
        <v>186.7139645193441</v>
      </c>
      <c r="C205" s="30">
        <v>-4.7139645193441027</v>
      </c>
      <c r="D205" s="30">
        <v>-0.22913580074992379</v>
      </c>
      <c r="E205">
        <f t="shared" si="7"/>
        <v>22.221461489635075</v>
      </c>
      <c r="F205" s="40">
        <f t="shared" si="9"/>
        <v>-0.22763128152093332</v>
      </c>
      <c r="G205" s="55">
        <f t="shared" si="8"/>
        <v>-0.22734404432843996</v>
      </c>
      <c r="H205" s="40"/>
    </row>
    <row r="206" spans="1:8" x14ac:dyDescent="0.2">
      <c r="A206" s="30">
        <v>193</v>
      </c>
      <c r="B206" s="30">
        <v>186.72093609797048</v>
      </c>
      <c r="C206" s="30">
        <v>-1.7209360979704798</v>
      </c>
      <c r="D206" s="30">
        <v>-8.3651047696638517E-2</v>
      </c>
      <c r="E206">
        <f t="shared" si="7"/>
        <v>2.9616210532978609</v>
      </c>
      <c r="F206" s="40">
        <f t="shared" si="9"/>
        <v>-8.3101789966624734E-2</v>
      </c>
      <c r="G206" s="55">
        <f t="shared" si="8"/>
        <v>-8.2991970844404864E-2</v>
      </c>
      <c r="H206" s="40"/>
    </row>
    <row r="207" spans="1:8" x14ac:dyDescent="0.2">
      <c r="A207" s="30">
        <v>202</v>
      </c>
      <c r="B207" s="30">
        <v>186.78966652362845</v>
      </c>
      <c r="C207" s="30">
        <v>-8.7896665236284548</v>
      </c>
      <c r="D207" s="30">
        <v>-0.42724701659329312</v>
      </c>
      <c r="E207">
        <f t="shared" si="7"/>
        <v>77.258237596594725</v>
      </c>
      <c r="F207" s="40">
        <f t="shared" si="9"/>
        <v>-0.42444168739598026</v>
      </c>
      <c r="G207" s="55">
        <f t="shared" si="8"/>
        <v>-0.42397847585066273</v>
      </c>
      <c r="H207" s="40"/>
    </row>
    <row r="208" spans="1:8" x14ac:dyDescent="0.2">
      <c r="A208" s="30">
        <v>111</v>
      </c>
      <c r="B208" s="30">
        <v>187.31632294497368</v>
      </c>
      <c r="C208" s="30">
        <v>-16.316322944973678</v>
      </c>
      <c r="D208" s="30">
        <v>-0.79310179530394342</v>
      </c>
      <c r="E208">
        <f t="shared" si="7"/>
        <v>266.22239444467448</v>
      </c>
      <c r="F208" s="40">
        <f t="shared" si="9"/>
        <v>-0.7878942419767182</v>
      </c>
      <c r="G208" s="55">
        <f t="shared" si="8"/>
        <v>-0.78749616073685413</v>
      </c>
      <c r="H208" s="40"/>
    </row>
    <row r="209" spans="1:8" x14ac:dyDescent="0.2">
      <c r="A209" s="30">
        <v>381</v>
      </c>
      <c r="B209" s="30">
        <v>187.55710273702587</v>
      </c>
      <c r="C209" s="30">
        <v>-24.557102737025872</v>
      </c>
      <c r="D209" s="30">
        <v>-1.1936685939523135</v>
      </c>
      <c r="E209">
        <f t="shared" si="7"/>
        <v>603.05129483684357</v>
      </c>
      <c r="F209" s="40">
        <f t="shared" si="9"/>
        <v>-1.1858308953178547</v>
      </c>
      <c r="G209" s="55">
        <f t="shared" si="8"/>
        <v>-1.1864736555055371</v>
      </c>
      <c r="H209" s="40"/>
    </row>
    <row r="210" spans="1:8" x14ac:dyDescent="0.2">
      <c r="A210" s="30">
        <v>294</v>
      </c>
      <c r="B210" s="30">
        <v>187.77647490575063</v>
      </c>
      <c r="C210" s="30">
        <v>-26.776474905750632</v>
      </c>
      <c r="D210" s="30">
        <v>-1.3015475601507269</v>
      </c>
      <c r="E210">
        <f t="shared" si="7"/>
        <v>716.97960837829328</v>
      </c>
      <c r="F210" s="40">
        <f t="shared" si="9"/>
        <v>-1.2930015218394568</v>
      </c>
      <c r="G210" s="55">
        <f t="shared" si="8"/>
        <v>-1.2941613563728549</v>
      </c>
      <c r="H210" s="40"/>
    </row>
    <row r="211" spans="1:8" x14ac:dyDescent="0.2">
      <c r="A211" s="30">
        <v>60</v>
      </c>
      <c r="B211" s="30">
        <v>190.64772939218278</v>
      </c>
      <c r="C211" s="30">
        <v>7.3522706078172178</v>
      </c>
      <c r="D211" s="30">
        <v>0.35737825478727414</v>
      </c>
      <c r="E211">
        <f t="shared" si="7"/>
        <v>54.055883090572962</v>
      </c>
      <c r="F211" s="40">
        <f t="shared" si="9"/>
        <v>0.35503168801512086</v>
      </c>
      <c r="G211" s="55">
        <f t="shared" si="8"/>
        <v>0.35461870196014861</v>
      </c>
      <c r="H211" s="40"/>
    </row>
    <row r="212" spans="1:8" x14ac:dyDescent="0.2">
      <c r="A212" s="30">
        <v>55</v>
      </c>
      <c r="B212" s="30">
        <v>190.92840758983451</v>
      </c>
      <c r="C212" s="30">
        <v>19.071592410165493</v>
      </c>
      <c r="D212" s="30">
        <v>0.9270295906018986</v>
      </c>
      <c r="E212">
        <f t="shared" si="7"/>
        <v>363.72563705948204</v>
      </c>
      <c r="F212" s="40">
        <f t="shared" si="9"/>
        <v>0.92094265944430997</v>
      </c>
      <c r="G212" s="55">
        <f t="shared" si="8"/>
        <v>0.92075623792381101</v>
      </c>
      <c r="H212" s="40"/>
    </row>
    <row r="213" spans="1:8" x14ac:dyDescent="0.2">
      <c r="A213" s="30">
        <v>84</v>
      </c>
      <c r="B213" s="30">
        <v>190.96875270797969</v>
      </c>
      <c r="C213" s="30">
        <v>20.031247292020311</v>
      </c>
      <c r="D213" s="30">
        <v>0.97367637567952003</v>
      </c>
      <c r="E213">
        <f t="shared" si="7"/>
        <v>401.25086807407104</v>
      </c>
      <c r="F213" s="40">
        <f t="shared" si="9"/>
        <v>0.96728315897034933</v>
      </c>
      <c r="G213" s="55">
        <f t="shared" si="8"/>
        <v>0.96720015961864181</v>
      </c>
      <c r="H213" s="40"/>
    </row>
    <row r="214" spans="1:8" x14ac:dyDescent="0.2">
      <c r="A214" s="30">
        <v>125</v>
      </c>
      <c r="B214" s="30">
        <v>191.70976370225677</v>
      </c>
      <c r="C214" s="30">
        <v>-12.709763702256765</v>
      </c>
      <c r="D214" s="30">
        <v>-0.61779461243465827</v>
      </c>
      <c r="E214">
        <f t="shared" si="7"/>
        <v>161.5380933672036</v>
      </c>
      <c r="F214" s="40">
        <f t="shared" si="9"/>
        <v>-0.61373813644560449</v>
      </c>
      <c r="G214" s="55">
        <f t="shared" si="8"/>
        <v>-0.61322869328128171</v>
      </c>
      <c r="H214" s="40"/>
    </row>
    <row r="215" spans="1:8" x14ac:dyDescent="0.2">
      <c r="A215" s="30">
        <v>200</v>
      </c>
      <c r="B215" s="30">
        <v>191.82608502712927</v>
      </c>
      <c r="C215" s="30">
        <v>7.1739149728707332</v>
      </c>
      <c r="D215" s="30">
        <v>0.3487087662783937</v>
      </c>
      <c r="E215">
        <f t="shared" si="7"/>
        <v>51.46505603797889</v>
      </c>
      <c r="F215" s="40">
        <f t="shared" si="9"/>
        <v>0.34641912388088825</v>
      </c>
      <c r="G215" s="55">
        <f t="shared" si="8"/>
        <v>0.34601337561602674</v>
      </c>
      <c r="H215" s="40"/>
    </row>
    <row r="216" spans="1:8" x14ac:dyDescent="0.2">
      <c r="A216" s="30">
        <v>379</v>
      </c>
      <c r="B216" s="30">
        <v>192.98763355235934</v>
      </c>
      <c r="C216" s="30">
        <v>-12.987633552359341</v>
      </c>
      <c r="D216" s="30">
        <v>-0.63130127553028414</v>
      </c>
      <c r="E216">
        <f t="shared" si="7"/>
        <v>168.67862529037012</v>
      </c>
      <c r="F216" s="40">
        <f t="shared" si="9"/>
        <v>-0.6271561139919607</v>
      </c>
      <c r="G216" s="55">
        <f t="shared" si="8"/>
        <v>-0.62664942194903472</v>
      </c>
      <c r="H216" s="40"/>
    </row>
    <row r="217" spans="1:8" x14ac:dyDescent="0.2">
      <c r="A217" s="30">
        <v>85</v>
      </c>
      <c r="B217" s="30">
        <v>193.15593957687469</v>
      </c>
      <c r="C217" s="30">
        <v>-6.1559395768746867</v>
      </c>
      <c r="D217" s="30">
        <v>-0.2992271449068078</v>
      </c>
      <c r="E217">
        <f t="shared" si="7"/>
        <v>37.895592074132097</v>
      </c>
      <c r="F217" s="40">
        <f t="shared" si="9"/>
        <v>-0.29726240176376856</v>
      </c>
      <c r="G217" s="55">
        <f t="shared" si="8"/>
        <v>-0.29690173278927207</v>
      </c>
      <c r="H217" s="40"/>
    </row>
    <row r="218" spans="1:8" x14ac:dyDescent="0.2">
      <c r="A218" s="30">
        <v>88</v>
      </c>
      <c r="B218" s="30">
        <v>193.27585839008162</v>
      </c>
      <c r="C218" s="30">
        <v>-23.275858390081623</v>
      </c>
      <c r="D218" s="30">
        <v>-1.1313900281742597</v>
      </c>
      <c r="E218">
        <f t="shared" si="7"/>
        <v>541.76558379513313</v>
      </c>
      <c r="F218" s="40">
        <f t="shared" si="9"/>
        <v>-1.1239612542886195</v>
      </c>
      <c r="G218" s="55">
        <f t="shared" si="8"/>
        <v>-1.1243560308794667</v>
      </c>
      <c r="H218" s="40"/>
    </row>
    <row r="219" spans="1:8" x14ac:dyDescent="0.2">
      <c r="A219" s="30">
        <v>157</v>
      </c>
      <c r="B219" s="30">
        <v>194.79392361165785</v>
      </c>
      <c r="C219" s="30">
        <v>0.20607638834215436</v>
      </c>
      <c r="D219" s="30">
        <v>1.0016935440363027E-2</v>
      </c>
      <c r="E219">
        <f t="shared" si="7"/>
        <v>4.2467477832146411E-2</v>
      </c>
      <c r="F219" s="40">
        <f t="shared" si="9"/>
        <v>9.9511636494152185E-3</v>
      </c>
      <c r="G219" s="55">
        <f t="shared" si="8"/>
        <v>9.9379232174759882E-3</v>
      </c>
      <c r="H219" s="40"/>
    </row>
    <row r="220" spans="1:8" x14ac:dyDescent="0.2">
      <c r="A220" s="30">
        <v>370</v>
      </c>
      <c r="B220" s="30">
        <v>194.918210898014</v>
      </c>
      <c r="C220" s="30">
        <v>-0.9182108980139958</v>
      </c>
      <c r="D220" s="30">
        <v>-4.4632281068381428E-2</v>
      </c>
      <c r="E220">
        <f t="shared" si="7"/>
        <v>0.84311125323166858</v>
      </c>
      <c r="F220" s="40">
        <f t="shared" si="9"/>
        <v>-4.4339222869351345E-2</v>
      </c>
      <c r="G220" s="55">
        <f t="shared" si="8"/>
        <v>-4.4280337644322355E-2</v>
      </c>
      <c r="H220" s="40"/>
    </row>
    <row r="221" spans="1:8" x14ac:dyDescent="0.2">
      <c r="A221" s="30">
        <v>283</v>
      </c>
      <c r="B221" s="30">
        <v>195.75686402151587</v>
      </c>
      <c r="C221" s="30">
        <v>-13.756864021515867</v>
      </c>
      <c r="D221" s="30">
        <v>-0.66869193445190556</v>
      </c>
      <c r="E221">
        <f t="shared" ref="E221:E284" si="10">C221^2</f>
        <v>189.25130770647769</v>
      </c>
      <c r="F221" s="40">
        <f t="shared" si="9"/>
        <v>-0.66430126363415865</v>
      </c>
      <c r="G221" s="55">
        <f t="shared" ref="G221:G284" si="11">F221*((383-6-2)/(383-6-1-(F221^2)))^0.5</f>
        <v>-0.66380695236480602</v>
      </c>
      <c r="H221" s="40"/>
    </row>
    <row r="222" spans="1:8" x14ac:dyDescent="0.2">
      <c r="A222" s="30">
        <v>117</v>
      </c>
      <c r="B222" s="30">
        <v>195.86766799235713</v>
      </c>
      <c r="C222" s="30">
        <v>-12.867667992357127</v>
      </c>
      <c r="D222" s="30">
        <v>-0.62547000451822632</v>
      </c>
      <c r="E222">
        <f t="shared" si="10"/>
        <v>165.57687956153211</v>
      </c>
      <c r="F222" s="40">
        <f t="shared" ref="F222:F285" si="12">C222/SQRT($D$13)</f>
        <v>-0.62136313145048838</v>
      </c>
      <c r="G222" s="55">
        <f t="shared" si="11"/>
        <v>-0.62085514213658266</v>
      </c>
      <c r="H222" s="40"/>
    </row>
    <row r="223" spans="1:8" x14ac:dyDescent="0.2">
      <c r="A223" s="30">
        <v>109</v>
      </c>
      <c r="B223" s="30">
        <v>196.52776058848511</v>
      </c>
      <c r="C223" s="30">
        <v>-29.527760588485108</v>
      </c>
      <c r="D223" s="30">
        <v>-1.4352817122467383</v>
      </c>
      <c r="E223">
        <f t="shared" si="10"/>
        <v>871.88864537089444</v>
      </c>
      <c r="F223" s="40">
        <f t="shared" si="12"/>
        <v>-1.4258575675778291</v>
      </c>
      <c r="G223" s="55">
        <f t="shared" si="11"/>
        <v>-1.4278256487049548</v>
      </c>
      <c r="H223" s="40"/>
    </row>
    <row r="224" spans="1:8" x14ac:dyDescent="0.2">
      <c r="A224" s="30">
        <v>266</v>
      </c>
      <c r="B224" s="30">
        <v>196.86658859069036</v>
      </c>
      <c r="C224" s="30">
        <v>-28.866588590690355</v>
      </c>
      <c r="D224" s="30">
        <v>-1.4031435460542598</v>
      </c>
      <c r="E224">
        <f t="shared" si="10"/>
        <v>833.2799368641746</v>
      </c>
      <c r="F224" s="40">
        <f t="shared" si="12"/>
        <v>-1.3939304224866489</v>
      </c>
      <c r="G224" s="55">
        <f t="shared" si="11"/>
        <v>-1.3956864484811122</v>
      </c>
      <c r="H224" s="40"/>
    </row>
    <row r="225" spans="1:8" x14ac:dyDescent="0.2">
      <c r="A225" s="30">
        <v>162</v>
      </c>
      <c r="B225" s="30">
        <v>197.32520961070097</v>
      </c>
      <c r="C225" s="30">
        <v>-0.32520961070096632</v>
      </c>
      <c r="D225" s="30">
        <v>-1.5807748287826561E-2</v>
      </c>
      <c r="E225">
        <f t="shared" si="10"/>
        <v>0.10576129089227407</v>
      </c>
      <c r="F225" s="40">
        <f t="shared" si="12"/>
        <v>-1.5703953676996486E-2</v>
      </c>
      <c r="G225" s="55">
        <f t="shared" si="11"/>
        <v>-1.5683061999632406E-2</v>
      </c>
      <c r="H225" s="40"/>
    </row>
    <row r="226" spans="1:8" x14ac:dyDescent="0.2">
      <c r="A226" s="30">
        <v>192</v>
      </c>
      <c r="B226" s="30">
        <v>197.90112294648969</v>
      </c>
      <c r="C226" s="30">
        <v>5.0988770535103072</v>
      </c>
      <c r="D226" s="30">
        <v>0.24784558131210913</v>
      </c>
      <c r="E226">
        <f t="shared" si="10"/>
        <v>25.998547206813953</v>
      </c>
      <c r="F226" s="40">
        <f t="shared" si="12"/>
        <v>0.24621821255662008</v>
      </c>
      <c r="G226" s="55">
        <f t="shared" si="11"/>
        <v>0.24591040190249458</v>
      </c>
      <c r="H226" s="40"/>
    </row>
    <row r="227" spans="1:8" x14ac:dyDescent="0.2">
      <c r="A227" s="30">
        <v>169</v>
      </c>
      <c r="B227" s="30">
        <v>200.40373912734836</v>
      </c>
      <c r="C227" s="30">
        <v>-18.403739127348359</v>
      </c>
      <c r="D227" s="30">
        <v>-0.89456666133847229</v>
      </c>
      <c r="E227">
        <f t="shared" si="10"/>
        <v>338.69761386749298</v>
      </c>
      <c r="F227" s="40">
        <f t="shared" si="12"/>
        <v>-0.88869288369572652</v>
      </c>
      <c r="G227" s="55">
        <f t="shared" si="11"/>
        <v>-0.88844388781504613</v>
      </c>
      <c r="H227" s="40"/>
    </row>
    <row r="228" spans="1:8" x14ac:dyDescent="0.2">
      <c r="A228" s="30">
        <v>225</v>
      </c>
      <c r="B228" s="30">
        <v>205.67496902375046</v>
      </c>
      <c r="C228" s="30">
        <v>28.325030976249536</v>
      </c>
      <c r="D228" s="30">
        <v>1.3768195809230201</v>
      </c>
      <c r="E228">
        <f t="shared" si="10"/>
        <v>802.30737980549577</v>
      </c>
      <c r="F228" s="40">
        <f t="shared" si="12"/>
        <v>1.367779302068429</v>
      </c>
      <c r="G228" s="55">
        <f t="shared" si="11"/>
        <v>1.3693701931943543</v>
      </c>
      <c r="H228" s="40"/>
    </row>
    <row r="229" spans="1:8" x14ac:dyDescent="0.2">
      <c r="A229" s="30">
        <v>87</v>
      </c>
      <c r="B229" s="30">
        <v>206.24919679248086</v>
      </c>
      <c r="C229" s="30">
        <v>17.750803207519141</v>
      </c>
      <c r="D229" s="30">
        <v>0.86282883339884386</v>
      </c>
      <c r="E229">
        <f t="shared" si="10"/>
        <v>315.09101451207181</v>
      </c>
      <c r="F229" s="40">
        <f t="shared" si="12"/>
        <v>0.85716344821273427</v>
      </c>
      <c r="G229" s="55">
        <f t="shared" si="11"/>
        <v>0.85686043502651665</v>
      </c>
      <c r="H229" s="40"/>
    </row>
    <row r="230" spans="1:8" x14ac:dyDescent="0.2">
      <c r="A230" s="30">
        <v>139</v>
      </c>
      <c r="B230" s="30">
        <v>206.37184310823068</v>
      </c>
      <c r="C230" s="30">
        <v>5.6281568917693221</v>
      </c>
      <c r="D230" s="30">
        <v>0.27357274982655183</v>
      </c>
      <c r="E230">
        <f t="shared" si="10"/>
        <v>31.676149998370516</v>
      </c>
      <c r="F230" s="40">
        <f t="shared" si="12"/>
        <v>0.27177645495994973</v>
      </c>
      <c r="G230" s="55">
        <f t="shared" si="11"/>
        <v>0.27144147213613984</v>
      </c>
      <c r="H230" s="40"/>
    </row>
    <row r="231" spans="1:8" x14ac:dyDescent="0.2">
      <c r="A231" s="30">
        <v>61</v>
      </c>
      <c r="B231" s="30">
        <v>206.42968397840315</v>
      </c>
      <c r="C231" s="30">
        <v>50.570316021596852</v>
      </c>
      <c r="D231" s="30">
        <v>2.458115628201115</v>
      </c>
      <c r="E231">
        <f t="shared" si="10"/>
        <v>2557.3568625241751</v>
      </c>
      <c r="F231" s="40">
        <f t="shared" si="12"/>
        <v>2.4419754955042303</v>
      </c>
      <c r="G231" s="55">
        <f t="shared" si="11"/>
        <v>2.4582978605162187</v>
      </c>
      <c r="H231" s="40"/>
    </row>
    <row r="232" spans="1:8" x14ac:dyDescent="0.2">
      <c r="A232" s="30">
        <v>344</v>
      </c>
      <c r="B232" s="30">
        <v>207.16387957813669</v>
      </c>
      <c r="C232" s="30">
        <v>18.836120421863313</v>
      </c>
      <c r="D232" s="30">
        <v>0.91558379749667096</v>
      </c>
      <c r="E232">
        <f t="shared" si="10"/>
        <v>354.79943254693615</v>
      </c>
      <c r="F232" s="40">
        <f t="shared" si="12"/>
        <v>0.90957202009402371</v>
      </c>
      <c r="G232" s="55">
        <f t="shared" si="11"/>
        <v>0.90936267405632687</v>
      </c>
      <c r="H232" s="40"/>
    </row>
    <row r="233" spans="1:8" x14ac:dyDescent="0.2">
      <c r="A233" s="30">
        <v>92</v>
      </c>
      <c r="B233" s="30">
        <v>207.16603961393918</v>
      </c>
      <c r="C233" s="30">
        <v>-15.166039613939176</v>
      </c>
      <c r="D233" s="30">
        <v>-0.73718896629042485</v>
      </c>
      <c r="E233">
        <f t="shared" si="10"/>
        <v>230.00875757157237</v>
      </c>
      <c r="F233" s="40">
        <f t="shared" si="12"/>
        <v>-0.73234853990767002</v>
      </c>
      <c r="G233" s="55">
        <f t="shared" si="11"/>
        <v>-0.73189620621170337</v>
      </c>
      <c r="H233" s="40"/>
    </row>
    <row r="234" spans="1:8" x14ac:dyDescent="0.2">
      <c r="A234" s="30">
        <v>149</v>
      </c>
      <c r="B234" s="30">
        <v>207.46141891717514</v>
      </c>
      <c r="C234" s="30">
        <v>-13.461418917175138</v>
      </c>
      <c r="D234" s="30">
        <v>-0.65433097558533837</v>
      </c>
      <c r="E234">
        <f t="shared" si="10"/>
        <v>181.20979926368065</v>
      </c>
      <c r="F234" s="40">
        <f t="shared" si="12"/>
        <v>-0.65003459967345423</v>
      </c>
      <c r="G234" s="55">
        <f t="shared" si="11"/>
        <v>-0.64953468929460123</v>
      </c>
      <c r="H234" s="40"/>
    </row>
    <row r="235" spans="1:8" x14ac:dyDescent="0.2">
      <c r="A235" s="30">
        <v>147</v>
      </c>
      <c r="B235" s="30">
        <v>208.23250267525015</v>
      </c>
      <c r="C235" s="30">
        <v>-30.232502675250146</v>
      </c>
      <c r="D235" s="30">
        <v>-1.4695377279020168</v>
      </c>
      <c r="E235">
        <f t="shared" si="10"/>
        <v>914.00421800900722</v>
      </c>
      <c r="F235" s="40">
        <f t="shared" si="12"/>
        <v>-1.4598886562068931</v>
      </c>
      <c r="G235" s="55">
        <f t="shared" si="11"/>
        <v>-1.4620956981755253</v>
      </c>
      <c r="H235" s="40"/>
    </row>
    <row r="236" spans="1:8" x14ac:dyDescent="0.2">
      <c r="A236" s="30">
        <v>291</v>
      </c>
      <c r="B236" s="30">
        <v>210.05613099728612</v>
      </c>
      <c r="C236" s="30">
        <v>-27.056130997286118</v>
      </c>
      <c r="D236" s="30">
        <v>-1.3151410486476438</v>
      </c>
      <c r="E236">
        <f t="shared" si="10"/>
        <v>732.03422454230667</v>
      </c>
      <c r="F236" s="40">
        <f t="shared" si="12"/>
        <v>-1.3065057546863801</v>
      </c>
      <c r="G236" s="55">
        <f t="shared" si="11"/>
        <v>-1.3077390237160644</v>
      </c>
      <c r="H236" s="40"/>
    </row>
    <row r="237" spans="1:8" x14ac:dyDescent="0.2">
      <c r="A237" s="30">
        <v>254</v>
      </c>
      <c r="B237" s="30">
        <v>211.20615957293995</v>
      </c>
      <c r="C237" s="30">
        <v>-2.2061595729399528</v>
      </c>
      <c r="D237" s="30">
        <v>-0.1072367299866827</v>
      </c>
      <c r="E237">
        <f t="shared" si="10"/>
        <v>4.8671400612745952</v>
      </c>
      <c r="F237" s="40">
        <f t="shared" si="12"/>
        <v>-0.10653260727084786</v>
      </c>
      <c r="G237" s="55">
        <f t="shared" si="11"/>
        <v>-0.10639245294037707</v>
      </c>
      <c r="H237" s="40"/>
    </row>
    <row r="238" spans="1:8" x14ac:dyDescent="0.2">
      <c r="A238" s="30">
        <v>247</v>
      </c>
      <c r="B238" s="30">
        <v>211.56606808182875</v>
      </c>
      <c r="C238" s="30">
        <v>13.433931918171254</v>
      </c>
      <c r="D238" s="30">
        <v>0.65299489095824326</v>
      </c>
      <c r="E238">
        <f t="shared" si="10"/>
        <v>180.47052678206038</v>
      </c>
      <c r="F238" s="40">
        <f t="shared" si="12"/>
        <v>0.64870728785709608</v>
      </c>
      <c r="G238" s="55">
        <f t="shared" si="11"/>
        <v>0.64820691067298308</v>
      </c>
      <c r="H238" s="40"/>
    </row>
    <row r="239" spans="1:8" x14ac:dyDescent="0.2">
      <c r="A239" s="30">
        <v>44</v>
      </c>
      <c r="B239" s="30">
        <v>211.65896532290097</v>
      </c>
      <c r="C239" s="30">
        <v>3.3410346770990316</v>
      </c>
      <c r="D239" s="30">
        <v>0.16240059782564248</v>
      </c>
      <c r="E239">
        <f t="shared" si="10"/>
        <v>11.162512713578231</v>
      </c>
      <c r="F239" s="40">
        <f t="shared" si="12"/>
        <v>0.16133426588873623</v>
      </c>
      <c r="G239" s="55">
        <f t="shared" si="11"/>
        <v>0.16112515987735712</v>
      </c>
      <c r="H239" s="40"/>
    </row>
    <row r="240" spans="1:8" x14ac:dyDescent="0.2">
      <c r="A240" s="30">
        <v>39</v>
      </c>
      <c r="B240" s="30">
        <v>211.92385368251024</v>
      </c>
      <c r="C240" s="30">
        <v>31.076146317489759</v>
      </c>
      <c r="D240" s="30">
        <v>1.510545453080876</v>
      </c>
      <c r="E240">
        <f t="shared" si="10"/>
        <v>965.72686994603225</v>
      </c>
      <c r="F240" s="40">
        <f t="shared" si="12"/>
        <v>1.5006271222352101</v>
      </c>
      <c r="G240" s="55">
        <f t="shared" si="11"/>
        <v>1.5031382214830598</v>
      </c>
      <c r="H240" s="40"/>
    </row>
    <row r="241" spans="1:8" x14ac:dyDescent="0.2">
      <c r="A241" s="30">
        <v>214</v>
      </c>
      <c r="B241" s="30">
        <v>212.07436988505793</v>
      </c>
      <c r="C241" s="30">
        <v>24.925630114942066</v>
      </c>
      <c r="D241" s="30">
        <v>1.2115819268784693</v>
      </c>
      <c r="E241">
        <f t="shared" si="10"/>
        <v>621.28703662690691</v>
      </c>
      <c r="F241" s="40">
        <f t="shared" si="12"/>
        <v>1.2036266082398275</v>
      </c>
      <c r="G241" s="55">
        <f t="shared" si="11"/>
        <v>1.2043473721227824</v>
      </c>
      <c r="H241" s="40"/>
    </row>
    <row r="242" spans="1:8" x14ac:dyDescent="0.2">
      <c r="A242" s="30">
        <v>303</v>
      </c>
      <c r="B242" s="30">
        <v>213.6837950046035</v>
      </c>
      <c r="C242" s="30">
        <v>-32.683795004603496</v>
      </c>
      <c r="D242" s="30">
        <v>-1.58868984040809</v>
      </c>
      <c r="E242">
        <f t="shared" si="10"/>
        <v>1068.2304559029444</v>
      </c>
      <c r="F242" s="40">
        <f t="shared" si="12"/>
        <v>-1.5782584088903044</v>
      </c>
      <c r="G242" s="55">
        <f t="shared" si="11"/>
        <v>-1.5814051614411508</v>
      </c>
      <c r="H242" s="40"/>
    </row>
    <row r="243" spans="1:8" x14ac:dyDescent="0.2">
      <c r="A243" s="30">
        <v>189</v>
      </c>
      <c r="B243" s="30">
        <v>214.0557038414438</v>
      </c>
      <c r="C243" s="30">
        <v>32.944296158556199</v>
      </c>
      <c r="D243" s="30">
        <v>1.6013522480826257</v>
      </c>
      <c r="E243">
        <f t="shared" si="10"/>
        <v>1085.3266493826607</v>
      </c>
      <c r="F243" s="40">
        <f t="shared" si="12"/>
        <v>1.5908376744466319</v>
      </c>
      <c r="G243" s="55">
        <f t="shared" si="11"/>
        <v>1.5940945794179033</v>
      </c>
      <c r="H243" s="40"/>
    </row>
    <row r="244" spans="1:8" x14ac:dyDescent="0.2">
      <c r="A244" s="30">
        <v>309</v>
      </c>
      <c r="B244" s="30">
        <v>214.10725396908356</v>
      </c>
      <c r="C244" s="30">
        <v>-7.1072539690835583</v>
      </c>
      <c r="D244" s="30">
        <v>-0.34546851650161065</v>
      </c>
      <c r="E244">
        <f t="shared" si="10"/>
        <v>50.513058981053995</v>
      </c>
      <c r="F244" s="40">
        <f t="shared" si="12"/>
        <v>-0.34320014977591179</v>
      </c>
      <c r="G244" s="55">
        <f t="shared" si="11"/>
        <v>-0.34279715953794881</v>
      </c>
      <c r="H244" s="40"/>
    </row>
    <row r="245" spans="1:8" x14ac:dyDescent="0.2">
      <c r="A245" s="30">
        <v>136</v>
      </c>
      <c r="B245" s="30">
        <v>214.99834329249882</v>
      </c>
      <c r="C245" s="30">
        <v>-2.9983432924988165</v>
      </c>
      <c r="D245" s="30">
        <v>-0.14574309764755544</v>
      </c>
      <c r="E245">
        <f t="shared" si="10"/>
        <v>8.9900624996726428</v>
      </c>
      <c r="F245" s="40">
        <f t="shared" si="12"/>
        <v>-0.14478613984268277</v>
      </c>
      <c r="G245" s="55">
        <f t="shared" si="11"/>
        <v>-0.14459750780565758</v>
      </c>
      <c r="H245" s="40"/>
    </row>
    <row r="246" spans="1:8" x14ac:dyDescent="0.2">
      <c r="A246" s="30">
        <v>239</v>
      </c>
      <c r="B246" s="30">
        <v>215.22901888038004</v>
      </c>
      <c r="C246" s="30">
        <v>-7.229018880380039</v>
      </c>
      <c r="D246" s="30">
        <v>-0.35138725015746869</v>
      </c>
      <c r="E246">
        <f t="shared" si="10"/>
        <v>52.258713972891073</v>
      </c>
      <c r="F246" s="40">
        <f t="shared" si="12"/>
        <v>-0.34908002067628868</v>
      </c>
      <c r="G246" s="55">
        <f t="shared" si="11"/>
        <v>-0.3486720141459862</v>
      </c>
      <c r="H246" s="40"/>
    </row>
    <row r="247" spans="1:8" x14ac:dyDescent="0.2">
      <c r="A247" s="30">
        <v>372</v>
      </c>
      <c r="B247" s="30">
        <v>215.63000272331723</v>
      </c>
      <c r="C247" s="30">
        <v>3.3699972766827671</v>
      </c>
      <c r="D247" s="30">
        <v>0.16380840826209905</v>
      </c>
      <c r="E247">
        <f t="shared" si="10"/>
        <v>11.356881644849267</v>
      </c>
      <c r="F247" s="40">
        <f t="shared" si="12"/>
        <v>0.16273283255854662</v>
      </c>
      <c r="G247" s="55">
        <f t="shared" si="11"/>
        <v>0.16252201181772463</v>
      </c>
      <c r="H247" s="40"/>
    </row>
    <row r="248" spans="1:8" x14ac:dyDescent="0.2">
      <c r="A248" s="30">
        <v>301</v>
      </c>
      <c r="B248" s="30">
        <v>215.98827486806462</v>
      </c>
      <c r="C248" s="30">
        <v>-7.9882748680646216</v>
      </c>
      <c r="D248" s="30">
        <v>-0.38829307072492758</v>
      </c>
      <c r="E248">
        <f t="shared" si="10"/>
        <v>63.812535367752851</v>
      </c>
      <c r="F248" s="40">
        <f t="shared" si="12"/>
        <v>-0.38574351544165258</v>
      </c>
      <c r="G248" s="55">
        <f t="shared" si="11"/>
        <v>-0.38530646516542605</v>
      </c>
      <c r="H248" s="40"/>
    </row>
    <row r="249" spans="1:8" x14ac:dyDescent="0.2">
      <c r="A249" s="30">
        <v>252</v>
      </c>
      <c r="B249" s="30">
        <v>216.62642348310584</v>
      </c>
      <c r="C249" s="30">
        <v>-11.626423483105839</v>
      </c>
      <c r="D249" s="30">
        <v>-0.56513574587316695</v>
      </c>
      <c r="E249">
        <f t="shared" si="10"/>
        <v>135.17372300851491</v>
      </c>
      <c r="F249" s="40">
        <f t="shared" si="12"/>
        <v>-0.56142503111853981</v>
      </c>
      <c r="G249" s="55">
        <f t="shared" si="11"/>
        <v>-0.5609131122082619</v>
      </c>
      <c r="H249" s="40"/>
    </row>
    <row r="250" spans="1:8" x14ac:dyDescent="0.2">
      <c r="A250" s="30">
        <v>331</v>
      </c>
      <c r="B250" s="30">
        <v>217.04351499667297</v>
      </c>
      <c r="C250" s="30">
        <v>13.956485003327032</v>
      </c>
      <c r="D250" s="30">
        <v>0.67839508629492185</v>
      </c>
      <c r="E250">
        <f t="shared" si="10"/>
        <v>194.78347364809233</v>
      </c>
      <c r="F250" s="40">
        <f t="shared" si="12"/>
        <v>0.67394070400789852</v>
      </c>
      <c r="G250" s="55">
        <f t="shared" si="11"/>
        <v>0.67345078609713704</v>
      </c>
      <c r="H250" s="40"/>
    </row>
    <row r="251" spans="1:8" x14ac:dyDescent="0.2">
      <c r="A251" s="30">
        <v>178</v>
      </c>
      <c r="B251" s="30">
        <v>217.57875106708028</v>
      </c>
      <c r="C251" s="30">
        <v>8.421248932919724</v>
      </c>
      <c r="D251" s="30">
        <v>0.4093390201900558</v>
      </c>
      <c r="E251">
        <f t="shared" si="10"/>
        <v>70.917433590201597</v>
      </c>
      <c r="F251" s="40">
        <f t="shared" si="12"/>
        <v>0.40665127595700068</v>
      </c>
      <c r="G251" s="55">
        <f t="shared" si="11"/>
        <v>0.40619948959462271</v>
      </c>
      <c r="H251" s="40"/>
    </row>
    <row r="252" spans="1:8" x14ac:dyDescent="0.2">
      <c r="A252" s="30">
        <v>227</v>
      </c>
      <c r="B252" s="30">
        <v>218.8672475219567</v>
      </c>
      <c r="C252" s="30">
        <v>31.132752478043301</v>
      </c>
      <c r="D252" s="30">
        <v>1.5132969582889846</v>
      </c>
      <c r="E252">
        <f t="shared" si="10"/>
        <v>969.24827685911134</v>
      </c>
      <c r="F252" s="40">
        <f t="shared" si="12"/>
        <v>1.503360560897276</v>
      </c>
      <c r="G252" s="55">
        <f t="shared" si="11"/>
        <v>1.505892776452382</v>
      </c>
      <c r="H252" s="40"/>
    </row>
    <row r="253" spans="1:8" x14ac:dyDescent="0.2">
      <c r="A253" s="30">
        <v>43</v>
      </c>
      <c r="B253" s="30">
        <v>221.12859819048015</v>
      </c>
      <c r="C253" s="30">
        <v>10.871401809519853</v>
      </c>
      <c r="D253" s="30">
        <v>0.52843574631849399</v>
      </c>
      <c r="E253">
        <f t="shared" si="10"/>
        <v>118.18737730403153</v>
      </c>
      <c r="F253" s="40">
        <f t="shared" si="12"/>
        <v>0.52496600593301057</v>
      </c>
      <c r="G253" s="55">
        <f t="shared" si="11"/>
        <v>0.52445968473340665</v>
      </c>
      <c r="H253" s="40"/>
    </row>
    <row r="254" spans="1:8" x14ac:dyDescent="0.2">
      <c r="A254" s="30">
        <v>245</v>
      </c>
      <c r="B254" s="30">
        <v>221.16606166874294</v>
      </c>
      <c r="C254" s="30">
        <v>29.833938331257059</v>
      </c>
      <c r="D254" s="30">
        <v>1.4501643618665994</v>
      </c>
      <c r="E254">
        <f t="shared" si="10"/>
        <v>890.06387635324927</v>
      </c>
      <c r="F254" s="40">
        <f t="shared" si="12"/>
        <v>1.4406424968394655</v>
      </c>
      <c r="G254" s="55">
        <f t="shared" si="11"/>
        <v>1.4427127376308575</v>
      </c>
      <c r="H254" s="40"/>
    </row>
    <row r="255" spans="1:8" x14ac:dyDescent="0.2">
      <c r="A255" s="30">
        <v>333</v>
      </c>
      <c r="B255" s="30">
        <v>221.75878057970121</v>
      </c>
      <c r="C255" s="30">
        <v>17.241219420298791</v>
      </c>
      <c r="D255" s="30">
        <v>0.83805904808230947</v>
      </c>
      <c r="E255">
        <f t="shared" si="10"/>
        <v>297.25964709888814</v>
      </c>
      <c r="F255" s="40">
        <f t="shared" si="12"/>
        <v>0.8325563027725732</v>
      </c>
      <c r="G255" s="55">
        <f t="shared" si="11"/>
        <v>0.83221588513428646</v>
      </c>
      <c r="H255" s="40"/>
    </row>
    <row r="256" spans="1:8" x14ac:dyDescent="0.2">
      <c r="A256" s="30">
        <v>224</v>
      </c>
      <c r="B256" s="30">
        <v>222.30209161521194</v>
      </c>
      <c r="C256" s="30">
        <v>11.697908384788064</v>
      </c>
      <c r="D256" s="30">
        <v>0.56861047507854623</v>
      </c>
      <c r="E256">
        <f t="shared" si="10"/>
        <v>136.84106057889491</v>
      </c>
      <c r="F256" s="40">
        <f t="shared" si="12"/>
        <v>0.5648769450463067</v>
      </c>
      <c r="G256" s="55">
        <f t="shared" si="11"/>
        <v>0.56436479887452307</v>
      </c>
      <c r="H256" s="40"/>
    </row>
    <row r="257" spans="1:8" x14ac:dyDescent="0.2">
      <c r="A257" s="30">
        <v>181</v>
      </c>
      <c r="B257" s="30">
        <v>223.23253153271946</v>
      </c>
      <c r="C257" s="30">
        <v>0.76746846728053697</v>
      </c>
      <c r="D257" s="30">
        <v>3.7305011753697034E-2</v>
      </c>
      <c r="E257">
        <f t="shared" si="10"/>
        <v>0.58900784826993668</v>
      </c>
      <c r="F257" s="40">
        <f t="shared" si="12"/>
        <v>3.7060064838647259E-2</v>
      </c>
      <c r="G257" s="55">
        <f t="shared" si="11"/>
        <v>3.701081762300075E-2</v>
      </c>
      <c r="H257" s="40"/>
    </row>
    <row r="258" spans="1:8" x14ac:dyDescent="0.2">
      <c r="A258" s="30">
        <v>216</v>
      </c>
      <c r="B258" s="30">
        <v>223.42429455851905</v>
      </c>
      <c r="C258" s="30">
        <v>6.5757054414809488</v>
      </c>
      <c r="D258" s="30">
        <v>0.31963107181787054</v>
      </c>
      <c r="E258">
        <f t="shared" si="10"/>
        <v>43.239902053122158</v>
      </c>
      <c r="F258" s="40">
        <f t="shared" si="12"/>
        <v>0.31753235528313895</v>
      </c>
      <c r="G258" s="55">
        <f t="shared" si="11"/>
        <v>0.31715234974825091</v>
      </c>
      <c r="H258" s="40"/>
    </row>
    <row r="259" spans="1:8" x14ac:dyDescent="0.2">
      <c r="A259" s="30">
        <v>374</v>
      </c>
      <c r="B259" s="30">
        <v>224.60972433824043</v>
      </c>
      <c r="C259" s="30">
        <v>-21.609724338240426</v>
      </c>
      <c r="D259" s="30">
        <v>-1.0504027915162997</v>
      </c>
      <c r="E259">
        <f t="shared" si="10"/>
        <v>466.98018597474061</v>
      </c>
      <c r="F259" s="40">
        <f t="shared" si="12"/>
        <v>-1.0435057846197373</v>
      </c>
      <c r="G259" s="55">
        <f t="shared" si="11"/>
        <v>-1.0436295028514671</v>
      </c>
      <c r="H259" s="40"/>
    </row>
    <row r="260" spans="1:8" x14ac:dyDescent="0.2">
      <c r="A260" s="30">
        <v>380</v>
      </c>
      <c r="B260" s="30">
        <v>224.77274039449441</v>
      </c>
      <c r="C260" s="30">
        <v>-18.772740394494406</v>
      </c>
      <c r="D260" s="30">
        <v>-0.9125030290133419</v>
      </c>
      <c r="E260">
        <f t="shared" si="10"/>
        <v>352.41578191908195</v>
      </c>
      <c r="F260" s="40">
        <f t="shared" si="12"/>
        <v>-0.9065114801188896</v>
      </c>
      <c r="G260" s="55">
        <f t="shared" si="11"/>
        <v>-0.90629612511223057</v>
      </c>
      <c r="H260" s="40"/>
    </row>
    <row r="261" spans="1:8" x14ac:dyDescent="0.2">
      <c r="A261" s="30">
        <v>228</v>
      </c>
      <c r="B261" s="30">
        <v>224.96484260223014</v>
      </c>
      <c r="C261" s="30">
        <v>-5.9648426022301351</v>
      </c>
      <c r="D261" s="30">
        <v>-0.28993832694341765</v>
      </c>
      <c r="E261">
        <f t="shared" si="10"/>
        <v>35.579347269379568</v>
      </c>
      <c r="F261" s="40">
        <f t="shared" si="12"/>
        <v>-0.28803457472887922</v>
      </c>
      <c r="G261" s="55">
        <f t="shared" si="11"/>
        <v>-0.28768303521529054</v>
      </c>
      <c r="H261" s="40"/>
    </row>
    <row r="262" spans="1:8" x14ac:dyDescent="0.2">
      <c r="A262" s="30">
        <v>347</v>
      </c>
      <c r="B262" s="30">
        <v>225.50440782522972</v>
      </c>
      <c r="C262" s="30">
        <v>3.4955921747702803</v>
      </c>
      <c r="D262" s="30">
        <v>0.16991330943929153</v>
      </c>
      <c r="E262">
        <f t="shared" si="10"/>
        <v>12.219164652315218</v>
      </c>
      <c r="F262" s="40">
        <f t="shared" si="12"/>
        <v>0.16879764859329469</v>
      </c>
      <c r="G262" s="55">
        <f t="shared" si="11"/>
        <v>0.16857942164415338</v>
      </c>
      <c r="H262" s="40"/>
    </row>
    <row r="263" spans="1:8" x14ac:dyDescent="0.2">
      <c r="A263" s="30">
        <v>183</v>
      </c>
      <c r="B263" s="30">
        <v>225.80837396654977</v>
      </c>
      <c r="C263" s="30">
        <v>-0.80837396654976601</v>
      </c>
      <c r="D263" s="30">
        <v>-3.9293341171890095E-2</v>
      </c>
      <c r="E263">
        <f t="shared" si="10"/>
        <v>0.65346846979540218</v>
      </c>
      <c r="F263" s="40">
        <f t="shared" si="12"/>
        <v>-3.9035338768202373E-2</v>
      </c>
      <c r="G263" s="55">
        <f t="shared" si="11"/>
        <v>-3.8983474504560807E-2</v>
      </c>
      <c r="H263" s="40"/>
    </row>
    <row r="264" spans="1:8" x14ac:dyDescent="0.2">
      <c r="A264" s="30">
        <v>130</v>
      </c>
      <c r="B264" s="30">
        <v>227.33569410465375</v>
      </c>
      <c r="C264" s="30">
        <v>-32.335694104653754</v>
      </c>
      <c r="D264" s="30">
        <v>-1.5717693951810541</v>
      </c>
      <c r="E264">
        <f t="shared" si="10"/>
        <v>1045.5971132297395</v>
      </c>
      <c r="F264" s="40">
        <f t="shared" si="12"/>
        <v>-1.5614490643080556</v>
      </c>
      <c r="G264" s="55">
        <f t="shared" si="11"/>
        <v>-1.5644517784115526</v>
      </c>
      <c r="H264" s="40"/>
    </row>
    <row r="265" spans="1:8" x14ac:dyDescent="0.2">
      <c r="A265" s="30">
        <v>100</v>
      </c>
      <c r="B265" s="30">
        <v>227.72347134037619</v>
      </c>
      <c r="C265" s="30">
        <v>23.276528659623807</v>
      </c>
      <c r="D265" s="30">
        <v>1.1314226085527577</v>
      </c>
      <c r="E265">
        <f t="shared" si="10"/>
        <v>541.79678644228841</v>
      </c>
      <c r="F265" s="40">
        <f t="shared" si="12"/>
        <v>1.1239936207424241</v>
      </c>
      <c r="G265" s="55">
        <f t="shared" si="11"/>
        <v>1.1243885178563764</v>
      </c>
      <c r="H265" s="40"/>
    </row>
    <row r="266" spans="1:8" x14ac:dyDescent="0.2">
      <c r="A266" s="30">
        <v>174</v>
      </c>
      <c r="B266" s="30">
        <v>228.96742079689085</v>
      </c>
      <c r="C266" s="30">
        <v>27.032579203109151</v>
      </c>
      <c r="D266" s="30">
        <v>1.313996245967078</v>
      </c>
      <c r="E266">
        <f t="shared" si="10"/>
        <v>730.76033837236935</v>
      </c>
      <c r="F266" s="40">
        <f t="shared" si="12"/>
        <v>1.3053684688479696</v>
      </c>
      <c r="G266" s="55">
        <f t="shared" si="11"/>
        <v>1.306595479681073</v>
      </c>
      <c r="H266" s="40"/>
    </row>
    <row r="267" spans="1:8" x14ac:dyDescent="0.2">
      <c r="A267" s="30">
        <v>67</v>
      </c>
      <c r="B267" s="30">
        <v>231.28427765519072</v>
      </c>
      <c r="C267" s="30">
        <v>1.7157223448092793</v>
      </c>
      <c r="D267" s="30">
        <v>8.3397618231779005E-2</v>
      </c>
      <c r="E267">
        <f t="shared" si="10"/>
        <v>2.9437031644778515</v>
      </c>
      <c r="F267" s="40">
        <f t="shared" si="12"/>
        <v>8.2850024534630556E-2</v>
      </c>
      <c r="G267" s="55">
        <f t="shared" si="11"/>
        <v>8.2740533523625093E-2</v>
      </c>
      <c r="H267" s="40"/>
    </row>
    <row r="268" spans="1:8" x14ac:dyDescent="0.2">
      <c r="A268" s="30">
        <v>276</v>
      </c>
      <c r="B268" s="30">
        <v>231.96115275442199</v>
      </c>
      <c r="C268" s="30">
        <v>-8.9611527544219882</v>
      </c>
      <c r="D268" s="30">
        <v>-0.43558259795993648</v>
      </c>
      <c r="E268">
        <f t="shared" si="10"/>
        <v>80.302258688084791</v>
      </c>
      <c r="F268" s="40">
        <f t="shared" si="12"/>
        <v>-0.43272253684203377</v>
      </c>
      <c r="G268" s="55">
        <f t="shared" si="11"/>
        <v>-0.43225437002605294</v>
      </c>
      <c r="H268" s="40"/>
    </row>
    <row r="269" spans="1:8" x14ac:dyDescent="0.2">
      <c r="A269" s="30">
        <v>315</v>
      </c>
      <c r="B269" s="30">
        <v>232.56862081951584</v>
      </c>
      <c r="C269" s="30">
        <v>0.43137918048415713</v>
      </c>
      <c r="D269" s="30">
        <v>2.096842552409291E-2</v>
      </c>
      <c r="E269">
        <f t="shared" si="10"/>
        <v>0.18608799735518303</v>
      </c>
      <c r="F269" s="40">
        <f t="shared" si="12"/>
        <v>2.0830745601097884E-2</v>
      </c>
      <c r="G269" s="55">
        <f t="shared" si="11"/>
        <v>2.0803038702928944E-2</v>
      </c>
      <c r="H269" s="40"/>
    </row>
    <row r="270" spans="1:8" x14ac:dyDescent="0.2">
      <c r="A270" s="30">
        <v>114</v>
      </c>
      <c r="B270" s="30">
        <v>232.98560676849903</v>
      </c>
      <c r="C270" s="30">
        <v>-3.9856067684990251</v>
      </c>
      <c r="D270" s="30">
        <v>-0.19373187783377896</v>
      </c>
      <c r="E270">
        <f t="shared" si="10"/>
        <v>15.885061313105242</v>
      </c>
      <c r="F270" s="40">
        <f t="shared" si="12"/>
        <v>-0.19245982285801605</v>
      </c>
      <c r="G270" s="55">
        <f t="shared" si="11"/>
        <v>-0.19221318980465402</v>
      </c>
      <c r="H270" s="40"/>
    </row>
    <row r="271" spans="1:8" x14ac:dyDescent="0.2">
      <c r="A271" s="30">
        <v>288</v>
      </c>
      <c r="B271" s="30">
        <v>234.72028465986375</v>
      </c>
      <c r="C271" s="30">
        <v>-16.720284659863751</v>
      </c>
      <c r="D271" s="30">
        <v>-0.81273751607227207</v>
      </c>
      <c r="E271">
        <f t="shared" si="10"/>
        <v>279.56791910687508</v>
      </c>
      <c r="F271" s="40">
        <f t="shared" si="12"/>
        <v>-0.80740103344035352</v>
      </c>
      <c r="G271" s="55">
        <f t="shared" si="11"/>
        <v>-0.80702654856173417</v>
      </c>
      <c r="H271" s="40"/>
    </row>
    <row r="272" spans="1:8" x14ac:dyDescent="0.2">
      <c r="A272" s="30">
        <v>175</v>
      </c>
      <c r="B272" s="30">
        <v>235.19467788234022</v>
      </c>
      <c r="C272" s="30">
        <v>5.8053221176597845</v>
      </c>
      <c r="D272" s="30">
        <v>0.2821843750801718</v>
      </c>
      <c r="E272">
        <f t="shared" si="10"/>
        <v>33.701764889789885</v>
      </c>
      <c r="F272" s="40">
        <f t="shared" si="12"/>
        <v>0.28033153577248049</v>
      </c>
      <c r="G272" s="55">
        <f t="shared" si="11"/>
        <v>0.27998776719451884</v>
      </c>
      <c r="H272" s="40"/>
    </row>
    <row r="273" spans="1:8" x14ac:dyDescent="0.2">
      <c r="A273" s="30">
        <v>339</v>
      </c>
      <c r="B273" s="30">
        <v>235.27136784304648</v>
      </c>
      <c r="C273" s="30">
        <v>5.7286321569535232</v>
      </c>
      <c r="D273" s="30">
        <v>0.27845663901347045</v>
      </c>
      <c r="E273">
        <f t="shared" si="10"/>
        <v>32.817226389681977</v>
      </c>
      <c r="F273" s="40">
        <f t="shared" si="12"/>
        <v>0.27662827624141695</v>
      </c>
      <c r="G273" s="55">
        <f t="shared" si="11"/>
        <v>0.27628829099043545</v>
      </c>
      <c r="H273" s="40"/>
    </row>
    <row r="274" spans="1:8" x14ac:dyDescent="0.2">
      <c r="A274" s="30">
        <v>182</v>
      </c>
      <c r="B274" s="30">
        <v>235.81454652569244</v>
      </c>
      <c r="C274" s="30">
        <v>-9.8145465256924354</v>
      </c>
      <c r="D274" s="30">
        <v>-0.4770642561974191</v>
      </c>
      <c r="E274">
        <f t="shared" si="10"/>
        <v>96.325323504981455</v>
      </c>
      <c r="F274" s="40">
        <f t="shared" si="12"/>
        <v>-0.47393182405646178</v>
      </c>
      <c r="G274" s="55">
        <f t="shared" si="11"/>
        <v>-0.47344260746391226</v>
      </c>
      <c r="H274" s="40"/>
    </row>
    <row r="275" spans="1:8" x14ac:dyDescent="0.2">
      <c r="A275" s="30">
        <v>367</v>
      </c>
      <c r="B275" s="30">
        <v>237.21199809274549</v>
      </c>
      <c r="C275" s="30">
        <v>-24.211998092745489</v>
      </c>
      <c r="D275" s="30">
        <v>-1.1768937903479992</v>
      </c>
      <c r="E275">
        <f t="shared" si="10"/>
        <v>586.22085164311125</v>
      </c>
      <c r="F275" s="40">
        <f t="shared" si="12"/>
        <v>-1.1691662360668131</v>
      </c>
      <c r="G275" s="55">
        <f t="shared" si="11"/>
        <v>-1.1697386898045674</v>
      </c>
      <c r="H275" s="40"/>
    </row>
    <row r="276" spans="1:8" x14ac:dyDescent="0.2">
      <c r="A276" s="30">
        <v>329</v>
      </c>
      <c r="B276" s="30">
        <v>237.71117175534803</v>
      </c>
      <c r="C276" s="30">
        <v>-13.711171755348033</v>
      </c>
      <c r="D276" s="30">
        <v>-0.66647093046397099</v>
      </c>
      <c r="E276">
        <f t="shared" si="10"/>
        <v>187.99623090465366</v>
      </c>
      <c r="F276" s="40">
        <f t="shared" si="12"/>
        <v>-0.66209484288985776</v>
      </c>
      <c r="G276" s="55">
        <f t="shared" si="11"/>
        <v>-0.66159959564026494</v>
      </c>
      <c r="H276" s="40"/>
    </row>
    <row r="277" spans="1:8" x14ac:dyDescent="0.2">
      <c r="A277" s="30">
        <v>38</v>
      </c>
      <c r="B277" s="30">
        <v>238.24900732818577</v>
      </c>
      <c r="C277" s="30">
        <v>19.750992671814231</v>
      </c>
      <c r="D277" s="30">
        <v>0.96005379397546409</v>
      </c>
      <c r="E277">
        <f t="shared" si="10"/>
        <v>390.10171152205947</v>
      </c>
      <c r="F277" s="40">
        <f t="shared" si="12"/>
        <v>0.95375002394400665</v>
      </c>
      <c r="G277" s="55">
        <f t="shared" si="11"/>
        <v>0.95363513576939429</v>
      </c>
      <c r="H277" s="40"/>
    </row>
    <row r="278" spans="1:8" x14ac:dyDescent="0.2">
      <c r="A278" s="30">
        <v>83</v>
      </c>
      <c r="B278" s="30">
        <v>238.62503612707997</v>
      </c>
      <c r="C278" s="30">
        <v>6.3749638729200342</v>
      </c>
      <c r="D278" s="30">
        <v>0.3098734506335683</v>
      </c>
      <c r="E278">
        <f t="shared" si="10"/>
        <v>40.640164381035603</v>
      </c>
      <c r="F278" s="40">
        <f t="shared" si="12"/>
        <v>0.30783880321703189</v>
      </c>
      <c r="G278" s="55">
        <f t="shared" si="11"/>
        <v>0.307467919166731</v>
      </c>
      <c r="H278" s="40"/>
    </row>
    <row r="279" spans="1:8" x14ac:dyDescent="0.2">
      <c r="A279" s="30">
        <v>366</v>
      </c>
      <c r="B279" s="30">
        <v>238.7262505884338</v>
      </c>
      <c r="C279" s="30">
        <v>-10.7262505884338</v>
      </c>
      <c r="D279" s="30">
        <v>-0.52138025382657993</v>
      </c>
      <c r="E279">
        <f t="shared" si="10"/>
        <v>115.05245168587643</v>
      </c>
      <c r="F279" s="40">
        <f t="shared" si="12"/>
        <v>-0.51795684022237343</v>
      </c>
      <c r="G279" s="55">
        <f t="shared" si="11"/>
        <v>-0.51745224555017422</v>
      </c>
      <c r="H279" s="40"/>
    </row>
    <row r="280" spans="1:8" x14ac:dyDescent="0.2">
      <c r="A280" s="30">
        <v>371</v>
      </c>
      <c r="B280" s="30">
        <v>239.5882773619654</v>
      </c>
      <c r="C280" s="30">
        <v>-14.588277361965396</v>
      </c>
      <c r="D280" s="30">
        <v>-0.70910517064329259</v>
      </c>
      <c r="E280">
        <f t="shared" si="10"/>
        <v>212.81783638963205</v>
      </c>
      <c r="F280" s="40">
        <f t="shared" si="12"/>
        <v>-0.7044491441248798</v>
      </c>
      <c r="G280" s="55">
        <f t="shared" si="11"/>
        <v>-0.70397646397160452</v>
      </c>
      <c r="H280" s="40"/>
    </row>
    <row r="281" spans="1:8" x14ac:dyDescent="0.2">
      <c r="A281" s="30">
        <v>210</v>
      </c>
      <c r="B281" s="30">
        <v>239.95187862380016</v>
      </c>
      <c r="C281" s="30">
        <v>-5.9518786238001553</v>
      </c>
      <c r="D281" s="30">
        <v>-0.28930817549313237</v>
      </c>
      <c r="E281">
        <f t="shared" si="10"/>
        <v>35.42485915244923</v>
      </c>
      <c r="F281" s="40">
        <f t="shared" si="12"/>
        <v>-0.28740856089031164</v>
      </c>
      <c r="G281" s="55">
        <f t="shared" si="11"/>
        <v>-0.28705764787070898</v>
      </c>
      <c r="H281" s="40"/>
    </row>
    <row r="282" spans="1:8" x14ac:dyDescent="0.2">
      <c r="A282" s="30">
        <v>326</v>
      </c>
      <c r="B282" s="30">
        <v>240.24035475944402</v>
      </c>
      <c r="C282" s="30">
        <v>1.759645240555983</v>
      </c>
      <c r="D282" s="30">
        <v>8.5532616882463955E-2</v>
      </c>
      <c r="E282">
        <f t="shared" si="10"/>
        <v>3.0963513726113234</v>
      </c>
      <c r="F282" s="40">
        <f t="shared" si="12"/>
        <v>8.4971004657816485E-2</v>
      </c>
      <c r="G282" s="55">
        <f t="shared" si="11"/>
        <v>8.4858750818203071E-2</v>
      </c>
      <c r="H282" s="40"/>
    </row>
    <row r="283" spans="1:8" x14ac:dyDescent="0.2">
      <c r="A283" s="30">
        <v>282</v>
      </c>
      <c r="B283" s="30">
        <v>242.34421708269161</v>
      </c>
      <c r="C283" s="30">
        <v>-12.344217082691614</v>
      </c>
      <c r="D283" s="30">
        <v>-0.60002616783950402</v>
      </c>
      <c r="E283">
        <f t="shared" si="10"/>
        <v>152.37969538461547</v>
      </c>
      <c r="F283" s="40">
        <f t="shared" si="12"/>
        <v>-0.59608636050927688</v>
      </c>
      <c r="G283" s="55">
        <f t="shared" si="11"/>
        <v>-0.59557463943357003</v>
      </c>
      <c r="H283" s="40"/>
    </row>
    <row r="284" spans="1:8" x14ac:dyDescent="0.2">
      <c r="A284" s="30">
        <v>304</v>
      </c>
      <c r="B284" s="30">
        <v>242.74806080880228</v>
      </c>
      <c r="C284" s="30">
        <v>-41.748060808802279</v>
      </c>
      <c r="D284" s="30">
        <v>-2.0292845446601757</v>
      </c>
      <c r="E284">
        <f t="shared" si="10"/>
        <v>1742.9005812954529</v>
      </c>
      <c r="F284" s="40">
        <f t="shared" si="12"/>
        <v>-2.0159601422379345</v>
      </c>
      <c r="G284" s="55">
        <f t="shared" si="11"/>
        <v>-2.02424708624745</v>
      </c>
      <c r="H284" s="40"/>
    </row>
    <row r="285" spans="1:8" x14ac:dyDescent="0.2">
      <c r="A285" s="30">
        <v>148</v>
      </c>
      <c r="B285" s="30">
        <v>243.15186052380011</v>
      </c>
      <c r="C285" s="30">
        <v>5.8481394761998899</v>
      </c>
      <c r="D285" s="30">
        <v>0.2842656359158916</v>
      </c>
      <c r="E285">
        <f t="shared" ref="E285:E348" si="13">C285^2</f>
        <v>34.200735333087522</v>
      </c>
      <c r="F285" s="40">
        <f t="shared" si="12"/>
        <v>0.28239913092637475</v>
      </c>
      <c r="G285" s="55">
        <f t="shared" ref="G285:G348" si="14">F285*((383-6-2)/(383-6-1-(F285^2)))^0.5</f>
        <v>0.28205326335728609</v>
      </c>
      <c r="H285" s="40"/>
    </row>
    <row r="286" spans="1:8" x14ac:dyDescent="0.2">
      <c r="A286" s="30">
        <v>382</v>
      </c>
      <c r="B286" s="30">
        <v>243.5805422579997</v>
      </c>
      <c r="C286" s="30">
        <v>-20.580542257999696</v>
      </c>
      <c r="D286" s="30">
        <v>-1.0003764370315094</v>
      </c>
      <c r="E286">
        <f t="shared" si="13"/>
        <v>423.55871963331123</v>
      </c>
      <c r="F286" s="40">
        <f t="shared" ref="F286:F349" si="15">C286/SQRT($D$13)</f>
        <v>-0.99380790613927428</v>
      </c>
      <c r="G286" s="55">
        <f t="shared" si="14"/>
        <v>-0.99379154734445319</v>
      </c>
      <c r="H286" s="40"/>
    </row>
    <row r="287" spans="1:8" x14ac:dyDescent="0.2">
      <c r="A287" s="30">
        <v>116</v>
      </c>
      <c r="B287" s="30">
        <v>244.33823375275676</v>
      </c>
      <c r="C287" s="30">
        <v>-5.3382337527567643</v>
      </c>
      <c r="D287" s="30">
        <v>-0.2594802019635023</v>
      </c>
      <c r="E287">
        <f t="shared" si="13"/>
        <v>28.496739599071567</v>
      </c>
      <c r="F287" s="40">
        <f t="shared" si="15"/>
        <v>-0.25777643960022806</v>
      </c>
      <c r="G287" s="55">
        <f t="shared" si="14"/>
        <v>-0.25745617406874016</v>
      </c>
      <c r="H287" s="40"/>
    </row>
    <row r="288" spans="1:8" x14ac:dyDescent="0.2">
      <c r="A288" s="30">
        <v>161</v>
      </c>
      <c r="B288" s="30">
        <v>244.73892254906374</v>
      </c>
      <c r="C288" s="30">
        <v>21.261077450936256</v>
      </c>
      <c r="D288" s="30">
        <v>1.0334558070038822</v>
      </c>
      <c r="E288">
        <f t="shared" si="13"/>
        <v>452.03341437471011</v>
      </c>
      <c r="F288" s="40">
        <f t="shared" si="15"/>
        <v>1.0266700750106257</v>
      </c>
      <c r="G288" s="55">
        <f t="shared" si="14"/>
        <v>1.0267440736754703</v>
      </c>
      <c r="H288" s="40"/>
    </row>
    <row r="289" spans="1:8" x14ac:dyDescent="0.2">
      <c r="A289" s="30">
        <v>249</v>
      </c>
      <c r="B289" s="30">
        <v>244.81369357250639</v>
      </c>
      <c r="C289" s="30">
        <v>17.186306427493605</v>
      </c>
      <c r="D289" s="30">
        <v>0.83538984416141493</v>
      </c>
      <c r="E289">
        <f t="shared" si="13"/>
        <v>295.36912861970802</v>
      </c>
      <c r="F289" s="40">
        <f t="shared" si="15"/>
        <v>0.82990462500259854</v>
      </c>
      <c r="G289" s="55">
        <f t="shared" si="14"/>
        <v>0.82956041964286242</v>
      </c>
      <c r="H289" s="40"/>
    </row>
    <row r="290" spans="1:8" x14ac:dyDescent="0.2">
      <c r="A290" s="30">
        <v>211</v>
      </c>
      <c r="B290" s="30">
        <v>245.26992286743686</v>
      </c>
      <c r="C290" s="30">
        <v>-33.269922867436861</v>
      </c>
      <c r="D290" s="30">
        <v>-1.6171802706268672</v>
      </c>
      <c r="E290">
        <f t="shared" si="13"/>
        <v>1106.8877676051982</v>
      </c>
      <c r="F290" s="40">
        <f t="shared" si="15"/>
        <v>-1.6065617692580758</v>
      </c>
      <c r="G290" s="55">
        <f t="shared" si="14"/>
        <v>-1.6099592355374537</v>
      </c>
      <c r="H290" s="40"/>
    </row>
    <row r="291" spans="1:8" x14ac:dyDescent="0.2">
      <c r="A291" s="30">
        <v>103</v>
      </c>
      <c r="B291" s="30">
        <v>246.71874506552379</v>
      </c>
      <c r="C291" s="30">
        <v>-19.718745065523791</v>
      </c>
      <c r="D291" s="30">
        <v>-0.95848630634179466</v>
      </c>
      <c r="E291">
        <f t="shared" si="13"/>
        <v>388.82890695911885</v>
      </c>
      <c r="F291" s="40">
        <f t="shared" si="15"/>
        <v>-0.95219282852691078</v>
      </c>
      <c r="G291" s="55">
        <f t="shared" si="14"/>
        <v>-0.95207436126523137</v>
      </c>
      <c r="H291" s="40"/>
    </row>
    <row r="292" spans="1:8" x14ac:dyDescent="0.2">
      <c r="A292" s="30">
        <v>45</v>
      </c>
      <c r="B292" s="30">
        <v>247.19271825372471</v>
      </c>
      <c r="C292" s="30">
        <v>44.807281746275294</v>
      </c>
      <c r="D292" s="30">
        <v>2.177986775299015</v>
      </c>
      <c r="E292">
        <f t="shared" si="13"/>
        <v>2007.6924974900951</v>
      </c>
      <c r="F292" s="40">
        <f t="shared" si="15"/>
        <v>2.163685985229546</v>
      </c>
      <c r="G292" s="55">
        <f t="shared" si="14"/>
        <v>2.174385753324914</v>
      </c>
      <c r="H292" s="40"/>
    </row>
    <row r="293" spans="1:8" x14ac:dyDescent="0.2">
      <c r="A293" s="30">
        <v>194</v>
      </c>
      <c r="B293" s="30">
        <v>248.53940027107569</v>
      </c>
      <c r="C293" s="30">
        <v>-16.539400271075692</v>
      </c>
      <c r="D293" s="30">
        <v>-0.80394511021133885</v>
      </c>
      <c r="E293">
        <f t="shared" si="13"/>
        <v>273.5517613268587</v>
      </c>
      <c r="F293" s="40">
        <f t="shared" si="15"/>
        <v>-0.79866635903667649</v>
      </c>
      <c r="G293" s="55">
        <f t="shared" si="14"/>
        <v>-0.79828100786568068</v>
      </c>
      <c r="H293" s="40"/>
    </row>
    <row r="294" spans="1:8" x14ac:dyDescent="0.2">
      <c r="A294" s="30">
        <v>7</v>
      </c>
      <c r="B294" s="30">
        <v>249.20868491355174</v>
      </c>
      <c r="C294" s="30">
        <v>-7.2086849135517355</v>
      </c>
      <c r="D294" s="30">
        <v>-0.35039885922823993</v>
      </c>
      <c r="E294">
        <f t="shared" si="13"/>
        <v>51.965138182868394</v>
      </c>
      <c r="F294" s="40">
        <f t="shared" si="15"/>
        <v>-0.34809811958039866</v>
      </c>
      <c r="G294" s="55">
        <f t="shared" si="14"/>
        <v>-0.34769094408898521</v>
      </c>
      <c r="H294" s="40"/>
    </row>
    <row r="295" spans="1:8" x14ac:dyDescent="0.2">
      <c r="A295" s="30">
        <v>133</v>
      </c>
      <c r="B295" s="30">
        <v>249.49867887586578</v>
      </c>
      <c r="C295" s="30">
        <v>9.5013211241342219</v>
      </c>
      <c r="D295" s="30">
        <v>0.46183903485628697</v>
      </c>
      <c r="E295">
        <f t="shared" si="13"/>
        <v>90.275103103919193</v>
      </c>
      <c r="F295" s="40">
        <f t="shared" si="15"/>
        <v>0.45880657241975115</v>
      </c>
      <c r="G295" s="55">
        <f t="shared" si="14"/>
        <v>0.45832436542586352</v>
      </c>
      <c r="H295" s="40"/>
    </row>
    <row r="296" spans="1:8" x14ac:dyDescent="0.2">
      <c r="A296" s="30">
        <v>285</v>
      </c>
      <c r="B296" s="30">
        <v>250.99613792393617</v>
      </c>
      <c r="C296" s="30">
        <v>5.0038620760638253</v>
      </c>
      <c r="D296" s="30">
        <v>0.24322710511206663</v>
      </c>
      <c r="E296">
        <f t="shared" si="13"/>
        <v>25.038635676269774</v>
      </c>
      <c r="F296" s="40">
        <f t="shared" si="15"/>
        <v>0.24163006154464881</v>
      </c>
      <c r="G296" s="55">
        <f t="shared" si="14"/>
        <v>0.24132726836201068</v>
      </c>
      <c r="H296" s="40"/>
    </row>
    <row r="297" spans="1:8" x14ac:dyDescent="0.2">
      <c r="A297" s="30">
        <v>345</v>
      </c>
      <c r="B297" s="30">
        <v>252.34143478904429</v>
      </c>
      <c r="C297" s="30">
        <v>-10.341434789044285</v>
      </c>
      <c r="D297" s="30">
        <v>-0.50267517533638228</v>
      </c>
      <c r="E297">
        <f t="shared" si="13"/>
        <v>106.94527349605542</v>
      </c>
      <c r="F297" s="40">
        <f t="shared" si="15"/>
        <v>-0.49937458038459137</v>
      </c>
      <c r="G297" s="55">
        <f t="shared" si="14"/>
        <v>-0.49887553870128165</v>
      </c>
      <c r="H297" s="40"/>
    </row>
    <row r="298" spans="1:8" x14ac:dyDescent="0.2">
      <c r="A298" s="30">
        <v>4</v>
      </c>
      <c r="B298" s="30">
        <v>252.40586543657753</v>
      </c>
      <c r="C298" s="30">
        <v>-31.405865436577528</v>
      </c>
      <c r="D298" s="30">
        <v>-1.5265723989912046</v>
      </c>
      <c r="E298">
        <f t="shared" si="13"/>
        <v>986.32838382041507</v>
      </c>
      <c r="F298" s="40">
        <f t="shared" si="15"/>
        <v>-1.5165488342701461</v>
      </c>
      <c r="G298" s="55">
        <f t="shared" si="14"/>
        <v>-1.5191842114361103</v>
      </c>
      <c r="H298" s="40"/>
    </row>
    <row r="299" spans="1:8" x14ac:dyDescent="0.2">
      <c r="A299" s="30">
        <v>199</v>
      </c>
      <c r="B299" s="30">
        <v>252.4499402827864</v>
      </c>
      <c r="C299" s="30">
        <v>11.5500597172136</v>
      </c>
      <c r="D299" s="30">
        <v>0.56142386544339395</v>
      </c>
      <c r="E299">
        <f t="shared" si="13"/>
        <v>133.4038794712003</v>
      </c>
      <c r="F299" s="40">
        <f t="shared" si="15"/>
        <v>0.55773752311535407</v>
      </c>
      <c r="G299" s="55">
        <f t="shared" si="14"/>
        <v>0.55722590597866373</v>
      </c>
      <c r="H299" s="40"/>
    </row>
    <row r="300" spans="1:8" x14ac:dyDescent="0.2">
      <c r="A300" s="30">
        <v>244</v>
      </c>
      <c r="B300" s="30">
        <v>253.35457648494526</v>
      </c>
      <c r="C300" s="30">
        <v>10.645423515054745</v>
      </c>
      <c r="D300" s="30">
        <v>0.51745142150190226</v>
      </c>
      <c r="E300">
        <f t="shared" si="13"/>
        <v>113.32504181488052</v>
      </c>
      <c r="F300" s="40">
        <f t="shared" si="15"/>
        <v>0.51405380484326524</v>
      </c>
      <c r="G300" s="55">
        <f t="shared" si="14"/>
        <v>0.51355025980569424</v>
      </c>
      <c r="H300" s="40"/>
    </row>
    <row r="301" spans="1:8" x14ac:dyDescent="0.2">
      <c r="A301" s="30">
        <v>337</v>
      </c>
      <c r="B301" s="30">
        <v>255.59419884426509</v>
      </c>
      <c r="C301" s="30">
        <v>23.405801155734906</v>
      </c>
      <c r="D301" s="30">
        <v>1.1377062699570399</v>
      </c>
      <c r="E301">
        <f t="shared" si="13"/>
        <v>547.83152774180144</v>
      </c>
      <c r="F301" s="40">
        <f t="shared" si="15"/>
        <v>1.1302360232540309</v>
      </c>
      <c r="G301" s="55">
        <f t="shared" si="14"/>
        <v>1.1306543424463482</v>
      </c>
      <c r="H301" s="40"/>
    </row>
    <row r="302" spans="1:8" x14ac:dyDescent="0.2">
      <c r="A302" s="30">
        <v>86</v>
      </c>
      <c r="B302" s="30">
        <v>255.937896473254</v>
      </c>
      <c r="C302" s="30">
        <v>27.062103526746</v>
      </c>
      <c r="D302" s="30">
        <v>1.3154313606164074</v>
      </c>
      <c r="E302">
        <f t="shared" si="13"/>
        <v>732.35744729231828</v>
      </c>
      <c r="F302" s="40">
        <f t="shared" si="15"/>
        <v>1.306794160449575</v>
      </c>
      <c r="G302" s="55">
        <f t="shared" si="14"/>
        <v>1.3080290186675581</v>
      </c>
      <c r="H302" s="40"/>
    </row>
    <row r="303" spans="1:8" x14ac:dyDescent="0.2">
      <c r="A303" s="30">
        <v>238</v>
      </c>
      <c r="B303" s="30">
        <v>257.76202209492192</v>
      </c>
      <c r="C303" s="30">
        <v>-11.762022094921917</v>
      </c>
      <c r="D303" s="30">
        <v>-0.57172690632241407</v>
      </c>
      <c r="E303">
        <f t="shared" si="13"/>
        <v>138.34516376143137</v>
      </c>
      <c r="F303" s="40">
        <f t="shared" si="15"/>
        <v>-0.56797291361818325</v>
      </c>
      <c r="G303" s="55">
        <f t="shared" si="14"/>
        <v>-0.56746060932855757</v>
      </c>
      <c r="H303" s="40"/>
    </row>
    <row r="304" spans="1:8" x14ac:dyDescent="0.2">
      <c r="A304" s="30">
        <v>250</v>
      </c>
      <c r="B304" s="30">
        <v>258.64166990640507</v>
      </c>
      <c r="C304" s="30">
        <v>-9.6416699064050704</v>
      </c>
      <c r="D304" s="30">
        <v>-0.46866109099988773</v>
      </c>
      <c r="E304">
        <f t="shared" si="13"/>
        <v>92.961798584077158</v>
      </c>
      <c r="F304" s="40">
        <f t="shared" si="15"/>
        <v>-0.46558383453895374</v>
      </c>
      <c r="G304" s="55">
        <f t="shared" si="14"/>
        <v>-0.4650983814978607</v>
      </c>
      <c r="H304" s="40"/>
    </row>
    <row r="305" spans="1:8" x14ac:dyDescent="0.2">
      <c r="A305" s="30">
        <v>223</v>
      </c>
      <c r="B305" s="30">
        <v>260.64918543049401</v>
      </c>
      <c r="C305" s="30">
        <v>10.350814569505985</v>
      </c>
      <c r="D305" s="30">
        <v>0.50313110653784343</v>
      </c>
      <c r="E305">
        <f t="shared" si="13"/>
        <v>107.13936225229737</v>
      </c>
      <c r="F305" s="40">
        <f t="shared" si="15"/>
        <v>0.49982751791479979</v>
      </c>
      <c r="G305" s="55">
        <f t="shared" si="14"/>
        <v>0.49932832430617763</v>
      </c>
      <c r="H305" s="40"/>
    </row>
    <row r="306" spans="1:8" x14ac:dyDescent="0.2">
      <c r="A306" s="30">
        <v>207</v>
      </c>
      <c r="B306" s="30">
        <v>261.68340462322226</v>
      </c>
      <c r="C306" s="30">
        <v>-7.683404623222259</v>
      </c>
      <c r="D306" s="30">
        <v>-0.3734739758017227</v>
      </c>
      <c r="E306">
        <f t="shared" si="13"/>
        <v>59.034706604153186</v>
      </c>
      <c r="F306" s="40">
        <f t="shared" si="15"/>
        <v>-0.3710217235727728</v>
      </c>
      <c r="G306" s="55">
        <f t="shared" si="14"/>
        <v>-0.37059586065604727</v>
      </c>
      <c r="H306" s="40"/>
    </row>
    <row r="307" spans="1:8" x14ac:dyDescent="0.2">
      <c r="A307" s="30">
        <v>126</v>
      </c>
      <c r="B307" s="30">
        <v>263.71084157642508</v>
      </c>
      <c r="C307" s="30">
        <v>27.289158423574918</v>
      </c>
      <c r="D307" s="30">
        <v>1.3264680167867267</v>
      </c>
      <c r="E307">
        <f t="shared" si="13"/>
        <v>744.69816746696995</v>
      </c>
      <c r="F307" s="40">
        <f t="shared" si="15"/>
        <v>1.317758349282282</v>
      </c>
      <c r="G307" s="55">
        <f t="shared" si="14"/>
        <v>1.3190542744349822</v>
      </c>
      <c r="H307" s="40"/>
    </row>
    <row r="308" spans="1:8" x14ac:dyDescent="0.2">
      <c r="A308" s="30">
        <v>335</v>
      </c>
      <c r="B308" s="30">
        <v>263.80421064399809</v>
      </c>
      <c r="C308" s="30">
        <v>27.19578935600191</v>
      </c>
      <c r="D308" s="30">
        <v>1.3219295447689967</v>
      </c>
      <c r="E308">
        <f t="shared" si="13"/>
        <v>739.61095869602684</v>
      </c>
      <c r="F308" s="40">
        <f t="shared" si="15"/>
        <v>1.3132496771404272</v>
      </c>
      <c r="G308" s="55">
        <f t="shared" si="14"/>
        <v>1.3145203365027722</v>
      </c>
      <c r="H308" s="40"/>
    </row>
    <row r="309" spans="1:8" x14ac:dyDescent="0.2">
      <c r="A309" s="30">
        <v>51</v>
      </c>
      <c r="B309" s="30">
        <v>264.3906669918112</v>
      </c>
      <c r="C309" s="30">
        <v>54.609333008188798</v>
      </c>
      <c r="D309" s="30">
        <v>2.6544436632695803</v>
      </c>
      <c r="E309">
        <f t="shared" si="13"/>
        <v>2982.1792515992588</v>
      </c>
      <c r="F309" s="40">
        <f t="shared" si="15"/>
        <v>2.637014429074878</v>
      </c>
      <c r="G309" s="55">
        <f t="shared" si="14"/>
        <v>2.6582008811603566</v>
      </c>
      <c r="H309" s="40"/>
    </row>
    <row r="310" spans="1:8" x14ac:dyDescent="0.2">
      <c r="A310" s="30">
        <v>342</v>
      </c>
      <c r="B310" s="30">
        <v>265.61478222421908</v>
      </c>
      <c r="C310" s="30">
        <v>22.385217775780916</v>
      </c>
      <c r="D310" s="30">
        <v>1.0880978800257641</v>
      </c>
      <c r="E310">
        <f t="shared" si="13"/>
        <v>501.09797486913789</v>
      </c>
      <c r="F310" s="40">
        <f t="shared" si="15"/>
        <v>1.080953364947087</v>
      </c>
      <c r="G310" s="55">
        <f t="shared" si="14"/>
        <v>1.0811962435747624</v>
      </c>
      <c r="H310" s="40"/>
    </row>
    <row r="311" spans="1:8" x14ac:dyDescent="0.2">
      <c r="A311" s="30">
        <v>134</v>
      </c>
      <c r="B311" s="30">
        <v>265.91021664211524</v>
      </c>
      <c r="C311" s="30">
        <v>-7.9102166421152447</v>
      </c>
      <c r="D311" s="30">
        <v>-0.38449882619155601</v>
      </c>
      <c r="E311">
        <f t="shared" si="13"/>
        <v>62.571527325196975</v>
      </c>
      <c r="F311" s="40">
        <f t="shared" si="15"/>
        <v>-0.38197418414244722</v>
      </c>
      <c r="G311" s="55">
        <f t="shared" si="14"/>
        <v>-0.3815399357587414</v>
      </c>
      <c r="H311" s="40"/>
    </row>
    <row r="312" spans="1:8" x14ac:dyDescent="0.2">
      <c r="A312" s="30">
        <v>160</v>
      </c>
      <c r="B312" s="30">
        <v>266.09785273936245</v>
      </c>
      <c r="C312" s="30">
        <v>-32.097852739362452</v>
      </c>
      <c r="D312" s="30">
        <v>-1.5602084316939846</v>
      </c>
      <c r="E312">
        <f t="shared" si="13"/>
        <v>1030.2721504777976</v>
      </c>
      <c r="F312" s="40">
        <f t="shared" si="15"/>
        <v>-1.5499640107914712</v>
      </c>
      <c r="G312" s="55">
        <f t="shared" si="14"/>
        <v>-1.5528703671550883</v>
      </c>
      <c r="H312" s="40"/>
    </row>
    <row r="313" spans="1:8" x14ac:dyDescent="0.2">
      <c r="A313" s="30">
        <v>261</v>
      </c>
      <c r="B313" s="30">
        <v>266.19264318777886</v>
      </c>
      <c r="C313" s="30">
        <v>-46.192643187778856</v>
      </c>
      <c r="D313" s="30">
        <v>-2.2453262518530632</v>
      </c>
      <c r="E313">
        <f t="shared" si="13"/>
        <v>2133.7602846734521</v>
      </c>
      <c r="F313" s="40">
        <f t="shared" si="15"/>
        <v>-2.2305833067950931</v>
      </c>
      <c r="G313" s="55">
        <f t="shared" si="14"/>
        <v>-2.2425017386551978</v>
      </c>
      <c r="H313" s="40"/>
    </row>
    <row r="314" spans="1:8" x14ac:dyDescent="0.2">
      <c r="A314" s="30">
        <v>124</v>
      </c>
      <c r="B314" s="30">
        <v>267.57079357378558</v>
      </c>
      <c r="C314" s="30">
        <v>-11.570793573785579</v>
      </c>
      <c r="D314" s="30">
        <v>-0.5624316941635209</v>
      </c>
      <c r="E314">
        <f t="shared" si="13"/>
        <v>133.88326392715766</v>
      </c>
      <c r="F314" s="40">
        <f t="shared" si="15"/>
        <v>-0.55873873437245691</v>
      </c>
      <c r="G314" s="55">
        <f t="shared" si="14"/>
        <v>-0.55822702929435164</v>
      </c>
      <c r="H314" s="40"/>
    </row>
    <row r="315" spans="1:8" x14ac:dyDescent="0.2">
      <c r="A315" s="30">
        <v>322</v>
      </c>
      <c r="B315" s="30">
        <v>267.73552990725415</v>
      </c>
      <c r="C315" s="30">
        <v>16.264470092745853</v>
      </c>
      <c r="D315" s="30">
        <v>0.79058133831542887</v>
      </c>
      <c r="E315">
        <f t="shared" si="13"/>
        <v>264.53298739782429</v>
      </c>
      <c r="F315" s="40">
        <f t="shared" si="15"/>
        <v>0.78539033445796214</v>
      </c>
      <c r="G315" s="55">
        <f t="shared" si="14"/>
        <v>0.78498939934598544</v>
      </c>
      <c r="H315" s="40"/>
    </row>
    <row r="316" spans="1:8" x14ac:dyDescent="0.2">
      <c r="A316" s="30">
        <v>97</v>
      </c>
      <c r="B316" s="30">
        <v>269.13059704276873</v>
      </c>
      <c r="C316" s="30">
        <v>-26.130597042768727</v>
      </c>
      <c r="D316" s="30">
        <v>-1.2701528093600274</v>
      </c>
      <c r="E316">
        <f t="shared" si="13"/>
        <v>682.8081018115538</v>
      </c>
      <c r="F316" s="40">
        <f t="shared" si="15"/>
        <v>-1.2618129108405285</v>
      </c>
      <c r="G316" s="55">
        <f t="shared" si="14"/>
        <v>-1.262810372400553</v>
      </c>
      <c r="H316" s="40"/>
    </row>
    <row r="317" spans="1:8" x14ac:dyDescent="0.2">
      <c r="A317" s="30">
        <v>229</v>
      </c>
      <c r="B317" s="30">
        <v>271.40460852223111</v>
      </c>
      <c r="C317" s="30">
        <v>-10.404608522231115</v>
      </c>
      <c r="D317" s="30">
        <v>-0.5057459162977801</v>
      </c>
      <c r="E317">
        <f t="shared" si="13"/>
        <v>108.25587850088435</v>
      </c>
      <c r="F317" s="40">
        <f t="shared" si="15"/>
        <v>-0.50242515867909676</v>
      </c>
      <c r="G317" s="55">
        <f t="shared" si="14"/>
        <v>-0.50192510959294834</v>
      </c>
      <c r="H317" s="40"/>
    </row>
    <row r="318" spans="1:8" x14ac:dyDescent="0.2">
      <c r="A318" s="30">
        <v>52</v>
      </c>
      <c r="B318" s="30">
        <v>272.11142580659811</v>
      </c>
      <c r="C318" s="30">
        <v>-14.111425806598106</v>
      </c>
      <c r="D318" s="30">
        <v>-0.68592642957946859</v>
      </c>
      <c r="E318">
        <f t="shared" si="13"/>
        <v>199.13233829512302</v>
      </c>
      <c r="F318" s="40">
        <f t="shared" si="15"/>
        <v>-0.68142259604670086</v>
      </c>
      <c r="G318" s="55">
        <f t="shared" si="14"/>
        <v>-0.68093643277177973</v>
      </c>
      <c r="H318" s="40"/>
    </row>
    <row r="319" spans="1:8" x14ac:dyDescent="0.2">
      <c r="A319" s="30">
        <v>383</v>
      </c>
      <c r="B319" s="30">
        <v>272.55528220963686</v>
      </c>
      <c r="C319" s="30">
        <v>-6.5552822096368573</v>
      </c>
      <c r="D319" s="30">
        <v>-0.31863834190586254</v>
      </c>
      <c r="E319">
        <f t="shared" si="13"/>
        <v>42.971724847981477</v>
      </c>
      <c r="F319" s="40">
        <f t="shared" si="15"/>
        <v>-0.3165461436944873</v>
      </c>
      <c r="G319" s="55">
        <f t="shared" si="14"/>
        <v>-0.31616705542092993</v>
      </c>
      <c r="H319" s="40"/>
    </row>
    <row r="320" spans="1:8" x14ac:dyDescent="0.2">
      <c r="A320" s="30">
        <v>129</v>
      </c>
      <c r="B320" s="30">
        <v>272.90320834246154</v>
      </c>
      <c r="C320" s="30">
        <v>29.096791657538461</v>
      </c>
      <c r="D320" s="30">
        <v>1.4143332280811132</v>
      </c>
      <c r="E320">
        <f t="shared" si="13"/>
        <v>846.62328476219977</v>
      </c>
      <c r="F320" s="40">
        <f t="shared" si="15"/>
        <v>1.4050466323990591</v>
      </c>
      <c r="G320" s="55">
        <f t="shared" si="14"/>
        <v>1.4068751752932671</v>
      </c>
      <c r="H320" s="40"/>
    </row>
    <row r="321" spans="1:8" x14ac:dyDescent="0.2">
      <c r="A321" s="30">
        <v>187</v>
      </c>
      <c r="B321" s="30">
        <v>273.72449655059216</v>
      </c>
      <c r="C321" s="30">
        <v>-42.724496550592164</v>
      </c>
      <c r="D321" s="30">
        <v>-2.0767470116893083</v>
      </c>
      <c r="E321">
        <f t="shared" si="13"/>
        <v>1825.3826055015618</v>
      </c>
      <c r="F321" s="40">
        <f t="shared" si="15"/>
        <v>-2.0631109678995161</v>
      </c>
      <c r="G321" s="55">
        <f t="shared" si="14"/>
        <v>-2.0721275609765493</v>
      </c>
      <c r="H321" s="40"/>
    </row>
    <row r="322" spans="1:8" x14ac:dyDescent="0.2">
      <c r="A322" s="30">
        <v>53</v>
      </c>
      <c r="B322" s="30">
        <v>273.74702917962753</v>
      </c>
      <c r="C322" s="30">
        <v>1.2529708203724681</v>
      </c>
      <c r="D322" s="30">
        <v>6.0904249716814018E-2</v>
      </c>
      <c r="E322">
        <f t="shared" si="13"/>
        <v>1.5699358767048557</v>
      </c>
      <c r="F322" s="40">
        <f t="shared" si="15"/>
        <v>6.0504348808591513E-2</v>
      </c>
      <c r="G322" s="55">
        <f t="shared" si="14"/>
        <v>6.0424131479353979E-2</v>
      </c>
      <c r="H322" s="40"/>
    </row>
    <row r="323" spans="1:8" x14ac:dyDescent="0.2">
      <c r="A323" s="30">
        <v>330</v>
      </c>
      <c r="B323" s="30">
        <v>274.11338163698997</v>
      </c>
      <c r="C323" s="30">
        <v>10.886618363010029</v>
      </c>
      <c r="D323" s="30">
        <v>0.5291753906569947</v>
      </c>
      <c r="E323">
        <f t="shared" si="13"/>
        <v>118.51845938182717</v>
      </c>
      <c r="F323" s="40">
        <f t="shared" si="15"/>
        <v>0.52570079372300915</v>
      </c>
      <c r="G323" s="55">
        <f t="shared" si="14"/>
        <v>0.52519430340245699</v>
      </c>
      <c r="H323" s="40"/>
    </row>
    <row r="324" spans="1:8" x14ac:dyDescent="0.2">
      <c r="A324" s="30">
        <v>150</v>
      </c>
      <c r="B324" s="30">
        <v>274.91572306555042</v>
      </c>
      <c r="C324" s="30">
        <v>-4.9157230655504236</v>
      </c>
      <c r="D324" s="30">
        <v>-0.23894285505706106</v>
      </c>
      <c r="E324">
        <f t="shared" si="13"/>
        <v>24.164333257184452</v>
      </c>
      <c r="F324" s="40">
        <f t="shared" si="15"/>
        <v>-0.23737394212906521</v>
      </c>
      <c r="G324" s="55">
        <f t="shared" si="14"/>
        <v>-0.2370758395852651</v>
      </c>
      <c r="H324" s="40"/>
    </row>
    <row r="325" spans="1:8" x14ac:dyDescent="0.2">
      <c r="A325" s="30">
        <v>360</v>
      </c>
      <c r="B325" s="30">
        <v>278.43560371641632</v>
      </c>
      <c r="C325" s="30">
        <v>-22.435603716416324</v>
      </c>
      <c r="D325" s="30">
        <v>-1.0905470335581371</v>
      </c>
      <c r="E325">
        <f t="shared" si="13"/>
        <v>503.35631412007399</v>
      </c>
      <c r="F325" s="40">
        <f t="shared" si="15"/>
        <v>-1.0833864371924149</v>
      </c>
      <c r="G325" s="55">
        <f t="shared" si="14"/>
        <v>-1.0836374745244219</v>
      </c>
      <c r="H325" s="40"/>
    </row>
    <row r="326" spans="1:8" x14ac:dyDescent="0.2">
      <c r="A326" s="30">
        <v>138</v>
      </c>
      <c r="B326" s="30">
        <v>279.01874697170661</v>
      </c>
      <c r="C326" s="30">
        <v>-8.0187469717066051</v>
      </c>
      <c r="D326" s="30">
        <v>-0.38977425494680462</v>
      </c>
      <c r="E326">
        <f t="shared" si="13"/>
        <v>64.300302996253848</v>
      </c>
      <c r="F326" s="40">
        <f t="shared" si="15"/>
        <v>-0.38721497412026573</v>
      </c>
      <c r="G326" s="55">
        <f t="shared" si="14"/>
        <v>-0.38677684189030842</v>
      </c>
      <c r="H326" s="40"/>
    </row>
    <row r="327" spans="1:8" x14ac:dyDescent="0.2">
      <c r="A327" s="30">
        <v>263</v>
      </c>
      <c r="B327" s="30">
        <v>279.31796553591658</v>
      </c>
      <c r="C327" s="30">
        <v>18.682034464083415</v>
      </c>
      <c r="D327" s="30">
        <v>0.90809400643538218</v>
      </c>
      <c r="E327">
        <f t="shared" si="13"/>
        <v>349.01841171720048</v>
      </c>
      <c r="F327" s="40">
        <f t="shared" si="15"/>
        <v>0.90213140744412212</v>
      </c>
      <c r="G327" s="55">
        <f t="shared" si="14"/>
        <v>0.9019075710298361</v>
      </c>
      <c r="H327" s="40"/>
    </row>
    <row r="328" spans="1:8" x14ac:dyDescent="0.2">
      <c r="A328" s="30">
        <v>233</v>
      </c>
      <c r="B328" s="30">
        <v>280.06270897368154</v>
      </c>
      <c r="C328" s="30">
        <v>-21.062708973681538</v>
      </c>
      <c r="D328" s="30">
        <v>-1.0238135367464838</v>
      </c>
      <c r="E328">
        <f t="shared" si="13"/>
        <v>443.63770931000477</v>
      </c>
      <c r="F328" s="40">
        <f t="shared" si="15"/>
        <v>-1.0170911164704095</v>
      </c>
      <c r="G328" s="55">
        <f t="shared" si="14"/>
        <v>-1.0171378710863026</v>
      </c>
      <c r="H328" s="40"/>
    </row>
    <row r="329" spans="1:8" x14ac:dyDescent="0.2">
      <c r="A329" s="30">
        <v>135</v>
      </c>
      <c r="B329" s="30">
        <v>280.23323260658395</v>
      </c>
      <c r="C329" s="30">
        <v>15.766767393416046</v>
      </c>
      <c r="D329" s="30">
        <v>0.76638906744059399</v>
      </c>
      <c r="E329">
        <f t="shared" si="13"/>
        <v>248.59095403808743</v>
      </c>
      <c r="F329" s="40">
        <f t="shared" si="15"/>
        <v>0.76135691146549656</v>
      </c>
      <c r="G329" s="55">
        <f t="shared" si="14"/>
        <v>0.76093056923928126</v>
      </c>
      <c r="H329" s="40"/>
    </row>
    <row r="330" spans="1:8" x14ac:dyDescent="0.2">
      <c r="A330" s="30">
        <v>350</v>
      </c>
      <c r="B330" s="30">
        <v>283.86646954892484</v>
      </c>
      <c r="C330" s="30">
        <v>-24.86646954892484</v>
      </c>
      <c r="D330" s="30">
        <v>-1.2087062574474525</v>
      </c>
      <c r="E330">
        <f t="shared" si="13"/>
        <v>618.34130782760633</v>
      </c>
      <c r="F330" s="40">
        <f t="shared" si="15"/>
        <v>-1.2007698206244894</v>
      </c>
      <c r="G330" s="55">
        <f t="shared" si="14"/>
        <v>-1.2014778569595681</v>
      </c>
      <c r="H330" s="40"/>
    </row>
    <row r="331" spans="1:8" x14ac:dyDescent="0.2">
      <c r="A331" s="30">
        <v>102</v>
      </c>
      <c r="B331" s="30">
        <v>284.12609050197176</v>
      </c>
      <c r="C331" s="30">
        <v>3.8739094980282403</v>
      </c>
      <c r="D331" s="30">
        <v>0.18830251081035784</v>
      </c>
      <c r="E331">
        <f t="shared" si="13"/>
        <v>15.007174798913413</v>
      </c>
      <c r="F331" s="40">
        <f t="shared" si="15"/>
        <v>0.18706610537980459</v>
      </c>
      <c r="G331" s="55">
        <f t="shared" si="14"/>
        <v>0.18682587564023498</v>
      </c>
      <c r="H331" s="40"/>
    </row>
    <row r="332" spans="1:8" x14ac:dyDescent="0.2">
      <c r="A332" s="30">
        <v>132</v>
      </c>
      <c r="B332" s="30">
        <v>284.83953517415586</v>
      </c>
      <c r="C332" s="30">
        <v>6.1604648258441443</v>
      </c>
      <c r="D332" s="30">
        <v>0.29944710764559263</v>
      </c>
      <c r="E332">
        <f t="shared" si="13"/>
        <v>37.951326870462921</v>
      </c>
      <c r="F332" s="40">
        <f t="shared" si="15"/>
        <v>0.2974809202141922</v>
      </c>
      <c r="G332" s="55">
        <f t="shared" si="14"/>
        <v>0.29712003747194138</v>
      </c>
      <c r="H332" s="40"/>
    </row>
    <row r="333" spans="1:8" x14ac:dyDescent="0.2">
      <c r="A333" s="30">
        <v>91</v>
      </c>
      <c r="B333" s="30">
        <v>285.54282541885055</v>
      </c>
      <c r="C333" s="30">
        <v>-7.5428254188505548</v>
      </c>
      <c r="D333" s="30">
        <v>-0.3666407193293173</v>
      </c>
      <c r="E333">
        <f t="shared" si="13"/>
        <v>56.89421529925805</v>
      </c>
      <c r="F333" s="40">
        <f t="shared" si="15"/>
        <v>-0.36423333466678742</v>
      </c>
      <c r="G333" s="55">
        <f t="shared" si="14"/>
        <v>-0.36381284795331537</v>
      </c>
      <c r="H333" s="40"/>
    </row>
    <row r="334" spans="1:8" x14ac:dyDescent="0.2">
      <c r="A334" s="30">
        <v>356</v>
      </c>
      <c r="B334" s="30">
        <v>286.16369293855064</v>
      </c>
      <c r="C334" s="30">
        <v>4.8363070614493608</v>
      </c>
      <c r="D334" s="30">
        <v>0.23508261181225443</v>
      </c>
      <c r="E334">
        <f t="shared" si="13"/>
        <v>23.389865992624951</v>
      </c>
      <c r="F334" s="40">
        <f t="shared" si="15"/>
        <v>0.23353904546987017</v>
      </c>
      <c r="G334" s="55">
        <f t="shared" si="14"/>
        <v>0.23324519871038984</v>
      </c>
      <c r="H334" s="40"/>
    </row>
    <row r="335" spans="1:8" x14ac:dyDescent="0.2">
      <c r="A335" s="30">
        <v>127</v>
      </c>
      <c r="B335" s="30">
        <v>286.53298043731508</v>
      </c>
      <c r="C335" s="30">
        <v>-51.532980437315075</v>
      </c>
      <c r="D335" s="30">
        <v>-2.5049087003262618</v>
      </c>
      <c r="E335">
        <f t="shared" si="13"/>
        <v>2655.6480727526982</v>
      </c>
      <c r="F335" s="40">
        <f t="shared" si="15"/>
        <v>-2.4884613215483835</v>
      </c>
      <c r="G335" s="55">
        <f t="shared" si="14"/>
        <v>-2.5058705718907612</v>
      </c>
      <c r="H335" s="40"/>
    </row>
    <row r="336" spans="1:8" x14ac:dyDescent="0.2">
      <c r="A336" s="30">
        <v>357</v>
      </c>
      <c r="B336" s="30">
        <v>287.60825918343482</v>
      </c>
      <c r="C336" s="30">
        <v>-31.608259183434825</v>
      </c>
      <c r="D336" s="30">
        <v>-1.5364103290525399</v>
      </c>
      <c r="E336">
        <f t="shared" si="13"/>
        <v>999.08204860719195</v>
      </c>
      <c r="F336" s="40">
        <f t="shared" si="15"/>
        <v>-1.5263221679004466</v>
      </c>
      <c r="G336" s="55">
        <f t="shared" si="14"/>
        <v>-1.5290353700484884</v>
      </c>
      <c r="H336" s="40"/>
    </row>
    <row r="337" spans="1:8" x14ac:dyDescent="0.2">
      <c r="A337" s="30">
        <v>177</v>
      </c>
      <c r="B337" s="30">
        <v>287.84703363480122</v>
      </c>
      <c r="C337" s="30">
        <v>-28.847033634801221</v>
      </c>
      <c r="D337" s="30">
        <v>-1.4021930211918221</v>
      </c>
      <c r="E337">
        <f t="shared" si="13"/>
        <v>832.15134952735298</v>
      </c>
      <c r="F337" s="40">
        <f t="shared" si="15"/>
        <v>-1.392986138826714</v>
      </c>
      <c r="G337" s="55">
        <f t="shared" si="14"/>
        <v>-1.394736068991423</v>
      </c>
      <c r="H337" s="40"/>
    </row>
    <row r="338" spans="1:8" x14ac:dyDescent="0.2">
      <c r="A338" s="30">
        <v>321</v>
      </c>
      <c r="B338" s="30">
        <v>290.44204619470247</v>
      </c>
      <c r="C338" s="30">
        <v>34.557953805297529</v>
      </c>
      <c r="D338" s="30">
        <v>1.6797887181716622</v>
      </c>
      <c r="E338">
        <f t="shared" si="13"/>
        <v>1194.2521712090779</v>
      </c>
      <c r="F338" s="40">
        <f t="shared" si="15"/>
        <v>1.6687591260308479</v>
      </c>
      <c r="G338" s="55">
        <f t="shared" si="14"/>
        <v>1.6727444634925228</v>
      </c>
      <c r="H338" s="40"/>
    </row>
    <row r="339" spans="1:8" x14ac:dyDescent="0.2">
      <c r="A339" s="30">
        <v>251</v>
      </c>
      <c r="B339" s="30">
        <v>291.7936701731353</v>
      </c>
      <c r="C339" s="30">
        <v>2.2063298268647031</v>
      </c>
      <c r="D339" s="30">
        <v>0.10724500566827054</v>
      </c>
      <c r="E339">
        <f t="shared" si="13"/>
        <v>4.8678913049128312</v>
      </c>
      <c r="F339" s="40">
        <f t="shared" si="15"/>
        <v>0.10654082861382061</v>
      </c>
      <c r="G339" s="55">
        <f t="shared" si="14"/>
        <v>0.10640066371521148</v>
      </c>
      <c r="H339" s="40"/>
    </row>
    <row r="340" spans="1:8" x14ac:dyDescent="0.2">
      <c r="A340" s="30">
        <v>281</v>
      </c>
      <c r="B340" s="30">
        <v>292.07150634681074</v>
      </c>
      <c r="C340" s="30">
        <v>-20.071506346810736</v>
      </c>
      <c r="D340" s="30">
        <v>-0.975633282804931</v>
      </c>
      <c r="E340">
        <f t="shared" si="13"/>
        <v>402.86536703006368</v>
      </c>
      <c r="F340" s="40">
        <f t="shared" si="15"/>
        <v>-0.96922721692775649</v>
      </c>
      <c r="G340" s="55">
        <f t="shared" si="14"/>
        <v>-0.96914891466519903</v>
      </c>
      <c r="H340" s="40"/>
    </row>
    <row r="341" spans="1:8" x14ac:dyDescent="0.2">
      <c r="A341" s="30">
        <v>186</v>
      </c>
      <c r="B341" s="30">
        <v>294.32941609907743</v>
      </c>
      <c r="C341" s="30">
        <v>-14.329416099077434</v>
      </c>
      <c r="D341" s="30">
        <v>-0.69652247458956362</v>
      </c>
      <c r="E341">
        <f t="shared" si="13"/>
        <v>205.33216574049956</v>
      </c>
      <c r="F341" s="40">
        <f t="shared" si="15"/>
        <v>-0.69194906679813895</v>
      </c>
      <c r="G341" s="55">
        <f t="shared" si="14"/>
        <v>-0.69146870301942831</v>
      </c>
      <c r="H341" s="40"/>
    </row>
    <row r="342" spans="1:8" x14ac:dyDescent="0.2">
      <c r="A342" s="30">
        <v>362</v>
      </c>
      <c r="B342" s="30">
        <v>294.70872285294257</v>
      </c>
      <c r="C342" s="30">
        <v>15.291277147057428</v>
      </c>
      <c r="D342" s="30">
        <v>0.74327649671566198</v>
      </c>
      <c r="E342">
        <f t="shared" si="13"/>
        <v>233.82315678812077</v>
      </c>
      <c r="F342" s="40">
        <f t="shared" si="15"/>
        <v>0.73839609924784821</v>
      </c>
      <c r="G342" s="55">
        <f t="shared" si="14"/>
        <v>0.73794877102995715</v>
      </c>
      <c r="H342" s="40"/>
    </row>
    <row r="343" spans="1:8" x14ac:dyDescent="0.2">
      <c r="A343" s="30">
        <v>314</v>
      </c>
      <c r="B343" s="30">
        <v>294.76190024342742</v>
      </c>
      <c r="C343" s="30">
        <v>-2.7619002434274194</v>
      </c>
      <c r="D343" s="30">
        <v>-0.13425010334129656</v>
      </c>
      <c r="E343">
        <f t="shared" si="13"/>
        <v>7.6280929546444387</v>
      </c>
      <c r="F343" s="40">
        <f t="shared" si="15"/>
        <v>-0.13336860921724486</v>
      </c>
      <c r="G343" s="55">
        <f t="shared" si="14"/>
        <v>-0.13319428977089534</v>
      </c>
      <c r="H343" s="40"/>
    </row>
    <row r="344" spans="1:8" x14ac:dyDescent="0.2">
      <c r="A344" s="30">
        <v>196</v>
      </c>
      <c r="B344" s="30">
        <v>295.10460367304375</v>
      </c>
      <c r="C344" s="30">
        <v>-3.104603673043755</v>
      </c>
      <c r="D344" s="30">
        <v>-0.15090818900202832</v>
      </c>
      <c r="E344">
        <f t="shared" si="13"/>
        <v>9.6385639666767737</v>
      </c>
      <c r="F344" s="40">
        <f t="shared" si="15"/>
        <v>-0.14991731690162932</v>
      </c>
      <c r="G344" s="55">
        <f t="shared" si="14"/>
        <v>-0.14972230089164057</v>
      </c>
      <c r="H344" s="40"/>
    </row>
    <row r="345" spans="1:8" x14ac:dyDescent="0.2">
      <c r="A345" s="30">
        <v>341</v>
      </c>
      <c r="B345" s="30">
        <v>295.85816212582102</v>
      </c>
      <c r="C345" s="30">
        <v>23.141837874178975</v>
      </c>
      <c r="D345" s="30">
        <v>1.1248755756147941</v>
      </c>
      <c r="E345">
        <f t="shared" si="13"/>
        <v>535.54466019478446</v>
      </c>
      <c r="F345" s="40">
        <f t="shared" si="15"/>
        <v>1.1174895760102135</v>
      </c>
      <c r="G345" s="55">
        <f t="shared" si="14"/>
        <v>1.1178604436929973</v>
      </c>
      <c r="H345" s="40"/>
    </row>
    <row r="346" spans="1:8" x14ac:dyDescent="0.2">
      <c r="A346" s="30">
        <v>146</v>
      </c>
      <c r="B346" s="30">
        <v>297.02507662521447</v>
      </c>
      <c r="C346" s="30">
        <v>-17.025076625214467</v>
      </c>
      <c r="D346" s="30">
        <v>-0.82755280599568803</v>
      </c>
      <c r="E346">
        <f t="shared" si="13"/>
        <v>289.85323409442401</v>
      </c>
      <c r="F346" s="40">
        <f t="shared" si="15"/>
        <v>-0.82211904529329827</v>
      </c>
      <c r="G346" s="55">
        <f t="shared" si="14"/>
        <v>-0.8217639881706934</v>
      </c>
      <c r="H346" s="40"/>
    </row>
    <row r="347" spans="1:8" x14ac:dyDescent="0.2">
      <c r="A347" s="30">
        <v>144</v>
      </c>
      <c r="B347" s="30">
        <v>298.58783612604765</v>
      </c>
      <c r="C347" s="30">
        <v>2.4121638739523519</v>
      </c>
      <c r="D347" s="30">
        <v>0.11725016141509152</v>
      </c>
      <c r="E347">
        <f t="shared" si="13"/>
        <v>5.8185345548008174</v>
      </c>
      <c r="F347" s="40">
        <f t="shared" si="15"/>
        <v>0.11648028991585876</v>
      </c>
      <c r="G347" s="55">
        <f t="shared" si="14"/>
        <v>0.11632739159726771</v>
      </c>
      <c r="H347" s="40"/>
    </row>
    <row r="348" spans="1:8" x14ac:dyDescent="0.2">
      <c r="A348" s="30">
        <v>2</v>
      </c>
      <c r="B348" s="30">
        <v>299.4161264252989</v>
      </c>
      <c r="C348" s="30">
        <v>-11.416126425298899</v>
      </c>
      <c r="D348" s="30">
        <v>-0.55491365265668025</v>
      </c>
      <c r="E348">
        <f t="shared" si="13"/>
        <v>130.32794255840781</v>
      </c>
      <c r="F348" s="40">
        <f t="shared" si="15"/>
        <v>-0.55127005677110108</v>
      </c>
      <c r="G348" s="55">
        <f t="shared" si="14"/>
        <v>-0.5507591149068779</v>
      </c>
      <c r="H348" s="40"/>
    </row>
    <row r="349" spans="1:8" x14ac:dyDescent="0.2">
      <c r="A349" s="30">
        <v>140</v>
      </c>
      <c r="B349" s="30">
        <v>301.53659146997421</v>
      </c>
      <c r="C349" s="30">
        <v>-3.536591469974212</v>
      </c>
      <c r="D349" s="30">
        <v>-0.17190619807860666</v>
      </c>
      <c r="E349">
        <f t="shared" ref="E349:E411" si="16">C349^2</f>
        <v>12.507479225494357</v>
      </c>
      <c r="F349" s="40">
        <f t="shared" si="15"/>
        <v>-0.17077745180785614</v>
      </c>
      <c r="G349" s="55">
        <f t="shared" ref="G349:G411" si="17">F349*((383-6-2)/(383-6-1-(F349^2)))^0.5</f>
        <v>-0.17055681779667861</v>
      </c>
      <c r="H349" s="40"/>
    </row>
    <row r="350" spans="1:8" x14ac:dyDescent="0.2">
      <c r="A350" s="30">
        <v>6</v>
      </c>
      <c r="B350" s="30">
        <v>302.67831139184375</v>
      </c>
      <c r="C350" s="30">
        <v>19.321688608156251</v>
      </c>
      <c r="D350" s="30">
        <v>0.93918623547183011</v>
      </c>
      <c r="E350">
        <f t="shared" si="16"/>
        <v>373.32765067055504</v>
      </c>
      <c r="F350" s="40">
        <f t="shared" ref="F350:F411" si="18">C350/SQRT($D$13)</f>
        <v>0.93301948306454174</v>
      </c>
      <c r="G350" s="55">
        <f t="shared" si="17"/>
        <v>0.93285845494063102</v>
      </c>
      <c r="H350" s="40"/>
    </row>
    <row r="351" spans="1:8" x14ac:dyDescent="0.2">
      <c r="A351" s="30">
        <v>235</v>
      </c>
      <c r="B351" s="30">
        <v>303.28924716318437</v>
      </c>
      <c r="C351" s="30">
        <v>-13.28924716318437</v>
      </c>
      <c r="D351" s="30">
        <v>-0.64596207239243042</v>
      </c>
      <c r="E351">
        <f t="shared" si="16"/>
        <v>176.60409016420382</v>
      </c>
      <c r="F351" s="40">
        <f t="shared" si="18"/>
        <v>-0.64172064719421951</v>
      </c>
      <c r="G351" s="55">
        <f t="shared" si="17"/>
        <v>-0.64121796296739175</v>
      </c>
      <c r="H351" s="40"/>
    </row>
    <row r="352" spans="1:8" x14ac:dyDescent="0.2">
      <c r="A352" s="30">
        <v>234</v>
      </c>
      <c r="B352" s="30">
        <v>307.99801729471966</v>
      </c>
      <c r="C352" s="30">
        <v>4.0019827052803407</v>
      </c>
      <c r="D352" s="30">
        <v>0.19452787733102145</v>
      </c>
      <c r="E352">
        <f t="shared" si="16"/>
        <v>16.015865573362955</v>
      </c>
      <c r="F352" s="40">
        <f t="shared" si="18"/>
        <v>0.1932505957754489</v>
      </c>
      <c r="G352" s="55">
        <f t="shared" si="17"/>
        <v>0.19300302765317193</v>
      </c>
      <c r="H352" s="40"/>
    </row>
    <row r="353" spans="1:8" x14ac:dyDescent="0.2">
      <c r="A353" s="30">
        <v>5</v>
      </c>
      <c r="B353" s="30">
        <v>309.66359762408825</v>
      </c>
      <c r="C353" s="30">
        <v>-23.663597624088254</v>
      </c>
      <c r="D353" s="30">
        <v>-1.1502372086105337</v>
      </c>
      <c r="E353">
        <f t="shared" si="16"/>
        <v>559.96585251475528</v>
      </c>
      <c r="F353" s="40">
        <f t="shared" si="18"/>
        <v>-1.1426846830226898</v>
      </c>
      <c r="G353" s="55">
        <f t="shared" si="17"/>
        <v>-1.1431507694046061</v>
      </c>
      <c r="H353" s="40"/>
    </row>
    <row r="354" spans="1:8" x14ac:dyDescent="0.2">
      <c r="A354" s="30">
        <v>99</v>
      </c>
      <c r="B354" s="30">
        <v>314.24790527157887</v>
      </c>
      <c r="C354" s="30">
        <v>-27.247905271578873</v>
      </c>
      <c r="D354" s="30">
        <v>-1.3244627887080505</v>
      </c>
      <c r="E354">
        <f t="shared" si="16"/>
        <v>742.44834168893567</v>
      </c>
      <c r="F354" s="40">
        <f t="shared" si="18"/>
        <v>-1.3157662876498486</v>
      </c>
      <c r="G354" s="55">
        <f t="shared" si="17"/>
        <v>-1.317051023065122</v>
      </c>
      <c r="H354" s="40"/>
    </row>
    <row r="355" spans="1:8" x14ac:dyDescent="0.2">
      <c r="A355" s="30">
        <v>198</v>
      </c>
      <c r="B355" s="30">
        <v>317.27644900364282</v>
      </c>
      <c r="C355" s="30">
        <v>-21.276449003642824</v>
      </c>
      <c r="D355" s="30">
        <v>-1.0342029855250052</v>
      </c>
      <c r="E355">
        <f t="shared" si="16"/>
        <v>452.68728220461372</v>
      </c>
      <c r="F355" s="40">
        <f t="shared" si="18"/>
        <v>-1.0274123475133574</v>
      </c>
      <c r="G355" s="55">
        <f t="shared" si="17"/>
        <v>-1.027488488782152</v>
      </c>
      <c r="H355" s="40"/>
    </row>
    <row r="356" spans="1:8" x14ac:dyDescent="0.2">
      <c r="A356" s="30">
        <v>1</v>
      </c>
      <c r="B356" s="30">
        <v>317.86934463320938</v>
      </c>
      <c r="C356" s="30">
        <v>-14.86934463320938</v>
      </c>
      <c r="D356" s="30">
        <v>-0.72276725358787264</v>
      </c>
      <c r="E356">
        <f t="shared" si="16"/>
        <v>221.09740982115258</v>
      </c>
      <c r="F356" s="40">
        <f t="shared" si="18"/>
        <v>-0.71802152102426331</v>
      </c>
      <c r="G356" s="55">
        <f t="shared" si="17"/>
        <v>-0.71755818056304266</v>
      </c>
      <c r="H356" s="40"/>
    </row>
    <row r="357" spans="1:8" x14ac:dyDescent="0.2">
      <c r="A357" s="30">
        <v>232</v>
      </c>
      <c r="B357" s="30">
        <v>318.08999491709079</v>
      </c>
      <c r="C357" s="30">
        <v>28.910005082909208</v>
      </c>
      <c r="D357" s="30">
        <v>1.4052539295052799</v>
      </c>
      <c r="E357">
        <f t="shared" si="16"/>
        <v>835.78839389383631</v>
      </c>
      <c r="F357" s="40">
        <f t="shared" si="18"/>
        <v>1.3960269490350277</v>
      </c>
      <c r="G357" s="55">
        <f t="shared" si="17"/>
        <v>1.3977965450472425</v>
      </c>
      <c r="H357" s="40"/>
    </row>
    <row r="358" spans="1:8" x14ac:dyDescent="0.2">
      <c r="A358" s="30">
        <v>3</v>
      </c>
      <c r="B358" s="30">
        <v>319.77448034054356</v>
      </c>
      <c r="C358" s="30">
        <v>-23.774480340543562</v>
      </c>
      <c r="D358" s="30">
        <v>-1.1556269818937337</v>
      </c>
      <c r="E358">
        <f t="shared" si="16"/>
        <v>565.22591546289232</v>
      </c>
      <c r="F358" s="40">
        <f t="shared" si="18"/>
        <v>-1.1480390667355218</v>
      </c>
      <c r="G358" s="55">
        <f t="shared" si="17"/>
        <v>-1.1485261354458383</v>
      </c>
      <c r="H358" s="40"/>
    </row>
    <row r="359" spans="1:8" x14ac:dyDescent="0.2">
      <c r="A359" s="30">
        <v>151</v>
      </c>
      <c r="B359" s="30">
        <v>326.2234866667074</v>
      </c>
      <c r="C359" s="30">
        <v>36.776513333292598</v>
      </c>
      <c r="D359" s="30">
        <v>1.7876281836306118</v>
      </c>
      <c r="E359">
        <f t="shared" si="16"/>
        <v>1352.5119329538484</v>
      </c>
      <c r="F359" s="40">
        <f t="shared" si="18"/>
        <v>1.7758905111771792</v>
      </c>
      <c r="G359" s="55">
        <f t="shared" si="17"/>
        <v>1.7810124382988211</v>
      </c>
      <c r="H359" s="40"/>
    </row>
    <row r="360" spans="1:8" x14ac:dyDescent="0.2">
      <c r="A360" s="30">
        <v>215</v>
      </c>
      <c r="B360" s="30">
        <v>330.22685755248398</v>
      </c>
      <c r="C360" s="30">
        <v>44.773142447516022</v>
      </c>
      <c r="D360" s="30">
        <v>2.1763273365132232</v>
      </c>
      <c r="E360">
        <f t="shared" si="16"/>
        <v>2004.6342846255611</v>
      </c>
      <c r="F360" s="40">
        <f t="shared" si="18"/>
        <v>2.1620374424170343</v>
      </c>
      <c r="G360" s="55">
        <f t="shared" si="17"/>
        <v>2.172708194968342</v>
      </c>
      <c r="H360" s="40"/>
    </row>
    <row r="361" spans="1:8" x14ac:dyDescent="0.2">
      <c r="A361" s="30">
        <v>368</v>
      </c>
      <c r="B361" s="30">
        <v>333.20295504770689</v>
      </c>
      <c r="C361" s="30">
        <v>-26.202955047706894</v>
      </c>
      <c r="D361" s="30">
        <v>-1.2736699782598222</v>
      </c>
      <c r="E361">
        <f t="shared" si="16"/>
        <v>686.59485323214824</v>
      </c>
      <c r="F361" s="40">
        <f t="shared" si="18"/>
        <v>-1.2653069858011659</v>
      </c>
      <c r="G361" s="55">
        <f t="shared" si="17"/>
        <v>-1.2663221418333126</v>
      </c>
      <c r="H361" s="40"/>
    </row>
    <row r="362" spans="1:8" x14ac:dyDescent="0.2">
      <c r="A362" s="30">
        <v>137</v>
      </c>
      <c r="B362" s="30">
        <v>335.28121690407983</v>
      </c>
      <c r="C362" s="30">
        <v>-41.281216904079827</v>
      </c>
      <c r="D362" s="30">
        <v>-2.0065922542335426</v>
      </c>
      <c r="E362">
        <f t="shared" si="16"/>
        <v>1704.1388690816859</v>
      </c>
      <c r="F362" s="40">
        <f t="shared" si="18"/>
        <v>-1.9934168507332726</v>
      </c>
      <c r="G362" s="55">
        <f t="shared" si="17"/>
        <v>-2.0013679641968167</v>
      </c>
      <c r="H362" s="40"/>
    </row>
    <row r="363" spans="1:8" x14ac:dyDescent="0.2">
      <c r="A363" s="30">
        <v>90</v>
      </c>
      <c r="B363" s="30">
        <v>340.42040915046169</v>
      </c>
      <c r="C363" s="30">
        <v>22.579590849538306</v>
      </c>
      <c r="D363" s="30">
        <v>1.097545942207153</v>
      </c>
      <c r="E363">
        <f t="shared" si="16"/>
        <v>509.83792293255402</v>
      </c>
      <c r="F363" s="40">
        <f t="shared" si="18"/>
        <v>1.090339390593015</v>
      </c>
      <c r="G363" s="55">
        <f t="shared" si="17"/>
        <v>1.0906140272234506</v>
      </c>
      <c r="H363" s="40"/>
    </row>
    <row r="364" spans="1:8" x14ac:dyDescent="0.2">
      <c r="A364" s="30">
        <v>373</v>
      </c>
      <c r="B364" s="30">
        <v>343.85703702029912</v>
      </c>
      <c r="C364" s="30">
        <v>45.142962979700883</v>
      </c>
      <c r="D364" s="30">
        <v>2.1943035269211499</v>
      </c>
      <c r="E364">
        <f t="shared" si="16"/>
        <v>2037.8871065866444</v>
      </c>
      <c r="F364" s="40">
        <f t="shared" si="18"/>
        <v>2.1798956000948326</v>
      </c>
      <c r="G364" s="55">
        <f t="shared" si="17"/>
        <v>2.1908832499918249</v>
      </c>
      <c r="H364" s="40"/>
    </row>
    <row r="365" spans="1:8" x14ac:dyDescent="0.2">
      <c r="A365" s="30">
        <v>152</v>
      </c>
      <c r="B365" s="30">
        <v>344.25174997125163</v>
      </c>
      <c r="C365" s="30">
        <v>10.748250028748373</v>
      </c>
      <c r="D365" s="30">
        <v>0.52244959988377748</v>
      </c>
      <c r="E365">
        <f t="shared" si="16"/>
        <v>115.52487868048941</v>
      </c>
      <c r="F365" s="40">
        <f t="shared" si="18"/>
        <v>0.51901916489007083</v>
      </c>
      <c r="G365" s="55">
        <f t="shared" si="17"/>
        <v>0.51851429541365202</v>
      </c>
      <c r="H365" s="40"/>
    </row>
    <row r="366" spans="1:8" x14ac:dyDescent="0.2">
      <c r="A366" s="30">
        <v>361</v>
      </c>
      <c r="B366" s="30">
        <v>344.5670782930859</v>
      </c>
      <c r="C366" s="30">
        <v>-53.567078293085899</v>
      </c>
      <c r="D366" s="30">
        <v>-2.6037818757761699</v>
      </c>
      <c r="E366">
        <f t="shared" si="16"/>
        <v>2869.4318768575945</v>
      </c>
      <c r="F366" s="40">
        <f t="shared" si="18"/>
        <v>-2.5866852898765371</v>
      </c>
      <c r="G366" s="55">
        <f t="shared" si="17"/>
        <v>-2.6065391155020845</v>
      </c>
      <c r="H366" s="40"/>
    </row>
    <row r="367" spans="1:8" x14ac:dyDescent="0.2">
      <c r="A367" s="30">
        <v>351</v>
      </c>
      <c r="B367" s="30">
        <v>346.65982369028427</v>
      </c>
      <c r="C367" s="30">
        <v>-0.65982369028427001</v>
      </c>
      <c r="D367" s="30">
        <v>-3.2072627828792458E-2</v>
      </c>
      <c r="E367">
        <f t="shared" si="16"/>
        <v>0.43536730226035231</v>
      </c>
      <c r="F367" s="40">
        <f t="shared" si="18"/>
        <v>-3.1862037056269145E-2</v>
      </c>
      <c r="G367" s="55">
        <f t="shared" si="17"/>
        <v>-3.1819682073405207E-2</v>
      </c>
      <c r="H367" s="40"/>
    </row>
    <row r="368" spans="1:8" x14ac:dyDescent="0.2">
      <c r="A368" s="30">
        <v>279</v>
      </c>
      <c r="B368" s="30">
        <v>348.50542987917174</v>
      </c>
      <c r="C368" s="30">
        <v>-1.5054298791717429</v>
      </c>
      <c r="D368" s="30">
        <v>-7.3175748230891249E-2</v>
      </c>
      <c r="E368">
        <f t="shared" si="16"/>
        <v>2.2663191211030482</v>
      </c>
      <c r="F368" s="40">
        <f t="shared" si="18"/>
        <v>-7.2695271937143952E-2</v>
      </c>
      <c r="G368" s="55">
        <f t="shared" si="17"/>
        <v>-7.2599048516299017E-2</v>
      </c>
      <c r="H368" s="40"/>
    </row>
    <row r="369" spans="1:8" x14ac:dyDescent="0.2">
      <c r="A369" s="30">
        <v>168</v>
      </c>
      <c r="B369" s="30">
        <v>348.78839776385291</v>
      </c>
      <c r="C369" s="30">
        <v>12.211602236147087</v>
      </c>
      <c r="D369" s="30">
        <v>0.59358004188127622</v>
      </c>
      <c r="E369">
        <f t="shared" si="16"/>
        <v>149.12322917387255</v>
      </c>
      <c r="F369" s="40">
        <f t="shared" si="18"/>
        <v>0.58968256019560095</v>
      </c>
      <c r="G369" s="55">
        <f t="shared" si="17"/>
        <v>0.58917038174835268</v>
      </c>
      <c r="H369" s="40"/>
    </row>
    <row r="370" spans="1:8" x14ac:dyDescent="0.2">
      <c r="A370" s="30">
        <v>101</v>
      </c>
      <c r="B370" s="30">
        <v>350.75282656960246</v>
      </c>
      <c r="C370" s="30">
        <v>-31.752826569602462</v>
      </c>
      <c r="D370" s="30">
        <v>-1.5434374425693922</v>
      </c>
      <c r="E370">
        <f t="shared" si="16"/>
        <v>1008.241995159252</v>
      </c>
      <c r="F370" s="40">
        <f t="shared" si="18"/>
        <v>-1.5333031409740518</v>
      </c>
      <c r="G370" s="55">
        <f t="shared" si="17"/>
        <v>-1.5360726544775241</v>
      </c>
      <c r="H370" s="40"/>
    </row>
    <row r="371" spans="1:8" x14ac:dyDescent="0.2">
      <c r="A371" s="30">
        <v>328</v>
      </c>
      <c r="B371" s="30">
        <v>351.0685153366162</v>
      </c>
      <c r="C371" s="30">
        <v>25.931484663383799</v>
      </c>
      <c r="D371" s="30">
        <v>1.2604743796004549</v>
      </c>
      <c r="E371">
        <f t="shared" si="16"/>
        <v>672.44189684730918</v>
      </c>
      <c r="F371" s="40">
        <f t="shared" si="18"/>
        <v>1.2521980302235698</v>
      </c>
      <c r="G371" s="55">
        <f t="shared" si="17"/>
        <v>1.2531474400419604</v>
      </c>
      <c r="H371" s="40"/>
    </row>
    <row r="372" spans="1:8" x14ac:dyDescent="0.2">
      <c r="A372" s="30">
        <v>155</v>
      </c>
      <c r="B372" s="30">
        <v>351.89926071063798</v>
      </c>
      <c r="C372" s="30">
        <v>-21.899260710637975</v>
      </c>
      <c r="D372" s="30">
        <v>-1.064476539475856</v>
      </c>
      <c r="E372">
        <f t="shared" si="16"/>
        <v>479.57761967249206</v>
      </c>
      <c r="F372" s="40">
        <f t="shared" si="18"/>
        <v>-1.0574871235172449</v>
      </c>
      <c r="G372" s="55">
        <f t="shared" si="17"/>
        <v>-1.0576539343611677</v>
      </c>
      <c r="H372" s="40"/>
    </row>
    <row r="373" spans="1:8" x14ac:dyDescent="0.2">
      <c r="A373" s="30">
        <v>197</v>
      </c>
      <c r="B373" s="30">
        <v>358.14880624232416</v>
      </c>
      <c r="C373" s="30">
        <v>-24.148806242324156</v>
      </c>
      <c r="D373" s="30">
        <v>-1.1738221687463211</v>
      </c>
      <c r="E373">
        <f t="shared" si="16"/>
        <v>583.16484292931409</v>
      </c>
      <c r="F373" s="40">
        <f t="shared" si="18"/>
        <v>-1.1661147829143637</v>
      </c>
      <c r="G373" s="55">
        <f t="shared" si="17"/>
        <v>-1.1666746468119438</v>
      </c>
      <c r="H373" s="40"/>
    </row>
    <row r="374" spans="1:8" x14ac:dyDescent="0.2">
      <c r="A374" s="30">
        <v>121</v>
      </c>
      <c r="B374" s="30">
        <v>367.01893780413957</v>
      </c>
      <c r="C374" s="30">
        <v>-32.018937804139568</v>
      </c>
      <c r="D374" s="30">
        <v>-1.5563725443428553</v>
      </c>
      <c r="E374">
        <f t="shared" si="16"/>
        <v>1025.2123781053581</v>
      </c>
      <c r="F374" s="40">
        <f t="shared" si="18"/>
        <v>-1.5461533101037142</v>
      </c>
      <c r="G374" s="55">
        <f t="shared" si="17"/>
        <v>-1.5490280616765073</v>
      </c>
      <c r="H374" s="40"/>
    </row>
    <row r="375" spans="1:8" x14ac:dyDescent="0.2">
      <c r="A375" s="30">
        <v>354</v>
      </c>
      <c r="B375" s="30">
        <v>372.29913687753401</v>
      </c>
      <c r="C375" s="30">
        <v>-9.2991368775340106</v>
      </c>
      <c r="D375" s="30">
        <v>-0.45201128815737768</v>
      </c>
      <c r="E375">
        <f t="shared" si="16"/>
        <v>86.473946667112983</v>
      </c>
      <c r="F375" s="40">
        <f t="shared" si="18"/>
        <v>-0.44904335528731626</v>
      </c>
      <c r="G375" s="55">
        <f t="shared" si="17"/>
        <v>-0.44856611945453323</v>
      </c>
      <c r="H375" s="40"/>
    </row>
    <row r="376" spans="1:8" x14ac:dyDescent="0.2">
      <c r="A376" s="30">
        <v>204</v>
      </c>
      <c r="B376" s="30">
        <v>375.44916858910352</v>
      </c>
      <c r="C376" s="30">
        <v>17.550831410896478</v>
      </c>
      <c r="D376" s="30">
        <v>0.8531086291931258</v>
      </c>
      <c r="E376">
        <f t="shared" si="16"/>
        <v>308.03168321371044</v>
      </c>
      <c r="F376" s="40">
        <f t="shared" si="18"/>
        <v>0.84750706744311533</v>
      </c>
      <c r="G376" s="55">
        <f t="shared" si="17"/>
        <v>0.84718888715923724</v>
      </c>
      <c r="H376" s="40"/>
    </row>
    <row r="377" spans="1:8" x14ac:dyDescent="0.2">
      <c r="A377" s="30">
        <v>319</v>
      </c>
      <c r="B377" s="30">
        <v>375.65600951803901</v>
      </c>
      <c r="C377" s="30">
        <v>-12.656009518039014</v>
      </c>
      <c r="D377" s="30">
        <v>-0.61518173573737944</v>
      </c>
      <c r="E377">
        <f t="shared" si="16"/>
        <v>160.17457692069411</v>
      </c>
      <c r="F377" s="40">
        <f t="shared" si="18"/>
        <v>-0.61114241605136155</v>
      </c>
      <c r="G377" s="55">
        <f t="shared" si="17"/>
        <v>-0.6106325431753642</v>
      </c>
      <c r="H377" s="40"/>
    </row>
    <row r="378" spans="1:8" x14ac:dyDescent="0.2">
      <c r="A378" s="30">
        <v>265</v>
      </c>
      <c r="B378" s="30">
        <v>378.43184680799129</v>
      </c>
      <c r="C378" s="30">
        <v>10.568153192008708</v>
      </c>
      <c r="D378" s="30">
        <v>0.51369547525480952</v>
      </c>
      <c r="E378">
        <f t="shared" si="16"/>
        <v>111.68586188976384</v>
      </c>
      <c r="F378" s="40">
        <f t="shared" si="18"/>
        <v>0.51032252036152437</v>
      </c>
      <c r="G378" s="55">
        <f t="shared" si="17"/>
        <v>0.50982003721861868</v>
      </c>
      <c r="H378" s="40"/>
    </row>
    <row r="379" spans="1:8" x14ac:dyDescent="0.2">
      <c r="A379" s="30">
        <v>131</v>
      </c>
      <c r="B379" s="30">
        <v>379.21434317899974</v>
      </c>
      <c r="C379" s="30">
        <v>38.785656821000259</v>
      </c>
      <c r="D379" s="30">
        <v>1.8852883802630305</v>
      </c>
      <c r="E379">
        <f t="shared" si="16"/>
        <v>1504.327175036404</v>
      </c>
      <c r="F379" s="40">
        <f t="shared" si="18"/>
        <v>1.8729094651785485</v>
      </c>
      <c r="G379" s="55">
        <f t="shared" si="17"/>
        <v>1.8792035357421824</v>
      </c>
      <c r="H379" s="40"/>
    </row>
    <row r="380" spans="1:8" x14ac:dyDescent="0.2">
      <c r="A380" s="30">
        <v>170</v>
      </c>
      <c r="B380" s="30">
        <v>379.39309112915168</v>
      </c>
      <c r="C380" s="30">
        <v>-35.393091129151685</v>
      </c>
      <c r="D380" s="30">
        <v>-1.7203829692849684</v>
      </c>
      <c r="E380">
        <f t="shared" si="16"/>
        <v>1252.6708996764357</v>
      </c>
      <c r="F380" s="40">
        <f t="shared" si="18"/>
        <v>-1.7090868328887974</v>
      </c>
      <c r="G380" s="55">
        <f t="shared" si="17"/>
        <v>-1.713481213621121</v>
      </c>
      <c r="H380" s="40"/>
    </row>
    <row r="381" spans="1:8" x14ac:dyDescent="0.2">
      <c r="A381" s="30">
        <v>316</v>
      </c>
      <c r="B381" s="30">
        <v>381.80107468018787</v>
      </c>
      <c r="C381" s="30">
        <v>-21.801074680187867</v>
      </c>
      <c r="D381" s="30">
        <v>-1.0597039251260196</v>
      </c>
      <c r="E381">
        <f t="shared" si="16"/>
        <v>475.28685721112851</v>
      </c>
      <c r="F381" s="40">
        <f t="shared" si="18"/>
        <v>-1.0527458464356936</v>
      </c>
      <c r="G381" s="55">
        <f t="shared" si="17"/>
        <v>-1.0528978591028986</v>
      </c>
      <c r="H381" s="40"/>
    </row>
    <row r="382" spans="1:8" x14ac:dyDescent="0.2">
      <c r="A382" s="30">
        <v>185</v>
      </c>
      <c r="B382" s="30">
        <v>382.56823941061356</v>
      </c>
      <c r="C382" s="30">
        <v>23.431760589386442</v>
      </c>
      <c r="D382" s="30">
        <v>1.1389681028775784</v>
      </c>
      <c r="E382">
        <f t="shared" si="16"/>
        <v>549.04740431832363</v>
      </c>
      <c r="F382" s="40">
        <f t="shared" si="18"/>
        <v>1.1314895709049326</v>
      </c>
      <c r="G382" s="55">
        <f t="shared" si="17"/>
        <v>1.1319126361348428</v>
      </c>
      <c r="H382" s="40"/>
    </row>
    <row r="383" spans="1:8" x14ac:dyDescent="0.2">
      <c r="A383" s="30">
        <v>104</v>
      </c>
      <c r="B383" s="30">
        <v>382.66821910133802</v>
      </c>
      <c r="C383" s="30">
        <v>6.3317808986619752</v>
      </c>
      <c r="D383" s="30">
        <v>0.30777441799452748</v>
      </c>
      <c r="E383">
        <f t="shared" si="16"/>
        <v>40.091449348660653</v>
      </c>
      <c r="F383" s="40">
        <f t="shared" si="18"/>
        <v>0.30575355295052903</v>
      </c>
      <c r="G383" s="55">
        <f t="shared" si="17"/>
        <v>0.30538466148021348</v>
      </c>
      <c r="H383" s="40"/>
    </row>
    <row r="384" spans="1:8" x14ac:dyDescent="0.2">
      <c r="A384" s="30">
        <v>191</v>
      </c>
      <c r="B384" s="30">
        <v>384.52425808602936</v>
      </c>
      <c r="C384" s="30">
        <v>-3.5242580860293629</v>
      </c>
      <c r="D384" s="30">
        <v>-0.17130669848658334</v>
      </c>
      <c r="E384">
        <f t="shared" si="16"/>
        <v>12.420395056943349</v>
      </c>
      <c r="F384" s="40">
        <f t="shared" si="18"/>
        <v>-0.17018188856563504</v>
      </c>
      <c r="G384" s="55">
        <f t="shared" si="17"/>
        <v>-0.16996197808724811</v>
      </c>
      <c r="H384" s="40"/>
    </row>
    <row r="385" spans="1:8" x14ac:dyDescent="0.2">
      <c r="A385" s="30">
        <v>123</v>
      </c>
      <c r="B385" s="30">
        <v>385.59702539335524</v>
      </c>
      <c r="C385" s="30">
        <v>-30.597025393355239</v>
      </c>
      <c r="D385" s="30">
        <v>-1.4872564028224149</v>
      </c>
      <c r="E385">
        <f t="shared" si="16"/>
        <v>936.17796292162529</v>
      </c>
      <c r="F385" s="40">
        <f t="shared" si="18"/>
        <v>-1.4774909892590948</v>
      </c>
      <c r="G385" s="55">
        <f t="shared" si="17"/>
        <v>-1.4798269732024085</v>
      </c>
      <c r="H385" s="40"/>
    </row>
    <row r="386" spans="1:8" x14ac:dyDescent="0.2">
      <c r="A386" s="30">
        <v>203</v>
      </c>
      <c r="B386" s="30">
        <v>391.36519091661387</v>
      </c>
      <c r="C386" s="30">
        <v>-37.365190916613869</v>
      </c>
      <c r="D386" s="30">
        <v>-1.8162425503455777</v>
      </c>
      <c r="E386">
        <f t="shared" si="16"/>
        <v>1396.1574922350037</v>
      </c>
      <c r="F386" s="40">
        <f t="shared" si="18"/>
        <v>-1.8043169942667703</v>
      </c>
      <c r="G386" s="55">
        <f t="shared" si="17"/>
        <v>-1.8097679229636865</v>
      </c>
      <c r="H386" s="40"/>
    </row>
    <row r="387" spans="1:8" x14ac:dyDescent="0.2">
      <c r="A387" s="30">
        <v>208</v>
      </c>
      <c r="B387" s="30">
        <v>393.48054243754842</v>
      </c>
      <c r="C387" s="30">
        <v>0.51945756245157781</v>
      </c>
      <c r="D387" s="30">
        <v>2.5249728554280051E-2</v>
      </c>
      <c r="E387">
        <f t="shared" si="16"/>
        <v>0.26983615918813486</v>
      </c>
      <c r="F387" s="40">
        <f t="shared" si="18"/>
        <v>2.5083937342202437E-2</v>
      </c>
      <c r="G387" s="55">
        <f t="shared" si="17"/>
        <v>2.5050579794625386E-2</v>
      </c>
      <c r="H387" s="40"/>
    </row>
    <row r="388" spans="1:8" x14ac:dyDescent="0.2">
      <c r="A388" s="30">
        <v>122</v>
      </c>
      <c r="B388" s="30">
        <v>399.52127726412607</v>
      </c>
      <c r="C388" s="30">
        <v>-25.52127726412607</v>
      </c>
      <c r="D388" s="30">
        <v>-1.240535069383597</v>
      </c>
      <c r="E388">
        <f t="shared" si="16"/>
        <v>651.33559319239828</v>
      </c>
      <c r="F388" s="40">
        <f t="shared" si="18"/>
        <v>-1.2323896426976919</v>
      </c>
      <c r="G388" s="55">
        <f t="shared" si="17"/>
        <v>-1.2332429872880815</v>
      </c>
      <c r="H388" s="40"/>
    </row>
    <row r="389" spans="1:8" x14ac:dyDescent="0.2">
      <c r="A389" s="30">
        <v>332</v>
      </c>
      <c r="B389" s="30">
        <v>401.30722489165208</v>
      </c>
      <c r="C389" s="30">
        <v>61.692775108347917</v>
      </c>
      <c r="D389" s="30">
        <v>2.9987547354096638</v>
      </c>
      <c r="E389">
        <f t="shared" si="16"/>
        <v>3805.9985005691924</v>
      </c>
      <c r="F389" s="40">
        <f t="shared" si="18"/>
        <v>2.979064734337443</v>
      </c>
      <c r="G389" s="41">
        <f t="shared" si="17"/>
        <v>3.0108456492882349</v>
      </c>
      <c r="H389" s="40"/>
    </row>
    <row r="390" spans="1:8" x14ac:dyDescent="0.2">
      <c r="A390" s="30">
        <v>195</v>
      </c>
      <c r="B390" s="30">
        <v>403.85554208667486</v>
      </c>
      <c r="C390" s="30">
        <v>10.144457913325141</v>
      </c>
      <c r="D390" s="30">
        <v>0.49310054787325391</v>
      </c>
      <c r="E390">
        <f t="shared" si="16"/>
        <v>102.91002635522507</v>
      </c>
      <c r="F390" s="40">
        <f t="shared" si="18"/>
        <v>0.48986282049205465</v>
      </c>
      <c r="G390" s="55">
        <f t="shared" si="17"/>
        <v>0.48936715700324263</v>
      </c>
      <c r="H390" s="40"/>
    </row>
    <row r="391" spans="1:8" x14ac:dyDescent="0.2">
      <c r="A391" s="30">
        <v>260</v>
      </c>
      <c r="B391" s="30">
        <v>404.41223241766801</v>
      </c>
      <c r="C391" s="30">
        <v>-29.412232417668008</v>
      </c>
      <c r="D391" s="30">
        <v>-1.4296661332960012</v>
      </c>
      <c r="E391">
        <f t="shared" si="16"/>
        <v>865.07941579092085</v>
      </c>
      <c r="F391" s="40">
        <f t="shared" si="18"/>
        <v>-1.4202788608508374</v>
      </c>
      <c r="G391" s="55">
        <f t="shared" si="17"/>
        <v>-1.4222090502936753</v>
      </c>
      <c r="H391" s="40"/>
    </row>
    <row r="392" spans="1:8" x14ac:dyDescent="0.2">
      <c r="A392" s="30">
        <v>41</v>
      </c>
      <c r="B392" s="30">
        <v>404.75760240971772</v>
      </c>
      <c r="C392" s="30">
        <v>1.2423975902822804</v>
      </c>
      <c r="D392" s="30">
        <v>6.0390307464324292E-2</v>
      </c>
      <c r="E392">
        <f t="shared" si="16"/>
        <v>1.5435517723392169</v>
      </c>
      <c r="F392" s="40">
        <f t="shared" si="18"/>
        <v>5.9993781131349004E-2</v>
      </c>
      <c r="G392" s="55">
        <f t="shared" si="17"/>
        <v>5.9914235816600506E-2</v>
      </c>
      <c r="H392" s="40"/>
    </row>
    <row r="393" spans="1:8" x14ac:dyDescent="0.2">
      <c r="A393" s="30">
        <v>180</v>
      </c>
      <c r="B393" s="30">
        <v>405.07797361184737</v>
      </c>
      <c r="C393" s="30">
        <v>-1.0779736118473693</v>
      </c>
      <c r="D393" s="30">
        <v>-5.2398007181501276E-2</v>
      </c>
      <c r="E393">
        <f t="shared" si="16"/>
        <v>1.1620271078392628</v>
      </c>
      <c r="F393" s="40">
        <f t="shared" si="18"/>
        <v>-5.2053958765202551E-2</v>
      </c>
      <c r="G393" s="55">
        <f t="shared" si="17"/>
        <v>-5.1984879302478811E-2</v>
      </c>
      <c r="H393" s="40"/>
    </row>
    <row r="394" spans="1:8" x14ac:dyDescent="0.2">
      <c r="A394" s="30">
        <v>355</v>
      </c>
      <c r="B394" s="30">
        <v>407.09899338759726</v>
      </c>
      <c r="C394" s="30">
        <v>-36.098993387597261</v>
      </c>
      <c r="D394" s="30">
        <v>-1.7546953784209225</v>
      </c>
      <c r="E394">
        <f t="shared" si="16"/>
        <v>1303.1373235977908</v>
      </c>
      <c r="F394" s="40">
        <f t="shared" si="18"/>
        <v>-1.7431739447156054</v>
      </c>
      <c r="G394" s="55">
        <f t="shared" si="17"/>
        <v>-1.7479316601834713</v>
      </c>
      <c r="H394" s="40"/>
    </row>
    <row r="395" spans="1:8" x14ac:dyDescent="0.2">
      <c r="A395" s="30">
        <v>343</v>
      </c>
      <c r="B395" s="30">
        <v>411.69079303079604</v>
      </c>
      <c r="C395" s="30">
        <v>24.309206969203956</v>
      </c>
      <c r="D395" s="30">
        <v>1.1816189073182073</v>
      </c>
      <c r="E395">
        <f t="shared" si="16"/>
        <v>590.93754347159415</v>
      </c>
      <c r="F395" s="40">
        <f t="shared" si="18"/>
        <v>1.1738603276393416</v>
      </c>
      <c r="G395" s="55">
        <f t="shared" si="17"/>
        <v>1.1744523194864664</v>
      </c>
      <c r="H395" s="40"/>
    </row>
    <row r="396" spans="1:8" x14ac:dyDescent="0.2">
      <c r="A396" s="30">
        <v>176</v>
      </c>
      <c r="B396" s="30">
        <v>415.25271559477164</v>
      </c>
      <c r="C396" s="30">
        <v>18.747284405228356</v>
      </c>
      <c r="D396" s="30">
        <v>0.91126566745484439</v>
      </c>
      <c r="E396">
        <f t="shared" si="16"/>
        <v>351.46067257051834</v>
      </c>
      <c r="F396" s="40">
        <f t="shared" si="18"/>
        <v>0.90528224314961769</v>
      </c>
      <c r="G396" s="55">
        <f t="shared" si="17"/>
        <v>0.90506449385929522</v>
      </c>
      <c r="H396" s="40"/>
    </row>
    <row r="397" spans="1:8" x14ac:dyDescent="0.2">
      <c r="A397" s="30">
        <v>201</v>
      </c>
      <c r="B397" s="30">
        <v>418.98025132914682</v>
      </c>
      <c r="C397" s="30">
        <v>-28.980251329146824</v>
      </c>
      <c r="D397" s="30">
        <v>-1.4086684503009461</v>
      </c>
      <c r="E397">
        <f t="shared" si="16"/>
        <v>839.85496710051632</v>
      </c>
      <c r="F397" s="40">
        <f t="shared" si="18"/>
        <v>-1.3994190498850632</v>
      </c>
      <c r="G397" s="55">
        <f t="shared" si="17"/>
        <v>-1.4012107066116759</v>
      </c>
      <c r="H397" s="40"/>
    </row>
    <row r="398" spans="1:8" x14ac:dyDescent="0.2">
      <c r="A398" s="30">
        <v>128</v>
      </c>
      <c r="B398" s="30">
        <v>419.1194011371179</v>
      </c>
      <c r="C398" s="30">
        <v>15.880598862882096</v>
      </c>
      <c r="D398" s="30">
        <v>0.7719221733431969</v>
      </c>
      <c r="E398">
        <f t="shared" si="16"/>
        <v>252.1934202437721</v>
      </c>
      <c r="F398" s="40">
        <f t="shared" si="18"/>
        <v>0.76685368666726939</v>
      </c>
      <c r="G398" s="55">
        <f t="shared" si="17"/>
        <v>0.76643284109396725</v>
      </c>
      <c r="H398" s="40"/>
    </row>
    <row r="399" spans="1:8" x14ac:dyDescent="0.2">
      <c r="A399" s="30">
        <v>353</v>
      </c>
      <c r="B399" s="30">
        <v>457.16367382642466</v>
      </c>
      <c r="C399" s="30">
        <v>-8.163673826424656</v>
      </c>
      <c r="D399" s="30">
        <v>-0.39681884146622309</v>
      </c>
      <c r="E399">
        <f t="shared" si="16"/>
        <v>66.645570344250984</v>
      </c>
      <c r="F399" s="40">
        <f t="shared" si="18"/>
        <v>-0.39421330546766803</v>
      </c>
      <c r="G399" s="55">
        <f t="shared" si="17"/>
        <v>-0.39377011938077472</v>
      </c>
      <c r="H399" s="40"/>
    </row>
    <row r="400" spans="1:8" x14ac:dyDescent="0.2">
      <c r="A400" s="30">
        <v>302</v>
      </c>
      <c r="B400" s="30">
        <v>473.46956150765311</v>
      </c>
      <c r="C400" s="30">
        <v>-1.4695615076531112</v>
      </c>
      <c r="D400" s="30">
        <v>-7.1432262891578391E-2</v>
      </c>
      <c r="E400">
        <f t="shared" si="16"/>
        <v>2.1596110247756855</v>
      </c>
      <c r="F400" s="40">
        <f t="shared" si="18"/>
        <v>-7.0963234425756166E-2</v>
      </c>
      <c r="G400" s="55">
        <f t="shared" si="17"/>
        <v>-7.0869280174517893E-2</v>
      </c>
      <c r="H400" s="40"/>
    </row>
    <row r="401" spans="1:8" x14ac:dyDescent="0.2">
      <c r="A401" s="30">
        <v>143</v>
      </c>
      <c r="B401" s="30">
        <v>477.58617255231474</v>
      </c>
      <c r="C401" s="30">
        <v>61.413827447685264</v>
      </c>
      <c r="D401" s="30">
        <v>2.9851956822324563</v>
      </c>
      <c r="E401">
        <f t="shared" si="16"/>
        <v>3771.6582017740598</v>
      </c>
      <c r="F401" s="40">
        <f t="shared" si="18"/>
        <v>2.9655947107058815</v>
      </c>
      <c r="G401" s="55">
        <f t="shared" si="17"/>
        <v>2.9969051124252633</v>
      </c>
      <c r="H401" s="40"/>
    </row>
    <row r="402" spans="1:8" x14ac:dyDescent="0.2">
      <c r="A402" s="30">
        <v>188</v>
      </c>
      <c r="B402" s="30">
        <v>487.2799446796331</v>
      </c>
      <c r="C402" s="30">
        <v>61.720055320366896</v>
      </c>
      <c r="D402" s="30">
        <v>3.0000807685607289</v>
      </c>
      <c r="E402">
        <f t="shared" si="16"/>
        <v>3809.36522874915</v>
      </c>
      <c r="F402" s="60">
        <f t="shared" si="18"/>
        <v>2.9803820606763578</v>
      </c>
      <c r="G402" s="41">
        <f t="shared" si="17"/>
        <v>3.0122092354085233</v>
      </c>
      <c r="H402" s="40"/>
    </row>
    <row r="403" spans="1:8" x14ac:dyDescent="0.2">
      <c r="A403" s="30">
        <v>154</v>
      </c>
      <c r="B403" s="30">
        <v>489.33149554069314</v>
      </c>
      <c r="C403" s="30">
        <v>39.66850445930686</v>
      </c>
      <c r="D403" s="30">
        <v>1.9282017284041635</v>
      </c>
      <c r="E403">
        <f t="shared" si="16"/>
        <v>1573.5902460380482</v>
      </c>
      <c r="F403" s="40">
        <f t="shared" si="18"/>
        <v>1.9155410417359857</v>
      </c>
      <c r="G403" s="55">
        <f t="shared" si="17"/>
        <v>1.9223951868641329</v>
      </c>
      <c r="H403" s="40"/>
    </row>
    <row r="404" spans="1:8" x14ac:dyDescent="0.2">
      <c r="A404" s="30">
        <v>120</v>
      </c>
      <c r="B404" s="30">
        <v>500.38668554196403</v>
      </c>
      <c r="C404" s="30">
        <v>-34.386685541964027</v>
      </c>
      <c r="D404" s="30">
        <v>-1.6714637317401921</v>
      </c>
      <c r="E404">
        <f t="shared" si="16"/>
        <v>1182.4441425619179</v>
      </c>
      <c r="F404" s="40">
        <f t="shared" si="18"/>
        <v>-1.6604888019529962</v>
      </c>
      <c r="G404" s="55">
        <f t="shared" si="17"/>
        <v>-1.6643929940175901</v>
      </c>
      <c r="H404" s="40"/>
    </row>
    <row r="405" spans="1:8" x14ac:dyDescent="0.2">
      <c r="A405" s="30">
        <v>173</v>
      </c>
      <c r="B405" s="30">
        <v>501.04362722851226</v>
      </c>
      <c r="C405" s="30">
        <v>14.956372771487736</v>
      </c>
      <c r="D405" s="30">
        <v>0.72699750650351413</v>
      </c>
      <c r="E405">
        <f t="shared" si="16"/>
        <v>223.69308647969973</v>
      </c>
      <c r="F405" s="40">
        <f t="shared" si="18"/>
        <v>0.72222399784889579</v>
      </c>
      <c r="G405" s="55">
        <f t="shared" si="17"/>
        <v>0.7217637627592407</v>
      </c>
      <c r="H405" s="40"/>
    </row>
    <row r="406" spans="1:8" x14ac:dyDescent="0.2">
      <c r="A406" s="30">
        <v>269</v>
      </c>
      <c r="B406" s="30">
        <v>502.53734261359637</v>
      </c>
      <c r="C406" s="30">
        <v>-43.537342613596365</v>
      </c>
      <c r="D406" s="30">
        <v>-2.1162577319691476</v>
      </c>
      <c r="E406">
        <f t="shared" si="16"/>
        <v>1895.5002018536741</v>
      </c>
      <c r="F406" s="40">
        <f t="shared" si="18"/>
        <v>-2.1023622584515791</v>
      </c>
      <c r="G406" s="55">
        <f t="shared" si="17"/>
        <v>-2.1120148989638765</v>
      </c>
      <c r="H406" s="40"/>
    </row>
    <row r="407" spans="1:8" x14ac:dyDescent="0.2">
      <c r="A407" s="30">
        <v>184</v>
      </c>
      <c r="B407" s="30">
        <v>508.03563108736131</v>
      </c>
      <c r="C407" s="30">
        <v>20.96436891263869</v>
      </c>
      <c r="D407" s="30">
        <v>1.0190334352967632</v>
      </c>
      <c r="E407">
        <f t="shared" si="16"/>
        <v>439.50476390521152</v>
      </c>
      <c r="F407" s="40">
        <f t="shared" si="18"/>
        <v>1.0123424014497149</v>
      </c>
      <c r="G407" s="55">
        <f t="shared" si="17"/>
        <v>1.0123759280320639</v>
      </c>
      <c r="H407" s="40"/>
    </row>
    <row r="408" spans="1:8" x14ac:dyDescent="0.2">
      <c r="A408" s="30">
        <v>153</v>
      </c>
      <c r="B408" s="30">
        <v>533.44213450519169</v>
      </c>
      <c r="C408" s="30">
        <v>34.557865494808311</v>
      </c>
      <c r="D408" s="30">
        <v>1.6797844255863916</v>
      </c>
      <c r="E408">
        <f t="shared" si="16"/>
        <v>1194.2460675572629</v>
      </c>
      <c r="F408" s="40">
        <f t="shared" si="18"/>
        <v>1.6687548616309462</v>
      </c>
      <c r="G408" s="55">
        <f t="shared" si="17"/>
        <v>1.6727401570135456</v>
      </c>
      <c r="H408" s="40"/>
    </row>
    <row r="409" spans="1:8" x14ac:dyDescent="0.2">
      <c r="A409" s="30">
        <v>159</v>
      </c>
      <c r="B409" s="30">
        <v>560.69678719936917</v>
      </c>
      <c r="C409" s="30">
        <v>57.303212800630831</v>
      </c>
      <c r="D409" s="30">
        <v>2.7853874369938527</v>
      </c>
      <c r="E409">
        <f t="shared" si="16"/>
        <v>3283.6581972743811</v>
      </c>
      <c r="F409" s="40">
        <f t="shared" si="18"/>
        <v>2.7670984182310474</v>
      </c>
      <c r="G409" s="55">
        <f t="shared" si="17"/>
        <v>2.7919904692026298</v>
      </c>
      <c r="H409" s="40"/>
    </row>
    <row r="410" spans="1:8" x14ac:dyDescent="0.2">
      <c r="A410" s="30">
        <v>164</v>
      </c>
      <c r="B410" s="30">
        <v>632.30367788886281</v>
      </c>
      <c r="C410" s="30">
        <v>-21.303677888862808</v>
      </c>
      <c r="D410" s="30">
        <v>-1.035526523789412</v>
      </c>
      <c r="E410">
        <f t="shared" si="16"/>
        <v>453.84669159242208</v>
      </c>
      <c r="F410" s="40">
        <f t="shared" si="18"/>
        <v>-1.0287271953471875</v>
      </c>
      <c r="G410" s="55">
        <f t="shared" si="17"/>
        <v>-1.0288071431367924</v>
      </c>
      <c r="H410" s="40"/>
    </row>
    <row r="411" spans="1:8" ht="13.5" thickBot="1" x14ac:dyDescent="0.25">
      <c r="A411" s="32">
        <v>156</v>
      </c>
      <c r="B411" s="32">
        <v>673.85149655752116</v>
      </c>
      <c r="C411" s="32">
        <v>22.148503442478841</v>
      </c>
      <c r="D411" s="32">
        <v>1.0765916991693791</v>
      </c>
      <c r="E411">
        <f t="shared" si="16"/>
        <v>490.55620474149708</v>
      </c>
      <c r="F411" s="40">
        <f t="shared" si="18"/>
        <v>1.0695227343551916</v>
      </c>
      <c r="G411" s="55">
        <f t="shared" si="17"/>
        <v>1.0697279690581687</v>
      </c>
      <c r="H411" s="40"/>
    </row>
    <row r="412" spans="1:8" x14ac:dyDescent="0.2">
      <c r="D412" t="s">
        <v>44</v>
      </c>
      <c r="E412" s="33">
        <f>SUM(E29:E411)</f>
        <v>161677.68505376848</v>
      </c>
      <c r="H412" s="40"/>
    </row>
    <row r="413" spans="1:8" x14ac:dyDescent="0.2">
      <c r="D413" t="s">
        <v>45</v>
      </c>
      <c r="E413" s="40">
        <f>E412/(383-6)</f>
        <v>428.85327600469094</v>
      </c>
    </row>
  </sheetData>
  <autoFilter ref="A28:G413">
    <sortState ref="A29:G413">
      <sortCondition ref="B28:B413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4"/>
  <sheetViews>
    <sheetView workbookViewId="0">
      <selection activeCell="M39" sqref="M39"/>
    </sheetView>
  </sheetViews>
  <sheetFormatPr defaultColWidth="8.85546875" defaultRowHeight="12.75" x14ac:dyDescent="0.2"/>
  <cols>
    <col min="1" max="1" width="11.42578125" bestFit="1" customWidth="1"/>
    <col min="2" max="2" width="15" bestFit="1" customWidth="1"/>
    <col min="3" max="3" width="12.42578125" bestFit="1" customWidth="1"/>
  </cols>
  <sheetData>
    <row r="1" spans="1:3" x14ac:dyDescent="0.2">
      <c r="A1" s="23" t="s">
        <v>39</v>
      </c>
      <c r="B1" s="23" t="s">
        <v>40</v>
      </c>
      <c r="C1" s="23" t="s">
        <v>10</v>
      </c>
    </row>
    <row r="2" spans="1:3" x14ac:dyDescent="0.2">
      <c r="A2" s="30">
        <v>1</v>
      </c>
      <c r="B2" s="30">
        <v>317.86934463320938</v>
      </c>
      <c r="C2" s="30">
        <v>-14.86934463320938</v>
      </c>
    </row>
    <row r="3" spans="1:3" x14ac:dyDescent="0.2">
      <c r="A3" s="30">
        <v>2</v>
      </c>
      <c r="B3" s="30">
        <v>299.4161264252989</v>
      </c>
      <c r="C3" s="30">
        <v>-11.416126425298899</v>
      </c>
    </row>
    <row r="4" spans="1:3" x14ac:dyDescent="0.2">
      <c r="A4" s="30">
        <v>3</v>
      </c>
      <c r="B4" s="30">
        <v>319.77448034054356</v>
      </c>
      <c r="C4" s="30">
        <v>-23.774480340543562</v>
      </c>
    </row>
    <row r="5" spans="1:3" x14ac:dyDescent="0.2">
      <c r="A5" s="30">
        <v>4</v>
      </c>
      <c r="B5" s="30">
        <v>252.40586543657753</v>
      </c>
      <c r="C5" s="30">
        <v>-31.405865436577528</v>
      </c>
    </row>
    <row r="6" spans="1:3" x14ac:dyDescent="0.2">
      <c r="A6" s="30">
        <v>5</v>
      </c>
      <c r="B6" s="30">
        <v>309.66359762408825</v>
      </c>
      <c r="C6" s="30">
        <v>-23.663597624088254</v>
      </c>
    </row>
    <row r="7" spans="1:3" x14ac:dyDescent="0.2">
      <c r="A7" s="30">
        <v>6</v>
      </c>
      <c r="B7" s="30">
        <v>302.67831139184375</v>
      </c>
      <c r="C7" s="30">
        <v>19.321688608156251</v>
      </c>
    </row>
    <row r="8" spans="1:3" x14ac:dyDescent="0.2">
      <c r="A8" s="30">
        <v>7</v>
      </c>
      <c r="B8" s="30">
        <v>249.20868491355174</v>
      </c>
      <c r="C8" s="30">
        <v>-7.2086849135517355</v>
      </c>
    </row>
    <row r="9" spans="1:3" x14ac:dyDescent="0.2">
      <c r="A9" s="30">
        <v>8</v>
      </c>
      <c r="B9" s="30">
        <v>148.01894556343149</v>
      </c>
      <c r="C9" s="30">
        <v>0.98105443656851321</v>
      </c>
    </row>
    <row r="10" spans="1:3" x14ac:dyDescent="0.2">
      <c r="A10" s="30">
        <v>9</v>
      </c>
      <c r="B10" s="30">
        <v>107.93491218618209</v>
      </c>
      <c r="C10" s="30">
        <v>2.065087813817911</v>
      </c>
    </row>
    <row r="11" spans="1:3" x14ac:dyDescent="0.2">
      <c r="A11" s="30">
        <v>10</v>
      </c>
      <c r="B11" s="30">
        <v>103.70071800778888</v>
      </c>
      <c r="C11" s="30">
        <v>7.299281992211121</v>
      </c>
    </row>
    <row r="12" spans="1:3" x14ac:dyDescent="0.2">
      <c r="A12" s="30">
        <v>11</v>
      </c>
      <c r="B12" s="30">
        <v>62.796968373957043</v>
      </c>
      <c r="C12" s="30">
        <v>5.2030316260429572</v>
      </c>
    </row>
    <row r="13" spans="1:3" x14ac:dyDescent="0.2">
      <c r="A13" s="30">
        <v>12</v>
      </c>
      <c r="B13" s="30">
        <v>93.797987775764341</v>
      </c>
      <c r="C13" s="30">
        <v>17.202012224235659</v>
      </c>
    </row>
    <row r="14" spans="1:3" x14ac:dyDescent="0.2">
      <c r="A14" s="30">
        <v>13</v>
      </c>
      <c r="B14" s="30">
        <v>53.10357847971347</v>
      </c>
      <c r="C14" s="30">
        <v>21.89642152028653</v>
      </c>
    </row>
    <row r="15" spans="1:3" x14ac:dyDescent="0.2">
      <c r="A15" s="30">
        <v>14</v>
      </c>
      <c r="B15" s="30">
        <v>159.55090702623406</v>
      </c>
      <c r="C15" s="30">
        <v>-7.5509070262340572</v>
      </c>
    </row>
    <row r="16" spans="1:3" x14ac:dyDescent="0.2">
      <c r="A16" s="30">
        <v>15</v>
      </c>
      <c r="B16" s="30">
        <v>126.35375624914211</v>
      </c>
      <c r="C16" s="30">
        <v>3.6462437508578915</v>
      </c>
    </row>
    <row r="17" spans="1:3" x14ac:dyDescent="0.2">
      <c r="A17" s="30">
        <v>16</v>
      </c>
      <c r="B17" s="30">
        <v>179.66990773362076</v>
      </c>
      <c r="C17" s="30">
        <v>2.3300922663792392</v>
      </c>
    </row>
    <row r="18" spans="1:3" x14ac:dyDescent="0.2">
      <c r="A18" s="30">
        <v>17</v>
      </c>
      <c r="B18" s="30">
        <v>126.47257723429166</v>
      </c>
      <c r="C18" s="30">
        <v>26.527422765708337</v>
      </c>
    </row>
    <row r="19" spans="1:3" x14ac:dyDescent="0.2">
      <c r="A19" s="30">
        <v>18</v>
      </c>
      <c r="B19" s="30">
        <v>66.183855125517411</v>
      </c>
      <c r="C19" s="30">
        <v>-1.183855125517411</v>
      </c>
    </row>
    <row r="20" spans="1:3" x14ac:dyDescent="0.2">
      <c r="A20" s="30">
        <v>19</v>
      </c>
      <c r="B20" s="30">
        <v>141.8000431056989</v>
      </c>
      <c r="C20" s="30">
        <v>20.199956894301096</v>
      </c>
    </row>
    <row r="21" spans="1:3" x14ac:dyDescent="0.2">
      <c r="A21" s="30">
        <v>20</v>
      </c>
      <c r="B21" s="30">
        <v>49.845858565763194</v>
      </c>
      <c r="C21" s="30">
        <v>14.154141434236806</v>
      </c>
    </row>
    <row r="22" spans="1:3" x14ac:dyDescent="0.2">
      <c r="A22" s="30">
        <v>21</v>
      </c>
      <c r="B22" s="30">
        <v>61.162804924302748</v>
      </c>
      <c r="C22" s="30">
        <v>-14.162804924302748</v>
      </c>
    </row>
    <row r="23" spans="1:3" x14ac:dyDescent="0.2">
      <c r="A23" s="30">
        <v>22</v>
      </c>
      <c r="B23" s="30">
        <v>97.409013536722128</v>
      </c>
      <c r="C23" s="30">
        <v>-3.4090135367221279</v>
      </c>
    </row>
    <row r="24" spans="1:3" x14ac:dyDescent="0.2">
      <c r="A24" s="30">
        <v>23</v>
      </c>
      <c r="B24" s="30">
        <v>80.387770335352613</v>
      </c>
      <c r="C24" s="30">
        <v>4.612229664647387</v>
      </c>
    </row>
    <row r="25" spans="1:3" x14ac:dyDescent="0.2">
      <c r="A25" s="30">
        <v>24</v>
      </c>
      <c r="B25" s="30">
        <v>54.728111049964077</v>
      </c>
      <c r="C25" s="30">
        <v>-0.72811104996407749</v>
      </c>
    </row>
    <row r="26" spans="1:3" x14ac:dyDescent="0.2">
      <c r="A26" s="30">
        <v>25</v>
      </c>
      <c r="B26" s="30">
        <v>103.13803224660487</v>
      </c>
      <c r="C26" s="30">
        <v>13.861967753395135</v>
      </c>
    </row>
    <row r="27" spans="1:3" x14ac:dyDescent="0.2">
      <c r="A27" s="30">
        <v>26</v>
      </c>
      <c r="B27" s="30">
        <v>97.614001017815937</v>
      </c>
      <c r="C27" s="30">
        <v>16.385998982184063</v>
      </c>
    </row>
    <row r="28" spans="1:3" x14ac:dyDescent="0.2">
      <c r="A28" s="30">
        <v>27</v>
      </c>
      <c r="B28" s="30">
        <v>102.90320674085072</v>
      </c>
      <c r="C28" s="30">
        <v>24.09679325914928</v>
      </c>
    </row>
    <row r="29" spans="1:3" x14ac:dyDescent="0.2">
      <c r="A29" s="30">
        <v>28</v>
      </c>
      <c r="B29" s="30">
        <v>108.19517481281721</v>
      </c>
      <c r="C29" s="30">
        <v>6.8048251871827858</v>
      </c>
    </row>
    <row r="30" spans="1:3" x14ac:dyDescent="0.2">
      <c r="A30" s="30">
        <v>29</v>
      </c>
      <c r="B30" s="30">
        <v>31.873574064161357</v>
      </c>
      <c r="C30" s="30">
        <v>18.126425935838643</v>
      </c>
    </row>
    <row r="31" spans="1:3" x14ac:dyDescent="0.2">
      <c r="A31" s="30">
        <v>30</v>
      </c>
      <c r="B31" s="30">
        <v>184.81107381522435</v>
      </c>
      <c r="C31" s="30">
        <v>31.188926184775653</v>
      </c>
    </row>
    <row r="32" spans="1:3" x14ac:dyDescent="0.2">
      <c r="A32" s="30">
        <v>31</v>
      </c>
      <c r="B32" s="30">
        <v>43.466165928691112</v>
      </c>
      <c r="C32" s="30">
        <v>37.533834071308888</v>
      </c>
    </row>
    <row r="33" spans="1:16" x14ac:dyDescent="0.2">
      <c r="A33" s="30">
        <v>32</v>
      </c>
      <c r="B33" s="30">
        <v>74.694649397981109</v>
      </c>
      <c r="C33" s="30">
        <v>1.3053506020188905</v>
      </c>
    </row>
    <row r="34" spans="1:16" x14ac:dyDescent="0.2">
      <c r="A34" s="30">
        <v>33</v>
      </c>
      <c r="B34" s="30">
        <v>50.98998544199199</v>
      </c>
      <c r="C34" s="30">
        <v>-10.98998544199199</v>
      </c>
    </row>
    <row r="35" spans="1:16" x14ac:dyDescent="0.2">
      <c r="A35" s="30">
        <v>34</v>
      </c>
      <c r="B35" s="30">
        <v>23.653146240130045</v>
      </c>
      <c r="C35" s="30">
        <v>1.3468537598699548</v>
      </c>
    </row>
    <row r="36" spans="1:16" x14ac:dyDescent="0.2">
      <c r="A36" s="30">
        <v>35</v>
      </c>
      <c r="B36" s="30">
        <v>30.923823251528802</v>
      </c>
      <c r="C36" s="30">
        <v>-10.923823251528802</v>
      </c>
      <c r="G36" t="s">
        <v>67</v>
      </c>
    </row>
    <row r="37" spans="1:16" x14ac:dyDescent="0.2">
      <c r="A37" s="30">
        <v>36</v>
      </c>
      <c r="B37" s="30">
        <v>23.419710397256203</v>
      </c>
      <c r="C37" s="30">
        <v>-8.4197103972562033</v>
      </c>
      <c r="G37" s="31" t="s">
        <v>68</v>
      </c>
      <c r="H37" s="31"/>
      <c r="I37" s="31"/>
      <c r="J37" s="31"/>
      <c r="K37" s="31"/>
      <c r="L37" s="31"/>
      <c r="M37" s="31"/>
      <c r="N37" s="31"/>
      <c r="O37" s="31"/>
      <c r="P37" s="31"/>
    </row>
    <row r="38" spans="1:16" x14ac:dyDescent="0.2">
      <c r="A38" s="30">
        <v>37</v>
      </c>
      <c r="B38" s="30">
        <v>98.897123215550266</v>
      </c>
      <c r="C38" s="30">
        <v>3.1028767844497338</v>
      </c>
    </row>
    <row r="39" spans="1:16" x14ac:dyDescent="0.2">
      <c r="A39" s="30">
        <v>38</v>
      </c>
      <c r="B39" s="30">
        <v>238.24900732818577</v>
      </c>
      <c r="C39" s="30">
        <v>19.750992671814231</v>
      </c>
    </row>
    <row r="40" spans="1:16" x14ac:dyDescent="0.2">
      <c r="A40" s="30">
        <v>39</v>
      </c>
      <c r="B40" s="30">
        <v>211.92385368251024</v>
      </c>
      <c r="C40" s="30">
        <v>31.076146317489759</v>
      </c>
    </row>
    <row r="41" spans="1:16" x14ac:dyDescent="0.2">
      <c r="A41" s="30">
        <v>40</v>
      </c>
      <c r="B41" s="30">
        <v>143.87264740949891</v>
      </c>
      <c r="C41" s="30">
        <v>-2.8726474094989101</v>
      </c>
    </row>
    <row r="42" spans="1:16" x14ac:dyDescent="0.2">
      <c r="A42" s="30">
        <v>41</v>
      </c>
      <c r="B42" s="30">
        <v>404.75760240971772</v>
      </c>
      <c r="C42" s="30">
        <v>1.2423975902822804</v>
      </c>
    </row>
    <row r="43" spans="1:16" x14ac:dyDescent="0.2">
      <c r="A43" s="30">
        <v>42</v>
      </c>
      <c r="B43" s="30">
        <v>127.52193185761698</v>
      </c>
      <c r="C43" s="30">
        <v>-10.521931857616977</v>
      </c>
    </row>
    <row r="44" spans="1:16" x14ac:dyDescent="0.2">
      <c r="A44" s="30">
        <v>43</v>
      </c>
      <c r="B44" s="30">
        <v>221.12859819048015</v>
      </c>
      <c r="C44" s="30">
        <v>10.871401809519853</v>
      </c>
    </row>
    <row r="45" spans="1:16" x14ac:dyDescent="0.2">
      <c r="A45" s="30">
        <v>44</v>
      </c>
      <c r="B45" s="30">
        <v>211.65896532290097</v>
      </c>
      <c r="C45" s="30">
        <v>3.3410346770990316</v>
      </c>
    </row>
    <row r="46" spans="1:16" x14ac:dyDescent="0.2">
      <c r="A46" s="30">
        <v>45</v>
      </c>
      <c r="B46" s="30">
        <v>247.19271825372471</v>
      </c>
      <c r="C46" s="30">
        <v>44.807281746275294</v>
      </c>
    </row>
    <row r="47" spans="1:16" x14ac:dyDescent="0.2">
      <c r="A47" s="30">
        <v>46</v>
      </c>
      <c r="B47" s="30">
        <v>155.21387946878667</v>
      </c>
      <c r="C47" s="30">
        <v>5.7861205312133279</v>
      </c>
    </row>
    <row r="48" spans="1:16" x14ac:dyDescent="0.2">
      <c r="A48" s="30">
        <v>47</v>
      </c>
      <c r="B48" s="30">
        <v>150.9309063515737</v>
      </c>
      <c r="C48" s="30">
        <v>4.0690936484263034</v>
      </c>
    </row>
    <row r="49" spans="1:3" x14ac:dyDescent="0.2">
      <c r="A49" s="30">
        <v>48</v>
      </c>
      <c r="B49" s="30">
        <v>114.18970775325963</v>
      </c>
      <c r="C49" s="30">
        <v>-4.1897077532596256</v>
      </c>
    </row>
    <row r="50" spans="1:3" x14ac:dyDescent="0.2">
      <c r="A50" s="30">
        <v>49</v>
      </c>
      <c r="B50" s="30">
        <v>168.58850297014422</v>
      </c>
      <c r="C50" s="30">
        <v>9.4114970298557807</v>
      </c>
    </row>
    <row r="51" spans="1:3" x14ac:dyDescent="0.2">
      <c r="A51" s="30">
        <v>50</v>
      </c>
      <c r="B51" s="30">
        <v>127.12878849485192</v>
      </c>
      <c r="C51" s="30">
        <v>2.8712115051480822</v>
      </c>
    </row>
    <row r="52" spans="1:3" x14ac:dyDescent="0.2">
      <c r="A52" s="30">
        <v>51</v>
      </c>
      <c r="B52" s="30">
        <v>264.3906669918112</v>
      </c>
      <c r="C52" s="30">
        <v>54.609333008188798</v>
      </c>
    </row>
    <row r="53" spans="1:3" x14ac:dyDescent="0.2">
      <c r="A53" s="30">
        <v>52</v>
      </c>
      <c r="B53" s="30">
        <v>272.11142580659811</v>
      </c>
      <c r="C53" s="30">
        <v>-14.111425806598106</v>
      </c>
    </row>
    <row r="54" spans="1:3" x14ac:dyDescent="0.2">
      <c r="A54" s="30">
        <v>53</v>
      </c>
      <c r="B54" s="30">
        <v>273.74702917962753</v>
      </c>
      <c r="C54" s="30">
        <v>1.2529708203724681</v>
      </c>
    </row>
    <row r="55" spans="1:3" x14ac:dyDescent="0.2">
      <c r="A55" s="30">
        <v>54</v>
      </c>
      <c r="B55" s="30">
        <v>151.7265729581969</v>
      </c>
      <c r="C55" s="30">
        <v>-18.726572958196897</v>
      </c>
    </row>
    <row r="56" spans="1:3" x14ac:dyDescent="0.2">
      <c r="A56" s="30">
        <v>55</v>
      </c>
      <c r="B56" s="30">
        <v>190.92840758983451</v>
      </c>
      <c r="C56" s="30">
        <v>19.071592410165493</v>
      </c>
    </row>
    <row r="57" spans="1:3" x14ac:dyDescent="0.2">
      <c r="A57" s="30">
        <v>56</v>
      </c>
      <c r="B57" s="30">
        <v>186.7139645193441</v>
      </c>
      <c r="C57" s="30">
        <v>-4.7139645193441027</v>
      </c>
    </row>
    <row r="58" spans="1:3" x14ac:dyDescent="0.2">
      <c r="A58" s="30">
        <v>57</v>
      </c>
      <c r="B58" s="30">
        <v>145.01153172943131</v>
      </c>
      <c r="C58" s="30">
        <v>13.988468270568688</v>
      </c>
    </row>
    <row r="59" spans="1:3" x14ac:dyDescent="0.2">
      <c r="A59" s="30">
        <v>58</v>
      </c>
      <c r="B59" s="30">
        <v>91.276153281959239</v>
      </c>
      <c r="C59" s="30">
        <v>-11.276153281959239</v>
      </c>
    </row>
    <row r="60" spans="1:3" x14ac:dyDescent="0.2">
      <c r="A60" s="30">
        <v>59</v>
      </c>
      <c r="B60" s="30">
        <v>155.64404310704575</v>
      </c>
      <c r="C60" s="30">
        <v>58.355956892954254</v>
      </c>
    </row>
    <row r="61" spans="1:3" x14ac:dyDescent="0.2">
      <c r="A61" s="30">
        <v>60</v>
      </c>
      <c r="B61" s="30">
        <v>190.64772939218278</v>
      </c>
      <c r="C61" s="30">
        <v>7.3522706078172178</v>
      </c>
    </row>
    <row r="62" spans="1:3" x14ac:dyDescent="0.2">
      <c r="A62" s="30">
        <v>61</v>
      </c>
      <c r="B62" s="30">
        <v>206.42968397840315</v>
      </c>
      <c r="C62" s="30">
        <v>50.570316021596852</v>
      </c>
    </row>
    <row r="63" spans="1:3" x14ac:dyDescent="0.2">
      <c r="A63" s="30">
        <v>62</v>
      </c>
      <c r="B63" s="30">
        <v>185.09982549755023</v>
      </c>
      <c r="C63" s="30">
        <v>8.9001745024497723</v>
      </c>
    </row>
    <row r="64" spans="1:3" x14ac:dyDescent="0.2">
      <c r="A64" s="30">
        <v>63</v>
      </c>
      <c r="B64" s="30">
        <v>146.00825890130602</v>
      </c>
      <c r="C64" s="30">
        <v>9.9917410986939785</v>
      </c>
    </row>
    <row r="65" spans="1:3" x14ac:dyDescent="0.2">
      <c r="A65" s="30">
        <v>64</v>
      </c>
      <c r="B65" s="30">
        <v>183.1199937999333</v>
      </c>
      <c r="C65" s="30">
        <v>3.8800062000667026</v>
      </c>
    </row>
    <row r="66" spans="1:3" x14ac:dyDescent="0.2">
      <c r="A66" s="30">
        <v>65</v>
      </c>
      <c r="B66" s="30">
        <v>128.08104406172913</v>
      </c>
      <c r="C66" s="30">
        <v>21.918955938270869</v>
      </c>
    </row>
    <row r="67" spans="1:3" x14ac:dyDescent="0.2">
      <c r="A67" s="30">
        <v>66</v>
      </c>
      <c r="B67" s="30">
        <v>101.15803792724421</v>
      </c>
      <c r="C67" s="30">
        <v>0.84196207275579127</v>
      </c>
    </row>
    <row r="68" spans="1:3" x14ac:dyDescent="0.2">
      <c r="A68" s="30">
        <v>67</v>
      </c>
      <c r="B68" s="30">
        <v>231.28427765519072</v>
      </c>
      <c r="C68" s="30">
        <v>1.7157223448092793</v>
      </c>
    </row>
    <row r="69" spans="1:3" x14ac:dyDescent="0.2">
      <c r="A69" s="30">
        <v>68</v>
      </c>
      <c r="B69" s="30">
        <v>157.00465031170424</v>
      </c>
      <c r="C69" s="30">
        <v>4.9953496882957609</v>
      </c>
    </row>
    <row r="70" spans="1:3" x14ac:dyDescent="0.2">
      <c r="A70" s="30">
        <v>69</v>
      </c>
      <c r="B70" s="30">
        <v>112.6897737751852</v>
      </c>
      <c r="C70" s="30">
        <v>-17.689773775185202</v>
      </c>
    </row>
    <row r="71" spans="1:3" x14ac:dyDescent="0.2">
      <c r="A71" s="30">
        <v>70</v>
      </c>
      <c r="B71" s="30">
        <v>134.71642427107531</v>
      </c>
      <c r="C71" s="30">
        <v>-68.716424271075311</v>
      </c>
    </row>
    <row r="72" spans="1:3" x14ac:dyDescent="0.2">
      <c r="A72" s="30">
        <v>71</v>
      </c>
      <c r="B72" s="30">
        <v>169.59009265907039</v>
      </c>
      <c r="C72" s="30">
        <v>-21.590092659070393</v>
      </c>
    </row>
    <row r="73" spans="1:3" x14ac:dyDescent="0.2">
      <c r="A73" s="30">
        <v>72</v>
      </c>
      <c r="B73" s="30">
        <v>142.7139066917201</v>
      </c>
      <c r="C73" s="30">
        <v>-9.7139066917200978</v>
      </c>
    </row>
    <row r="74" spans="1:3" x14ac:dyDescent="0.2">
      <c r="A74" s="30">
        <v>73</v>
      </c>
      <c r="B74" s="30">
        <v>139.41611176781836</v>
      </c>
      <c r="C74" s="30">
        <v>-7.4161117678183643</v>
      </c>
    </row>
    <row r="75" spans="1:3" x14ac:dyDescent="0.2">
      <c r="A75" s="30">
        <v>74</v>
      </c>
      <c r="B75" s="30">
        <v>111.86847171711295</v>
      </c>
      <c r="C75" s="30">
        <v>13.131528282887047</v>
      </c>
    </row>
    <row r="76" spans="1:3" x14ac:dyDescent="0.2">
      <c r="A76" s="30">
        <v>75</v>
      </c>
      <c r="B76" s="30">
        <v>83.451870021277657</v>
      </c>
      <c r="C76" s="30">
        <v>7.5481299787223435</v>
      </c>
    </row>
    <row r="77" spans="1:3" x14ac:dyDescent="0.2">
      <c r="A77" s="30">
        <v>76</v>
      </c>
      <c r="B77" s="30">
        <v>171.35032622171602</v>
      </c>
      <c r="C77" s="30">
        <v>-10.350326221716017</v>
      </c>
    </row>
    <row r="78" spans="1:3" x14ac:dyDescent="0.2">
      <c r="A78" s="30">
        <v>77</v>
      </c>
      <c r="B78" s="30">
        <v>133.52336163900398</v>
      </c>
      <c r="C78" s="30">
        <v>-4.5233616390039799</v>
      </c>
    </row>
    <row r="79" spans="1:3" x14ac:dyDescent="0.2">
      <c r="A79" s="30">
        <v>78</v>
      </c>
      <c r="B79" s="30">
        <v>96.268711983857528</v>
      </c>
      <c r="C79" s="30">
        <v>15.731288016142472</v>
      </c>
    </row>
    <row r="80" spans="1:3" x14ac:dyDescent="0.2">
      <c r="A80" s="30">
        <v>79</v>
      </c>
      <c r="B80" s="30">
        <v>177.26657471147803</v>
      </c>
      <c r="C80" s="30">
        <v>36.733425288521971</v>
      </c>
    </row>
    <row r="81" spans="1:3" x14ac:dyDescent="0.2">
      <c r="A81" s="30">
        <v>80</v>
      </c>
      <c r="B81" s="30">
        <v>173.30438950143798</v>
      </c>
      <c r="C81" s="30">
        <v>-4.3043895014379814</v>
      </c>
    </row>
    <row r="82" spans="1:3" x14ac:dyDescent="0.2">
      <c r="A82" s="30">
        <v>81</v>
      </c>
      <c r="B82" s="30">
        <v>154.34723866661969</v>
      </c>
      <c r="C82" s="30">
        <v>5.6527613333803117</v>
      </c>
    </row>
    <row r="83" spans="1:3" x14ac:dyDescent="0.2">
      <c r="A83" s="30">
        <v>82</v>
      </c>
      <c r="B83" s="30">
        <v>92.542845688235843</v>
      </c>
      <c r="C83" s="30">
        <v>-11.542845688235843</v>
      </c>
    </row>
    <row r="84" spans="1:3" x14ac:dyDescent="0.2">
      <c r="A84" s="30">
        <v>83</v>
      </c>
      <c r="B84" s="30">
        <v>238.62503612707997</v>
      </c>
      <c r="C84" s="30">
        <v>6.3749638729200342</v>
      </c>
    </row>
    <row r="85" spans="1:3" x14ac:dyDescent="0.2">
      <c r="A85" s="30">
        <v>84</v>
      </c>
      <c r="B85" s="30">
        <v>190.96875270797969</v>
      </c>
      <c r="C85" s="30">
        <v>20.031247292020311</v>
      </c>
    </row>
    <row r="86" spans="1:3" x14ac:dyDescent="0.2">
      <c r="A86" s="30">
        <v>85</v>
      </c>
      <c r="B86" s="30">
        <v>193.15593957687469</v>
      </c>
      <c r="C86" s="30">
        <v>-6.1559395768746867</v>
      </c>
    </row>
    <row r="87" spans="1:3" x14ac:dyDescent="0.2">
      <c r="A87" s="30">
        <v>86</v>
      </c>
      <c r="B87" s="30">
        <v>255.937896473254</v>
      </c>
      <c r="C87" s="30">
        <v>27.062103526746</v>
      </c>
    </row>
    <row r="88" spans="1:3" x14ac:dyDescent="0.2">
      <c r="A88" s="30">
        <v>87</v>
      </c>
      <c r="B88" s="30">
        <v>206.24919679248086</v>
      </c>
      <c r="C88" s="30">
        <v>17.750803207519141</v>
      </c>
    </row>
    <row r="89" spans="1:3" x14ac:dyDescent="0.2">
      <c r="A89" s="30">
        <v>88</v>
      </c>
      <c r="B89" s="30">
        <v>193.27585839008162</v>
      </c>
      <c r="C89" s="30">
        <v>-23.275858390081623</v>
      </c>
    </row>
    <row r="90" spans="1:3" x14ac:dyDescent="0.2">
      <c r="A90" s="30">
        <v>89</v>
      </c>
      <c r="B90" s="30">
        <v>152.74279621735221</v>
      </c>
      <c r="C90" s="30">
        <v>-12.742796217352208</v>
      </c>
    </row>
    <row r="91" spans="1:3" x14ac:dyDescent="0.2">
      <c r="A91" s="30">
        <v>90</v>
      </c>
      <c r="B91" s="30">
        <v>340.42040915046169</v>
      </c>
      <c r="C91" s="30">
        <v>22.579590849538306</v>
      </c>
    </row>
    <row r="92" spans="1:3" x14ac:dyDescent="0.2">
      <c r="A92" s="30">
        <v>91</v>
      </c>
      <c r="B92" s="30">
        <v>285.54282541885055</v>
      </c>
      <c r="C92" s="30">
        <v>-7.5428254188505548</v>
      </c>
    </row>
    <row r="93" spans="1:3" x14ac:dyDescent="0.2">
      <c r="A93" s="30">
        <v>92</v>
      </c>
      <c r="B93" s="30">
        <v>207.16603961393918</v>
      </c>
      <c r="C93" s="30">
        <v>-15.166039613939176</v>
      </c>
    </row>
    <row r="94" spans="1:3" x14ac:dyDescent="0.2">
      <c r="A94" s="30">
        <v>93</v>
      </c>
      <c r="B94" s="30">
        <v>97.682004697564054</v>
      </c>
      <c r="C94" s="30">
        <v>0.31799530243594631</v>
      </c>
    </row>
    <row r="95" spans="1:3" x14ac:dyDescent="0.2">
      <c r="A95" s="30">
        <v>94</v>
      </c>
      <c r="B95" s="30">
        <v>146.16966608485907</v>
      </c>
      <c r="C95" s="30">
        <v>-2.1696660848590739</v>
      </c>
    </row>
    <row r="96" spans="1:3" x14ac:dyDescent="0.2">
      <c r="A96" s="30">
        <v>95</v>
      </c>
      <c r="B96" s="30">
        <v>140.29311049449734</v>
      </c>
      <c r="C96" s="30">
        <v>-5.2931104944973413</v>
      </c>
    </row>
    <row r="97" spans="1:3" x14ac:dyDescent="0.2">
      <c r="A97" s="30">
        <v>96</v>
      </c>
      <c r="B97" s="30">
        <v>148.66360102832564</v>
      </c>
      <c r="C97" s="30">
        <v>-19.663601028325644</v>
      </c>
    </row>
    <row r="98" spans="1:3" x14ac:dyDescent="0.2">
      <c r="A98" s="30">
        <v>97</v>
      </c>
      <c r="B98" s="30">
        <v>269.13059704276873</v>
      </c>
      <c r="C98" s="30">
        <v>-26.130597042768727</v>
      </c>
    </row>
    <row r="99" spans="1:3" x14ac:dyDescent="0.2">
      <c r="A99" s="30">
        <v>98</v>
      </c>
      <c r="B99" s="30">
        <v>139.12758345030511</v>
      </c>
      <c r="C99" s="30">
        <v>14.87241654969489</v>
      </c>
    </row>
    <row r="100" spans="1:3" x14ac:dyDescent="0.2">
      <c r="A100" s="30">
        <v>99</v>
      </c>
      <c r="B100" s="30">
        <v>314.24790527157887</v>
      </c>
      <c r="C100" s="30">
        <v>-27.247905271578873</v>
      </c>
    </row>
    <row r="101" spans="1:3" x14ac:dyDescent="0.2">
      <c r="A101" s="30">
        <v>100</v>
      </c>
      <c r="B101" s="30">
        <v>227.72347134037619</v>
      </c>
      <c r="C101" s="30">
        <v>23.276528659623807</v>
      </c>
    </row>
    <row r="102" spans="1:3" x14ac:dyDescent="0.2">
      <c r="A102" s="30">
        <v>101</v>
      </c>
      <c r="B102" s="30">
        <v>350.75282656960246</v>
      </c>
      <c r="C102" s="30">
        <v>-31.752826569602462</v>
      </c>
    </row>
    <row r="103" spans="1:3" x14ac:dyDescent="0.2">
      <c r="A103" s="30">
        <v>102</v>
      </c>
      <c r="B103" s="30">
        <v>284.12609050197176</v>
      </c>
      <c r="C103" s="30">
        <v>3.8739094980282403</v>
      </c>
    </row>
    <row r="104" spans="1:3" x14ac:dyDescent="0.2">
      <c r="A104" s="30">
        <v>103</v>
      </c>
      <c r="B104" s="30">
        <v>246.71874506552379</v>
      </c>
      <c r="C104" s="30">
        <v>-19.718745065523791</v>
      </c>
    </row>
    <row r="105" spans="1:3" x14ac:dyDescent="0.2">
      <c r="A105" s="30">
        <v>104</v>
      </c>
      <c r="B105" s="30">
        <v>382.66821910133802</v>
      </c>
      <c r="C105" s="30">
        <v>6.3317808986619752</v>
      </c>
    </row>
    <row r="106" spans="1:3" x14ac:dyDescent="0.2">
      <c r="A106" s="30">
        <v>105</v>
      </c>
      <c r="B106" s="30">
        <v>99.226907601538471</v>
      </c>
      <c r="C106" s="30">
        <v>7.7730923984615288</v>
      </c>
    </row>
    <row r="107" spans="1:3" x14ac:dyDescent="0.2">
      <c r="A107" s="30">
        <v>106</v>
      </c>
      <c r="B107" s="30">
        <v>142.23306559393376</v>
      </c>
      <c r="C107" s="30">
        <v>-2.2330655939337589</v>
      </c>
    </row>
    <row r="108" spans="1:3" x14ac:dyDescent="0.2">
      <c r="A108" s="30">
        <v>107</v>
      </c>
      <c r="B108" s="30">
        <v>126.43527197027412</v>
      </c>
      <c r="C108" s="30">
        <v>-18.435271970274115</v>
      </c>
    </row>
    <row r="109" spans="1:3" x14ac:dyDescent="0.2">
      <c r="A109" s="30">
        <v>108</v>
      </c>
      <c r="B109" s="30">
        <v>66.81307371122773</v>
      </c>
      <c r="C109" s="30">
        <v>2.1869262887722698</v>
      </c>
    </row>
    <row r="110" spans="1:3" x14ac:dyDescent="0.2">
      <c r="A110" s="30">
        <v>109</v>
      </c>
      <c r="B110" s="30">
        <v>196.52776058848511</v>
      </c>
      <c r="C110" s="30">
        <v>-29.527760588485108</v>
      </c>
    </row>
    <row r="111" spans="1:3" x14ac:dyDescent="0.2">
      <c r="A111" s="30">
        <v>110</v>
      </c>
      <c r="B111" s="30">
        <v>150.15086305716483</v>
      </c>
      <c r="C111" s="30">
        <v>1.8491369428351732</v>
      </c>
    </row>
    <row r="112" spans="1:3" x14ac:dyDescent="0.2">
      <c r="A112" s="30">
        <v>111</v>
      </c>
      <c r="B112" s="30">
        <v>187.31632294497368</v>
      </c>
      <c r="C112" s="30">
        <v>-16.316322944973678</v>
      </c>
    </row>
    <row r="113" spans="1:3" x14ac:dyDescent="0.2">
      <c r="A113" s="30">
        <v>112</v>
      </c>
      <c r="B113" s="30">
        <v>137.11586015422057</v>
      </c>
      <c r="C113" s="30">
        <v>-27.11586015422057</v>
      </c>
    </row>
    <row r="114" spans="1:3" x14ac:dyDescent="0.2">
      <c r="A114" s="30">
        <v>113</v>
      </c>
      <c r="B114" s="30">
        <v>91.519079023328104</v>
      </c>
      <c r="C114" s="30">
        <v>-7.5190790233281035</v>
      </c>
    </row>
    <row r="115" spans="1:3" x14ac:dyDescent="0.2">
      <c r="A115" s="30">
        <v>114</v>
      </c>
      <c r="B115" s="30">
        <v>232.98560676849903</v>
      </c>
      <c r="C115" s="30">
        <v>-3.9856067684990251</v>
      </c>
    </row>
    <row r="116" spans="1:3" x14ac:dyDescent="0.2">
      <c r="A116" s="30">
        <v>115</v>
      </c>
      <c r="B116" s="30">
        <v>155.44611577654277</v>
      </c>
      <c r="C116" s="30">
        <v>-14.446115776542769</v>
      </c>
    </row>
    <row r="117" spans="1:3" x14ac:dyDescent="0.2">
      <c r="A117" s="30">
        <v>116</v>
      </c>
      <c r="B117" s="30">
        <v>244.33823375275676</v>
      </c>
      <c r="C117" s="30">
        <v>-5.3382337527567643</v>
      </c>
    </row>
    <row r="118" spans="1:3" x14ac:dyDescent="0.2">
      <c r="A118" s="30">
        <v>117</v>
      </c>
      <c r="B118" s="30">
        <v>195.86766799235713</v>
      </c>
      <c r="C118" s="30">
        <v>-12.867667992357127</v>
      </c>
    </row>
    <row r="119" spans="1:3" x14ac:dyDescent="0.2">
      <c r="A119" s="30">
        <v>118</v>
      </c>
      <c r="B119" s="30">
        <v>148.36670433805534</v>
      </c>
      <c r="C119" s="30">
        <v>-0.3667043380553423</v>
      </c>
    </row>
    <row r="120" spans="1:3" x14ac:dyDescent="0.2">
      <c r="A120" s="30">
        <v>119</v>
      </c>
      <c r="B120" s="30">
        <v>140.10570481434746</v>
      </c>
      <c r="C120" s="30">
        <v>5.8942951856525383</v>
      </c>
    </row>
    <row r="121" spans="1:3" x14ac:dyDescent="0.2">
      <c r="A121" s="30">
        <v>120</v>
      </c>
      <c r="B121" s="30">
        <v>500.38668554196403</v>
      </c>
      <c r="C121" s="30">
        <v>-34.386685541964027</v>
      </c>
    </row>
    <row r="122" spans="1:3" x14ac:dyDescent="0.2">
      <c r="A122" s="30">
        <v>121</v>
      </c>
      <c r="B122" s="30">
        <v>367.01893780413957</v>
      </c>
      <c r="C122" s="30">
        <v>-32.018937804139568</v>
      </c>
    </row>
    <row r="123" spans="1:3" x14ac:dyDescent="0.2">
      <c r="A123" s="30">
        <v>122</v>
      </c>
      <c r="B123" s="30">
        <v>399.52127726412607</v>
      </c>
      <c r="C123" s="30">
        <v>-25.52127726412607</v>
      </c>
    </row>
    <row r="124" spans="1:3" x14ac:dyDescent="0.2">
      <c r="A124" s="30">
        <v>123</v>
      </c>
      <c r="B124" s="30">
        <v>385.59702539335524</v>
      </c>
      <c r="C124" s="30">
        <v>-30.597025393355239</v>
      </c>
    </row>
    <row r="125" spans="1:3" x14ac:dyDescent="0.2">
      <c r="A125" s="30">
        <v>124</v>
      </c>
      <c r="B125" s="30">
        <v>267.57079357378558</v>
      </c>
      <c r="C125" s="30">
        <v>-11.570793573785579</v>
      </c>
    </row>
    <row r="126" spans="1:3" x14ac:dyDescent="0.2">
      <c r="A126" s="30">
        <v>125</v>
      </c>
      <c r="B126" s="30">
        <v>191.70976370225677</v>
      </c>
      <c r="C126" s="30">
        <v>-12.709763702256765</v>
      </c>
    </row>
    <row r="127" spans="1:3" x14ac:dyDescent="0.2">
      <c r="A127" s="30">
        <v>126</v>
      </c>
      <c r="B127" s="30">
        <v>263.71084157642508</v>
      </c>
      <c r="C127" s="30">
        <v>27.289158423574918</v>
      </c>
    </row>
    <row r="128" spans="1:3" x14ac:dyDescent="0.2">
      <c r="A128" s="30">
        <v>127</v>
      </c>
      <c r="B128" s="30">
        <v>286.53298043731508</v>
      </c>
      <c r="C128" s="30">
        <v>-51.532980437315075</v>
      </c>
    </row>
    <row r="129" spans="1:3" x14ac:dyDescent="0.2">
      <c r="A129" s="30">
        <v>128</v>
      </c>
      <c r="B129" s="30">
        <v>419.1194011371179</v>
      </c>
      <c r="C129" s="30">
        <v>15.880598862882096</v>
      </c>
    </row>
    <row r="130" spans="1:3" x14ac:dyDescent="0.2">
      <c r="A130" s="30">
        <v>129</v>
      </c>
      <c r="B130" s="30">
        <v>272.90320834246154</v>
      </c>
      <c r="C130" s="30">
        <v>29.096791657538461</v>
      </c>
    </row>
    <row r="131" spans="1:3" x14ac:dyDescent="0.2">
      <c r="A131" s="30">
        <v>130</v>
      </c>
      <c r="B131" s="30">
        <v>227.33569410465375</v>
      </c>
      <c r="C131" s="30">
        <v>-32.335694104653754</v>
      </c>
    </row>
    <row r="132" spans="1:3" x14ac:dyDescent="0.2">
      <c r="A132" s="30">
        <v>131</v>
      </c>
      <c r="B132" s="30">
        <v>379.21434317899974</v>
      </c>
      <c r="C132" s="30">
        <v>38.785656821000259</v>
      </c>
    </row>
    <row r="133" spans="1:3" x14ac:dyDescent="0.2">
      <c r="A133" s="30">
        <v>132</v>
      </c>
      <c r="B133" s="30">
        <v>284.83953517415586</v>
      </c>
      <c r="C133" s="30">
        <v>6.1604648258441443</v>
      </c>
    </row>
    <row r="134" spans="1:3" x14ac:dyDescent="0.2">
      <c r="A134" s="30">
        <v>133</v>
      </c>
      <c r="B134" s="30">
        <v>249.49867887586578</v>
      </c>
      <c r="C134" s="30">
        <v>9.5013211241342219</v>
      </c>
    </row>
    <row r="135" spans="1:3" x14ac:dyDescent="0.2">
      <c r="A135" s="30">
        <v>134</v>
      </c>
      <c r="B135" s="30">
        <v>265.91021664211524</v>
      </c>
      <c r="C135" s="30">
        <v>-7.9102166421152447</v>
      </c>
    </row>
    <row r="136" spans="1:3" x14ac:dyDescent="0.2">
      <c r="A136" s="30">
        <v>135</v>
      </c>
      <c r="B136" s="30">
        <v>280.23323260658395</v>
      </c>
      <c r="C136" s="30">
        <v>15.766767393416046</v>
      </c>
    </row>
    <row r="137" spans="1:3" x14ac:dyDescent="0.2">
      <c r="A137" s="30">
        <v>136</v>
      </c>
      <c r="B137" s="30">
        <v>214.99834329249882</v>
      </c>
      <c r="C137" s="30">
        <v>-2.9983432924988165</v>
      </c>
    </row>
    <row r="138" spans="1:3" x14ac:dyDescent="0.2">
      <c r="A138" s="30">
        <v>137</v>
      </c>
      <c r="B138" s="30">
        <v>335.28121690407983</v>
      </c>
      <c r="C138" s="30">
        <v>-41.281216904079827</v>
      </c>
    </row>
    <row r="139" spans="1:3" x14ac:dyDescent="0.2">
      <c r="A139" s="30">
        <v>138</v>
      </c>
      <c r="B139" s="30">
        <v>279.01874697170661</v>
      </c>
      <c r="C139" s="30">
        <v>-8.0187469717066051</v>
      </c>
    </row>
    <row r="140" spans="1:3" x14ac:dyDescent="0.2">
      <c r="A140" s="30">
        <v>139</v>
      </c>
      <c r="B140" s="30">
        <v>206.37184310823068</v>
      </c>
      <c r="C140" s="30">
        <v>5.6281568917693221</v>
      </c>
    </row>
    <row r="141" spans="1:3" x14ac:dyDescent="0.2">
      <c r="A141" s="30">
        <v>140</v>
      </c>
      <c r="B141" s="30">
        <v>301.53659146997421</v>
      </c>
      <c r="C141" s="30">
        <v>-3.536591469974212</v>
      </c>
    </row>
    <row r="142" spans="1:3" x14ac:dyDescent="0.2">
      <c r="A142" s="30">
        <v>141</v>
      </c>
      <c r="B142" s="30">
        <v>152.37074822448079</v>
      </c>
      <c r="C142" s="30">
        <v>31.629251775519208</v>
      </c>
    </row>
    <row r="143" spans="1:3" x14ac:dyDescent="0.2">
      <c r="A143" s="30">
        <v>142</v>
      </c>
      <c r="B143" s="30">
        <v>178.7505917089191</v>
      </c>
      <c r="C143" s="30">
        <v>-8.750591708919103</v>
      </c>
    </row>
    <row r="144" spans="1:3" x14ac:dyDescent="0.2">
      <c r="A144" s="30">
        <v>143</v>
      </c>
      <c r="B144" s="30">
        <v>477.58617255231474</v>
      </c>
      <c r="C144" s="30">
        <v>61.413827447685264</v>
      </c>
    </row>
    <row r="145" spans="1:3" x14ac:dyDescent="0.2">
      <c r="A145" s="30">
        <v>144</v>
      </c>
      <c r="B145" s="30">
        <v>298.58783612604765</v>
      </c>
      <c r="C145" s="30">
        <v>2.4121638739523519</v>
      </c>
    </row>
    <row r="146" spans="1:3" x14ac:dyDescent="0.2">
      <c r="A146" s="30">
        <v>145</v>
      </c>
      <c r="B146" s="30">
        <v>158.22919180636444</v>
      </c>
      <c r="C146" s="30">
        <v>-20.22919180636444</v>
      </c>
    </row>
    <row r="147" spans="1:3" x14ac:dyDescent="0.2">
      <c r="A147" s="30">
        <v>146</v>
      </c>
      <c r="B147" s="30">
        <v>297.02507662521447</v>
      </c>
      <c r="C147" s="30">
        <v>-17.025076625214467</v>
      </c>
    </row>
    <row r="148" spans="1:3" x14ac:dyDescent="0.2">
      <c r="A148" s="30">
        <v>147</v>
      </c>
      <c r="B148" s="30">
        <v>208.23250267525015</v>
      </c>
      <c r="C148" s="30">
        <v>-30.232502675250146</v>
      </c>
    </row>
    <row r="149" spans="1:3" x14ac:dyDescent="0.2">
      <c r="A149" s="30">
        <v>148</v>
      </c>
      <c r="B149" s="30">
        <v>243.15186052380011</v>
      </c>
      <c r="C149" s="30">
        <v>5.8481394761998899</v>
      </c>
    </row>
    <row r="150" spans="1:3" x14ac:dyDescent="0.2">
      <c r="A150" s="30">
        <v>149</v>
      </c>
      <c r="B150" s="30">
        <v>207.46141891717514</v>
      </c>
      <c r="C150" s="30">
        <v>-13.461418917175138</v>
      </c>
    </row>
    <row r="151" spans="1:3" x14ac:dyDescent="0.2">
      <c r="A151" s="30">
        <v>150</v>
      </c>
      <c r="B151" s="30">
        <v>274.91572306555042</v>
      </c>
      <c r="C151" s="30">
        <v>-4.9157230655504236</v>
      </c>
    </row>
    <row r="152" spans="1:3" x14ac:dyDescent="0.2">
      <c r="A152" s="30">
        <v>151</v>
      </c>
      <c r="B152" s="30">
        <v>326.2234866667074</v>
      </c>
      <c r="C152" s="30">
        <v>36.776513333292598</v>
      </c>
    </row>
    <row r="153" spans="1:3" x14ac:dyDescent="0.2">
      <c r="A153" s="30">
        <v>152</v>
      </c>
      <c r="B153" s="30">
        <v>344.25174997125163</v>
      </c>
      <c r="C153" s="30">
        <v>10.748250028748373</v>
      </c>
    </row>
    <row r="154" spans="1:3" x14ac:dyDescent="0.2">
      <c r="A154" s="30">
        <v>153</v>
      </c>
      <c r="B154" s="30">
        <v>533.44213450519169</v>
      </c>
      <c r="C154" s="30">
        <v>34.557865494808311</v>
      </c>
    </row>
    <row r="155" spans="1:3" x14ac:dyDescent="0.2">
      <c r="A155" s="30">
        <v>154</v>
      </c>
      <c r="B155" s="30">
        <v>489.33149554069314</v>
      </c>
      <c r="C155" s="30">
        <v>39.66850445930686</v>
      </c>
    </row>
    <row r="156" spans="1:3" x14ac:dyDescent="0.2">
      <c r="A156" s="30">
        <v>155</v>
      </c>
      <c r="B156" s="30">
        <v>351.89926071063798</v>
      </c>
      <c r="C156" s="30">
        <v>-21.899260710637975</v>
      </c>
    </row>
    <row r="157" spans="1:3" x14ac:dyDescent="0.2">
      <c r="A157" s="30">
        <v>156</v>
      </c>
      <c r="B157" s="30">
        <v>673.85149655752116</v>
      </c>
      <c r="C157" s="30">
        <v>22.148503442478841</v>
      </c>
    </row>
    <row r="158" spans="1:3" x14ac:dyDescent="0.2">
      <c r="A158" s="30">
        <v>157</v>
      </c>
      <c r="B158" s="30">
        <v>194.79392361165785</v>
      </c>
      <c r="C158" s="30">
        <v>0.20607638834215436</v>
      </c>
    </row>
    <row r="159" spans="1:3" x14ac:dyDescent="0.2">
      <c r="A159" s="30">
        <v>158</v>
      </c>
      <c r="B159" s="30">
        <v>169.80754900633545</v>
      </c>
      <c r="C159" s="30">
        <v>7.1924509936645507</v>
      </c>
    </row>
    <row r="160" spans="1:3" x14ac:dyDescent="0.2">
      <c r="A160" s="30">
        <v>159</v>
      </c>
      <c r="B160" s="30">
        <v>560.69678719936917</v>
      </c>
      <c r="C160" s="30">
        <v>57.303212800630831</v>
      </c>
    </row>
    <row r="161" spans="1:3" x14ac:dyDescent="0.2">
      <c r="A161" s="30">
        <v>160</v>
      </c>
      <c r="B161" s="30">
        <v>266.09785273936245</v>
      </c>
      <c r="C161" s="30">
        <v>-32.097852739362452</v>
      </c>
    </row>
    <row r="162" spans="1:3" x14ac:dyDescent="0.2">
      <c r="A162" s="30">
        <v>161</v>
      </c>
      <c r="B162" s="30">
        <v>244.73892254906374</v>
      </c>
      <c r="C162" s="30">
        <v>21.261077450936256</v>
      </c>
    </row>
    <row r="163" spans="1:3" x14ac:dyDescent="0.2">
      <c r="A163" s="30">
        <v>162</v>
      </c>
      <c r="B163" s="30">
        <v>197.32520961070097</v>
      </c>
      <c r="C163" s="30">
        <v>-0.32520961070096632</v>
      </c>
    </row>
    <row r="164" spans="1:3" x14ac:dyDescent="0.2">
      <c r="A164" s="30">
        <v>163</v>
      </c>
      <c r="B164" s="30">
        <v>109.83065681149462</v>
      </c>
      <c r="C164" s="30">
        <v>35.16934318850538</v>
      </c>
    </row>
    <row r="165" spans="1:3" x14ac:dyDescent="0.2">
      <c r="A165" s="30">
        <v>164</v>
      </c>
      <c r="B165" s="30">
        <v>632.30367788886281</v>
      </c>
      <c r="C165" s="30">
        <v>-21.303677888862808</v>
      </c>
    </row>
    <row r="166" spans="1:3" x14ac:dyDescent="0.2">
      <c r="A166" s="30">
        <v>165</v>
      </c>
      <c r="B166" s="30">
        <v>133.20246185224264</v>
      </c>
      <c r="C166" s="30">
        <v>13.797538147757365</v>
      </c>
    </row>
    <row r="167" spans="1:3" x14ac:dyDescent="0.2">
      <c r="A167" s="30">
        <v>166</v>
      </c>
      <c r="B167" s="30">
        <v>171.70240091399756</v>
      </c>
      <c r="C167" s="30">
        <v>-24.702400913997565</v>
      </c>
    </row>
    <row r="168" spans="1:3" x14ac:dyDescent="0.2">
      <c r="A168" s="30">
        <v>167</v>
      </c>
      <c r="B168" s="30">
        <v>100.10774993749889</v>
      </c>
      <c r="C168" s="30">
        <v>25.892250062501105</v>
      </c>
    </row>
    <row r="169" spans="1:3" x14ac:dyDescent="0.2">
      <c r="A169" s="30">
        <v>168</v>
      </c>
      <c r="B169" s="30">
        <v>348.78839776385291</v>
      </c>
      <c r="C169" s="30">
        <v>12.211602236147087</v>
      </c>
    </row>
    <row r="170" spans="1:3" x14ac:dyDescent="0.2">
      <c r="A170" s="30">
        <v>169</v>
      </c>
      <c r="B170" s="30">
        <v>200.40373912734836</v>
      </c>
      <c r="C170" s="30">
        <v>-18.403739127348359</v>
      </c>
    </row>
    <row r="171" spans="1:3" x14ac:dyDescent="0.2">
      <c r="A171" s="30">
        <v>170</v>
      </c>
      <c r="B171" s="30">
        <v>379.39309112915168</v>
      </c>
      <c r="C171" s="30">
        <v>-35.393091129151685</v>
      </c>
    </row>
    <row r="172" spans="1:3" x14ac:dyDescent="0.2">
      <c r="A172" s="30">
        <v>171</v>
      </c>
      <c r="B172" s="30">
        <v>183.40679718475189</v>
      </c>
      <c r="C172" s="30">
        <v>23.593202815248105</v>
      </c>
    </row>
    <row r="173" spans="1:3" x14ac:dyDescent="0.2">
      <c r="A173" s="30">
        <v>172</v>
      </c>
      <c r="B173" s="30">
        <v>115.28207956185554</v>
      </c>
      <c r="C173" s="30">
        <v>14.717920438144461</v>
      </c>
    </row>
    <row r="174" spans="1:3" x14ac:dyDescent="0.2">
      <c r="A174" s="30">
        <v>173</v>
      </c>
      <c r="B174" s="30">
        <v>501.04362722851226</v>
      </c>
      <c r="C174" s="30">
        <v>14.956372771487736</v>
      </c>
    </row>
    <row r="175" spans="1:3" x14ac:dyDescent="0.2">
      <c r="A175" s="30">
        <v>174</v>
      </c>
      <c r="B175" s="30">
        <v>228.96742079689085</v>
      </c>
      <c r="C175" s="30">
        <v>27.032579203109151</v>
      </c>
    </row>
    <row r="176" spans="1:3" x14ac:dyDescent="0.2">
      <c r="A176" s="30">
        <v>175</v>
      </c>
      <c r="B176" s="30">
        <v>235.19467788234022</v>
      </c>
      <c r="C176" s="30">
        <v>5.8053221176597845</v>
      </c>
    </row>
    <row r="177" spans="1:3" x14ac:dyDescent="0.2">
      <c r="A177" s="30">
        <v>176</v>
      </c>
      <c r="B177" s="30">
        <v>415.25271559477164</v>
      </c>
      <c r="C177" s="30">
        <v>18.747284405228356</v>
      </c>
    </row>
    <row r="178" spans="1:3" x14ac:dyDescent="0.2">
      <c r="A178" s="30">
        <v>177</v>
      </c>
      <c r="B178" s="30">
        <v>287.84703363480122</v>
      </c>
      <c r="C178" s="30">
        <v>-28.847033634801221</v>
      </c>
    </row>
    <row r="179" spans="1:3" x14ac:dyDescent="0.2">
      <c r="A179" s="30">
        <v>178</v>
      </c>
      <c r="B179" s="30">
        <v>217.57875106708028</v>
      </c>
      <c r="C179" s="30">
        <v>8.421248932919724</v>
      </c>
    </row>
    <row r="180" spans="1:3" x14ac:dyDescent="0.2">
      <c r="A180" s="30">
        <v>179</v>
      </c>
      <c r="B180" s="30">
        <v>181.38108410618554</v>
      </c>
      <c r="C180" s="30">
        <v>-1.3810841061855399</v>
      </c>
    </row>
    <row r="181" spans="1:3" x14ac:dyDescent="0.2">
      <c r="A181" s="30">
        <v>180</v>
      </c>
      <c r="B181" s="30">
        <v>405.07797361184737</v>
      </c>
      <c r="C181" s="30">
        <v>-1.0779736118473693</v>
      </c>
    </row>
    <row r="182" spans="1:3" x14ac:dyDescent="0.2">
      <c r="A182" s="30">
        <v>181</v>
      </c>
      <c r="B182" s="30">
        <v>223.23253153271946</v>
      </c>
      <c r="C182" s="30">
        <v>0.76746846728053697</v>
      </c>
    </row>
    <row r="183" spans="1:3" x14ac:dyDescent="0.2">
      <c r="A183" s="30">
        <v>182</v>
      </c>
      <c r="B183" s="30">
        <v>235.81454652569244</v>
      </c>
      <c r="C183" s="30">
        <v>-9.8145465256924354</v>
      </c>
    </row>
    <row r="184" spans="1:3" x14ac:dyDescent="0.2">
      <c r="A184" s="30">
        <v>183</v>
      </c>
      <c r="B184" s="30">
        <v>225.80837396654977</v>
      </c>
      <c r="C184" s="30">
        <v>-0.80837396654976601</v>
      </c>
    </row>
    <row r="185" spans="1:3" x14ac:dyDescent="0.2">
      <c r="A185" s="30">
        <v>184</v>
      </c>
      <c r="B185" s="30">
        <v>508.03563108736131</v>
      </c>
      <c r="C185" s="30">
        <v>20.96436891263869</v>
      </c>
    </row>
    <row r="186" spans="1:3" x14ac:dyDescent="0.2">
      <c r="A186" s="30">
        <v>185</v>
      </c>
      <c r="B186" s="30">
        <v>382.56823941061356</v>
      </c>
      <c r="C186" s="30">
        <v>23.431760589386442</v>
      </c>
    </row>
    <row r="187" spans="1:3" x14ac:dyDescent="0.2">
      <c r="A187" s="30">
        <v>186</v>
      </c>
      <c r="B187" s="30">
        <v>294.32941609907743</v>
      </c>
      <c r="C187" s="30">
        <v>-14.329416099077434</v>
      </c>
    </row>
    <row r="188" spans="1:3" x14ac:dyDescent="0.2">
      <c r="A188" s="30">
        <v>187</v>
      </c>
      <c r="B188" s="30">
        <v>273.72449655059216</v>
      </c>
      <c r="C188" s="30">
        <v>-42.724496550592164</v>
      </c>
    </row>
    <row r="189" spans="1:3" x14ac:dyDescent="0.2">
      <c r="A189" s="30">
        <v>188</v>
      </c>
      <c r="B189" s="30">
        <v>487.2799446796331</v>
      </c>
      <c r="C189" s="30">
        <v>61.720055320366896</v>
      </c>
    </row>
    <row r="190" spans="1:3" x14ac:dyDescent="0.2">
      <c r="A190" s="30">
        <v>189</v>
      </c>
      <c r="B190" s="30">
        <v>214.0557038414438</v>
      </c>
      <c r="C190" s="30">
        <v>32.944296158556199</v>
      </c>
    </row>
    <row r="191" spans="1:3" x14ac:dyDescent="0.2">
      <c r="A191" s="30">
        <v>190</v>
      </c>
      <c r="B191" s="30">
        <v>167.07636504229126</v>
      </c>
      <c r="C191" s="30">
        <v>20.923634957708742</v>
      </c>
    </row>
    <row r="192" spans="1:3" x14ac:dyDescent="0.2">
      <c r="A192" s="30">
        <v>191</v>
      </c>
      <c r="B192" s="30">
        <v>384.52425808602936</v>
      </c>
      <c r="C192" s="30">
        <v>-3.5242580860293629</v>
      </c>
    </row>
    <row r="193" spans="1:3" x14ac:dyDescent="0.2">
      <c r="A193" s="30">
        <v>192</v>
      </c>
      <c r="B193" s="30">
        <v>197.90112294648969</v>
      </c>
      <c r="C193" s="30">
        <v>5.0988770535103072</v>
      </c>
    </row>
    <row r="194" spans="1:3" x14ac:dyDescent="0.2">
      <c r="A194" s="30">
        <v>193</v>
      </c>
      <c r="B194" s="30">
        <v>186.72093609797048</v>
      </c>
      <c r="C194" s="30">
        <v>-1.7209360979704798</v>
      </c>
    </row>
    <row r="195" spans="1:3" x14ac:dyDescent="0.2">
      <c r="A195" s="30">
        <v>194</v>
      </c>
      <c r="B195" s="30">
        <v>248.53940027107569</v>
      </c>
      <c r="C195" s="30">
        <v>-16.539400271075692</v>
      </c>
    </row>
    <row r="196" spans="1:3" x14ac:dyDescent="0.2">
      <c r="A196" s="30">
        <v>195</v>
      </c>
      <c r="B196" s="30">
        <v>403.85554208667486</v>
      </c>
      <c r="C196" s="30">
        <v>10.144457913325141</v>
      </c>
    </row>
    <row r="197" spans="1:3" x14ac:dyDescent="0.2">
      <c r="A197" s="30">
        <v>196</v>
      </c>
      <c r="B197" s="30">
        <v>295.10460367304375</v>
      </c>
      <c r="C197" s="30">
        <v>-3.104603673043755</v>
      </c>
    </row>
    <row r="198" spans="1:3" x14ac:dyDescent="0.2">
      <c r="A198" s="30">
        <v>197</v>
      </c>
      <c r="B198" s="30">
        <v>358.14880624232416</v>
      </c>
      <c r="C198" s="30">
        <v>-24.148806242324156</v>
      </c>
    </row>
    <row r="199" spans="1:3" x14ac:dyDescent="0.2">
      <c r="A199" s="30">
        <v>198</v>
      </c>
      <c r="B199" s="30">
        <v>317.27644900364282</v>
      </c>
      <c r="C199" s="30">
        <v>-21.276449003642824</v>
      </c>
    </row>
    <row r="200" spans="1:3" x14ac:dyDescent="0.2">
      <c r="A200" s="30">
        <v>199</v>
      </c>
      <c r="B200" s="30">
        <v>252.4499402827864</v>
      </c>
      <c r="C200" s="30">
        <v>11.5500597172136</v>
      </c>
    </row>
    <row r="201" spans="1:3" x14ac:dyDescent="0.2">
      <c r="A201" s="30">
        <v>200</v>
      </c>
      <c r="B201" s="30">
        <v>191.82608502712927</v>
      </c>
      <c r="C201" s="30">
        <v>7.1739149728707332</v>
      </c>
    </row>
    <row r="202" spans="1:3" x14ac:dyDescent="0.2">
      <c r="A202" s="30">
        <v>201</v>
      </c>
      <c r="B202" s="30">
        <v>418.98025132914682</v>
      </c>
      <c r="C202" s="30">
        <v>-28.980251329146824</v>
      </c>
    </row>
    <row r="203" spans="1:3" x14ac:dyDescent="0.2">
      <c r="A203" s="30">
        <v>202</v>
      </c>
      <c r="B203" s="30">
        <v>186.78966652362845</v>
      </c>
      <c r="C203" s="30">
        <v>-8.7896665236284548</v>
      </c>
    </row>
    <row r="204" spans="1:3" x14ac:dyDescent="0.2">
      <c r="A204" s="30">
        <v>203</v>
      </c>
      <c r="B204" s="30">
        <v>391.36519091661387</v>
      </c>
      <c r="C204" s="30">
        <v>-37.365190916613869</v>
      </c>
    </row>
    <row r="205" spans="1:3" x14ac:dyDescent="0.2">
      <c r="A205" s="30">
        <v>204</v>
      </c>
      <c r="B205" s="30">
        <v>375.44916858910352</v>
      </c>
      <c r="C205" s="30">
        <v>17.550831410896478</v>
      </c>
    </row>
    <row r="206" spans="1:3" x14ac:dyDescent="0.2">
      <c r="A206" s="30">
        <v>205</v>
      </c>
      <c r="B206" s="30">
        <v>181.57099931967531</v>
      </c>
      <c r="C206" s="30">
        <v>7.4290006803246911</v>
      </c>
    </row>
    <row r="207" spans="1:3" x14ac:dyDescent="0.2">
      <c r="A207" s="30">
        <v>206</v>
      </c>
      <c r="B207" s="30">
        <v>144.64982346537519</v>
      </c>
      <c r="C207" s="30">
        <v>-0.6498234653751922</v>
      </c>
    </row>
    <row r="208" spans="1:3" x14ac:dyDescent="0.2">
      <c r="A208" s="30">
        <v>207</v>
      </c>
      <c r="B208" s="30">
        <v>261.68340462322226</v>
      </c>
      <c r="C208" s="30">
        <v>-7.683404623222259</v>
      </c>
    </row>
    <row r="209" spans="1:3" x14ac:dyDescent="0.2">
      <c r="A209" s="30">
        <v>208</v>
      </c>
      <c r="B209" s="30">
        <v>393.48054243754842</v>
      </c>
      <c r="C209" s="30">
        <v>0.51945756245157781</v>
      </c>
    </row>
    <row r="210" spans="1:3" x14ac:dyDescent="0.2">
      <c r="A210" s="30">
        <v>209</v>
      </c>
      <c r="B210" s="30">
        <v>144.94050777605958</v>
      </c>
      <c r="C210" s="30">
        <v>-9.9405077760595759</v>
      </c>
    </row>
    <row r="211" spans="1:3" x14ac:dyDescent="0.2">
      <c r="A211" s="30">
        <v>210</v>
      </c>
      <c r="B211" s="30">
        <v>239.95187862380016</v>
      </c>
      <c r="C211" s="30">
        <v>-5.9518786238001553</v>
      </c>
    </row>
    <row r="212" spans="1:3" x14ac:dyDescent="0.2">
      <c r="A212" s="30">
        <v>211</v>
      </c>
      <c r="B212" s="30">
        <v>245.26992286743686</v>
      </c>
      <c r="C212" s="30">
        <v>-33.269922867436861</v>
      </c>
    </row>
    <row r="213" spans="1:3" x14ac:dyDescent="0.2">
      <c r="A213" s="30">
        <v>212</v>
      </c>
      <c r="B213" s="30">
        <v>176.39258281677749</v>
      </c>
      <c r="C213" s="30">
        <v>-5.392582816777491</v>
      </c>
    </row>
    <row r="214" spans="1:3" x14ac:dyDescent="0.2">
      <c r="A214" s="30">
        <v>213</v>
      </c>
      <c r="B214" s="30">
        <v>139.58969622805108</v>
      </c>
      <c r="C214" s="30">
        <v>13.410303771948918</v>
      </c>
    </row>
    <row r="215" spans="1:3" x14ac:dyDescent="0.2">
      <c r="A215" s="30">
        <v>214</v>
      </c>
      <c r="B215" s="30">
        <v>212.07436988505793</v>
      </c>
      <c r="C215" s="30">
        <v>24.925630114942066</v>
      </c>
    </row>
    <row r="216" spans="1:3" x14ac:dyDescent="0.2">
      <c r="A216" s="30">
        <v>215</v>
      </c>
      <c r="B216" s="30">
        <v>330.22685755248398</v>
      </c>
      <c r="C216" s="30">
        <v>44.773142447516022</v>
      </c>
    </row>
    <row r="217" spans="1:3" x14ac:dyDescent="0.2">
      <c r="A217" s="30">
        <v>216</v>
      </c>
      <c r="B217" s="30">
        <v>223.42429455851905</v>
      </c>
      <c r="C217" s="30">
        <v>6.5757054414809488</v>
      </c>
    </row>
    <row r="218" spans="1:3" x14ac:dyDescent="0.2">
      <c r="A218" s="30">
        <v>217</v>
      </c>
      <c r="B218" s="30">
        <v>182.75628346421109</v>
      </c>
      <c r="C218" s="30">
        <v>30.243716535788906</v>
      </c>
    </row>
    <row r="219" spans="1:3" x14ac:dyDescent="0.2">
      <c r="A219" s="30">
        <v>218</v>
      </c>
      <c r="B219" s="30">
        <v>169.37961531859432</v>
      </c>
      <c r="C219" s="30">
        <v>7.6203846814056817</v>
      </c>
    </row>
    <row r="220" spans="1:3" x14ac:dyDescent="0.2">
      <c r="A220" s="30">
        <v>219</v>
      </c>
      <c r="B220" s="30">
        <v>162.53393684132553</v>
      </c>
      <c r="C220" s="30">
        <v>7.4660631586744728</v>
      </c>
    </row>
    <row r="221" spans="1:3" x14ac:dyDescent="0.2">
      <c r="A221" s="30">
        <v>220</v>
      </c>
      <c r="B221" s="30">
        <v>185.78450111679155</v>
      </c>
      <c r="C221" s="30">
        <v>-35.784501116791546</v>
      </c>
    </row>
    <row r="222" spans="1:3" x14ac:dyDescent="0.2">
      <c r="A222" s="30">
        <v>221</v>
      </c>
      <c r="B222" s="30">
        <v>107.14803577542239</v>
      </c>
      <c r="C222" s="30">
        <v>-4.148035775422386</v>
      </c>
    </row>
    <row r="223" spans="1:3" x14ac:dyDescent="0.2">
      <c r="A223" s="30">
        <v>222</v>
      </c>
      <c r="B223" s="30">
        <v>81.779955091248482</v>
      </c>
      <c r="C223" s="30">
        <v>-1.7799550912484818</v>
      </c>
    </row>
    <row r="224" spans="1:3" x14ac:dyDescent="0.2">
      <c r="A224" s="30">
        <v>223</v>
      </c>
      <c r="B224" s="30">
        <v>260.64918543049401</v>
      </c>
      <c r="C224" s="30">
        <v>10.350814569505985</v>
      </c>
    </row>
    <row r="225" spans="1:3" x14ac:dyDescent="0.2">
      <c r="A225" s="30">
        <v>224</v>
      </c>
      <c r="B225" s="30">
        <v>222.30209161521194</v>
      </c>
      <c r="C225" s="30">
        <v>11.697908384788064</v>
      </c>
    </row>
    <row r="226" spans="1:3" x14ac:dyDescent="0.2">
      <c r="A226" s="30">
        <v>225</v>
      </c>
      <c r="B226" s="30">
        <v>205.67496902375046</v>
      </c>
      <c r="C226" s="30">
        <v>28.325030976249536</v>
      </c>
    </row>
    <row r="227" spans="1:3" x14ac:dyDescent="0.2">
      <c r="A227" s="30">
        <v>226</v>
      </c>
      <c r="B227" s="30">
        <v>173.00451172337125</v>
      </c>
      <c r="C227" s="30">
        <v>-9.0045117233712517</v>
      </c>
    </row>
    <row r="228" spans="1:3" x14ac:dyDescent="0.2">
      <c r="A228" s="30">
        <v>227</v>
      </c>
      <c r="B228" s="30">
        <v>218.8672475219567</v>
      </c>
      <c r="C228" s="30">
        <v>31.132752478043301</v>
      </c>
    </row>
    <row r="229" spans="1:3" x14ac:dyDescent="0.2">
      <c r="A229" s="30">
        <v>228</v>
      </c>
      <c r="B229" s="30">
        <v>224.96484260223014</v>
      </c>
      <c r="C229" s="30">
        <v>-5.9648426022301351</v>
      </c>
    </row>
    <row r="230" spans="1:3" x14ac:dyDescent="0.2">
      <c r="A230" s="30">
        <v>229</v>
      </c>
      <c r="B230" s="30">
        <v>271.40460852223111</v>
      </c>
      <c r="C230" s="30">
        <v>-10.404608522231115</v>
      </c>
    </row>
    <row r="231" spans="1:3" x14ac:dyDescent="0.2">
      <c r="A231" s="30">
        <v>230</v>
      </c>
      <c r="B231" s="30">
        <v>154.98286830844816</v>
      </c>
      <c r="C231" s="30">
        <v>-6.9828683084481611</v>
      </c>
    </row>
    <row r="232" spans="1:3" x14ac:dyDescent="0.2">
      <c r="A232" s="30">
        <v>231</v>
      </c>
      <c r="B232" s="30">
        <v>134.64836884850598</v>
      </c>
      <c r="C232" s="30">
        <v>-2.6483688485059815</v>
      </c>
    </row>
    <row r="233" spans="1:3" x14ac:dyDescent="0.2">
      <c r="A233" s="30">
        <v>232</v>
      </c>
      <c r="B233" s="30">
        <v>318.08999491709079</v>
      </c>
      <c r="C233" s="30">
        <v>28.910005082909208</v>
      </c>
    </row>
    <row r="234" spans="1:3" x14ac:dyDescent="0.2">
      <c r="A234" s="30">
        <v>233</v>
      </c>
      <c r="B234" s="30">
        <v>280.06270897368154</v>
      </c>
      <c r="C234" s="30">
        <v>-21.062708973681538</v>
      </c>
    </row>
    <row r="235" spans="1:3" x14ac:dyDescent="0.2">
      <c r="A235" s="30">
        <v>234</v>
      </c>
      <c r="B235" s="30">
        <v>307.99801729471966</v>
      </c>
      <c r="C235" s="30">
        <v>4.0019827052803407</v>
      </c>
    </row>
    <row r="236" spans="1:3" x14ac:dyDescent="0.2">
      <c r="A236" s="30">
        <v>235</v>
      </c>
      <c r="B236" s="30">
        <v>303.28924716318437</v>
      </c>
      <c r="C236" s="30">
        <v>-13.28924716318437</v>
      </c>
    </row>
    <row r="237" spans="1:3" x14ac:dyDescent="0.2">
      <c r="A237" s="30">
        <v>236</v>
      </c>
      <c r="B237" s="30">
        <v>146.53617020233051</v>
      </c>
      <c r="C237" s="30">
        <v>2.4638297976694901</v>
      </c>
    </row>
    <row r="238" spans="1:3" x14ac:dyDescent="0.2">
      <c r="A238" s="30">
        <v>237</v>
      </c>
      <c r="B238" s="30">
        <v>103.23515090491571</v>
      </c>
      <c r="C238" s="30">
        <v>20.764849095084287</v>
      </c>
    </row>
    <row r="239" spans="1:3" x14ac:dyDescent="0.2">
      <c r="A239" s="30">
        <v>238</v>
      </c>
      <c r="B239" s="30">
        <v>257.76202209492192</v>
      </c>
      <c r="C239" s="30">
        <v>-11.762022094921917</v>
      </c>
    </row>
    <row r="240" spans="1:3" x14ac:dyDescent="0.2">
      <c r="A240" s="30">
        <v>239</v>
      </c>
      <c r="B240" s="30">
        <v>215.22901888038004</v>
      </c>
      <c r="C240" s="30">
        <v>-7.229018880380039</v>
      </c>
    </row>
    <row r="241" spans="1:3" x14ac:dyDescent="0.2">
      <c r="A241" s="30">
        <v>240</v>
      </c>
      <c r="B241" s="30">
        <v>116.4440906832142</v>
      </c>
      <c r="C241" s="30">
        <v>0.55590931678580091</v>
      </c>
    </row>
    <row r="242" spans="1:3" x14ac:dyDescent="0.2">
      <c r="A242" s="30">
        <v>241</v>
      </c>
      <c r="B242" s="30">
        <v>129.55121548188586</v>
      </c>
      <c r="C242" s="30">
        <v>-31.551215481885862</v>
      </c>
    </row>
    <row r="243" spans="1:3" x14ac:dyDescent="0.2">
      <c r="A243" s="30">
        <v>242</v>
      </c>
      <c r="B243" s="30">
        <v>151.02031062129501</v>
      </c>
      <c r="C243" s="30">
        <v>-16.02031062129501</v>
      </c>
    </row>
    <row r="244" spans="1:3" x14ac:dyDescent="0.2">
      <c r="A244" s="30">
        <v>243</v>
      </c>
      <c r="B244" s="30">
        <v>52.647066197933363</v>
      </c>
      <c r="C244" s="30">
        <v>-5.6470661979333627</v>
      </c>
    </row>
    <row r="245" spans="1:3" x14ac:dyDescent="0.2">
      <c r="A245" s="30">
        <v>244</v>
      </c>
      <c r="B245" s="30">
        <v>253.35457648494526</v>
      </c>
      <c r="C245" s="30">
        <v>10.645423515054745</v>
      </c>
    </row>
    <row r="246" spans="1:3" x14ac:dyDescent="0.2">
      <c r="A246" s="30">
        <v>245</v>
      </c>
      <c r="B246" s="30">
        <v>221.16606166874294</v>
      </c>
      <c r="C246" s="30">
        <v>29.833938331257059</v>
      </c>
    </row>
    <row r="247" spans="1:3" x14ac:dyDescent="0.2">
      <c r="A247" s="30">
        <v>246</v>
      </c>
      <c r="B247" s="30">
        <v>172.73411478826461</v>
      </c>
      <c r="C247" s="30">
        <v>-6.7341147882646055</v>
      </c>
    </row>
    <row r="248" spans="1:3" x14ac:dyDescent="0.2">
      <c r="A248" s="30">
        <v>247</v>
      </c>
      <c r="B248" s="30">
        <v>211.56606808182875</v>
      </c>
      <c r="C248" s="30">
        <v>13.433931918171254</v>
      </c>
    </row>
    <row r="249" spans="1:3" x14ac:dyDescent="0.2">
      <c r="A249" s="30">
        <v>248</v>
      </c>
      <c r="B249" s="30">
        <v>120.05307317250607</v>
      </c>
      <c r="C249" s="30">
        <v>-4.0530731725060747</v>
      </c>
    </row>
    <row r="250" spans="1:3" x14ac:dyDescent="0.2">
      <c r="A250" s="30">
        <v>249</v>
      </c>
      <c r="B250" s="30">
        <v>244.81369357250639</v>
      </c>
      <c r="C250" s="30">
        <v>17.186306427493605</v>
      </c>
    </row>
    <row r="251" spans="1:3" x14ac:dyDescent="0.2">
      <c r="A251" s="30">
        <v>250</v>
      </c>
      <c r="B251" s="30">
        <v>258.64166990640507</v>
      </c>
      <c r="C251" s="30">
        <v>-9.6416699064050704</v>
      </c>
    </row>
    <row r="252" spans="1:3" x14ac:dyDescent="0.2">
      <c r="A252" s="30">
        <v>251</v>
      </c>
      <c r="B252" s="30">
        <v>291.7936701731353</v>
      </c>
      <c r="C252" s="30">
        <v>2.2063298268647031</v>
      </c>
    </row>
    <row r="253" spans="1:3" x14ac:dyDescent="0.2">
      <c r="A253" s="30">
        <v>252</v>
      </c>
      <c r="B253" s="30">
        <v>216.62642348310584</v>
      </c>
      <c r="C253" s="30">
        <v>-11.626423483105839</v>
      </c>
    </row>
    <row r="254" spans="1:3" x14ac:dyDescent="0.2">
      <c r="A254" s="30">
        <v>253</v>
      </c>
      <c r="B254" s="30">
        <v>104.48771110166423</v>
      </c>
      <c r="C254" s="30">
        <v>-0.48771110166423171</v>
      </c>
    </row>
    <row r="255" spans="1:3" x14ac:dyDescent="0.2">
      <c r="A255" s="30">
        <v>254</v>
      </c>
      <c r="B255" s="30">
        <v>211.20615957293995</v>
      </c>
      <c r="C255" s="30">
        <v>-2.2061595729399528</v>
      </c>
    </row>
    <row r="256" spans="1:3" x14ac:dyDescent="0.2">
      <c r="A256" s="30">
        <v>255</v>
      </c>
      <c r="B256" s="30">
        <v>111.76731576937298</v>
      </c>
      <c r="C256" s="30">
        <v>4.2326842306270152</v>
      </c>
    </row>
    <row r="257" spans="1:3" x14ac:dyDescent="0.2">
      <c r="A257" s="30">
        <v>256</v>
      </c>
      <c r="B257" s="30">
        <v>82.4100271682818</v>
      </c>
      <c r="C257" s="30">
        <v>-4.4100271682818004</v>
      </c>
    </row>
    <row r="258" spans="1:3" x14ac:dyDescent="0.2">
      <c r="A258" s="30">
        <v>257</v>
      </c>
      <c r="B258" s="30">
        <v>154.97063007557028</v>
      </c>
      <c r="C258" s="30">
        <v>-3.9706300755702841</v>
      </c>
    </row>
    <row r="259" spans="1:3" x14ac:dyDescent="0.2">
      <c r="A259" s="30">
        <v>258</v>
      </c>
      <c r="B259" s="30">
        <v>153.50430877257776</v>
      </c>
      <c r="C259" s="30">
        <v>-18.504308772577758</v>
      </c>
    </row>
    <row r="260" spans="1:3" x14ac:dyDescent="0.2">
      <c r="A260" s="30">
        <v>259</v>
      </c>
      <c r="B260" s="30">
        <v>152.48902932687645</v>
      </c>
      <c r="C260" s="30">
        <v>-32.489029326876448</v>
      </c>
    </row>
    <row r="261" spans="1:3" x14ac:dyDescent="0.2">
      <c r="A261" s="30">
        <v>260</v>
      </c>
      <c r="B261" s="30">
        <v>404.41223241766801</v>
      </c>
      <c r="C261" s="30">
        <v>-29.412232417668008</v>
      </c>
    </row>
    <row r="262" spans="1:3" x14ac:dyDescent="0.2">
      <c r="A262" s="30">
        <v>261</v>
      </c>
      <c r="B262" s="30">
        <v>266.19264318777886</v>
      </c>
      <c r="C262" s="30">
        <v>-46.192643187778856</v>
      </c>
    </row>
    <row r="263" spans="1:3" x14ac:dyDescent="0.2">
      <c r="A263" s="30">
        <v>262</v>
      </c>
      <c r="B263" s="30">
        <v>106.48626522192886</v>
      </c>
      <c r="C263" s="30">
        <v>17.513734778071139</v>
      </c>
    </row>
    <row r="264" spans="1:3" x14ac:dyDescent="0.2">
      <c r="A264" s="30">
        <v>263</v>
      </c>
      <c r="B264" s="30">
        <v>279.31796553591658</v>
      </c>
      <c r="C264" s="30">
        <v>18.682034464083415</v>
      </c>
    </row>
    <row r="265" spans="1:3" x14ac:dyDescent="0.2">
      <c r="A265" s="30">
        <v>264</v>
      </c>
      <c r="B265" s="30">
        <v>180.52378339964361</v>
      </c>
      <c r="C265" s="30">
        <v>9.4762166003563948</v>
      </c>
    </row>
    <row r="266" spans="1:3" x14ac:dyDescent="0.2">
      <c r="A266" s="30">
        <v>265</v>
      </c>
      <c r="B266" s="30">
        <v>378.43184680799129</v>
      </c>
      <c r="C266" s="30">
        <v>10.568153192008708</v>
      </c>
    </row>
    <row r="267" spans="1:3" x14ac:dyDescent="0.2">
      <c r="A267" s="30">
        <v>266</v>
      </c>
      <c r="B267" s="30">
        <v>196.86658859069036</v>
      </c>
      <c r="C267" s="30">
        <v>-28.866588590690355</v>
      </c>
    </row>
    <row r="268" spans="1:3" x14ac:dyDescent="0.2">
      <c r="A268" s="30">
        <v>267</v>
      </c>
      <c r="B268" s="30">
        <v>144.0655292471817</v>
      </c>
      <c r="C268" s="30">
        <v>-24.065529247181701</v>
      </c>
    </row>
    <row r="269" spans="1:3" x14ac:dyDescent="0.2">
      <c r="A269" s="30">
        <v>268</v>
      </c>
      <c r="B269" s="30">
        <v>113.47623096096237</v>
      </c>
      <c r="C269" s="30">
        <v>-24.476230960962368</v>
      </c>
    </row>
    <row r="270" spans="1:3" x14ac:dyDescent="0.2">
      <c r="A270" s="30">
        <v>269</v>
      </c>
      <c r="B270" s="30">
        <v>502.53734261359637</v>
      </c>
      <c r="C270" s="30">
        <v>-43.537342613596365</v>
      </c>
    </row>
    <row r="271" spans="1:3" x14ac:dyDescent="0.2">
      <c r="A271" s="30">
        <v>270</v>
      </c>
      <c r="B271" s="30">
        <v>178.74703557301891</v>
      </c>
      <c r="C271" s="30">
        <v>-4.7470355730189056</v>
      </c>
    </row>
    <row r="272" spans="1:3" x14ac:dyDescent="0.2">
      <c r="A272" s="30">
        <v>271</v>
      </c>
      <c r="B272" s="30">
        <v>164.01649793690098</v>
      </c>
      <c r="C272" s="30">
        <v>3.9835020630990243</v>
      </c>
    </row>
    <row r="273" spans="1:3" x14ac:dyDescent="0.2">
      <c r="A273" s="30">
        <v>272</v>
      </c>
      <c r="B273" s="30">
        <v>104.23473648243677</v>
      </c>
      <c r="C273" s="30">
        <v>7.765263517563227</v>
      </c>
    </row>
    <row r="274" spans="1:3" x14ac:dyDescent="0.2">
      <c r="A274" s="30">
        <v>273</v>
      </c>
      <c r="B274" s="30">
        <v>155.15198056545978</v>
      </c>
      <c r="C274" s="30">
        <v>10.84801943454022</v>
      </c>
    </row>
    <row r="275" spans="1:3" x14ac:dyDescent="0.2">
      <c r="A275" s="30">
        <v>274</v>
      </c>
      <c r="B275" s="30">
        <v>169.82553769494567</v>
      </c>
      <c r="C275" s="30">
        <v>-5.8255376949456661</v>
      </c>
    </row>
    <row r="276" spans="1:3" x14ac:dyDescent="0.2">
      <c r="A276" s="30">
        <v>275</v>
      </c>
      <c r="B276" s="30">
        <v>117.53059212589784</v>
      </c>
      <c r="C276" s="30">
        <v>2.4694078741021599</v>
      </c>
    </row>
    <row r="277" spans="1:3" x14ac:dyDescent="0.2">
      <c r="A277" s="30">
        <v>276</v>
      </c>
      <c r="B277" s="30">
        <v>231.96115275442199</v>
      </c>
      <c r="C277" s="30">
        <v>-8.9611527544219882</v>
      </c>
    </row>
    <row r="278" spans="1:3" x14ac:dyDescent="0.2">
      <c r="A278" s="30">
        <v>277</v>
      </c>
      <c r="B278" s="30">
        <v>185.65292067446907</v>
      </c>
      <c r="C278" s="30">
        <v>-31.652920674469073</v>
      </c>
    </row>
    <row r="279" spans="1:3" x14ac:dyDescent="0.2">
      <c r="A279" s="30">
        <v>278</v>
      </c>
      <c r="B279" s="30">
        <v>97.098948191254294</v>
      </c>
      <c r="C279" s="30">
        <v>23.901051808745706</v>
      </c>
    </row>
    <row r="280" spans="1:3" x14ac:dyDescent="0.2">
      <c r="A280" s="30">
        <v>279</v>
      </c>
      <c r="B280" s="30">
        <v>348.50542987917174</v>
      </c>
      <c r="C280" s="30">
        <v>-1.5054298791717429</v>
      </c>
    </row>
    <row r="281" spans="1:3" x14ac:dyDescent="0.2">
      <c r="A281" s="30">
        <v>280</v>
      </c>
      <c r="B281" s="30">
        <v>157.32780681076457</v>
      </c>
      <c r="C281" s="30">
        <v>3.6721931892354291</v>
      </c>
    </row>
    <row r="282" spans="1:3" x14ac:dyDescent="0.2">
      <c r="A282" s="30">
        <v>281</v>
      </c>
      <c r="B282" s="30">
        <v>292.07150634681074</v>
      </c>
      <c r="C282" s="30">
        <v>-20.071506346810736</v>
      </c>
    </row>
    <row r="283" spans="1:3" x14ac:dyDescent="0.2">
      <c r="A283" s="30">
        <v>282</v>
      </c>
      <c r="B283" s="30">
        <v>242.34421708269161</v>
      </c>
      <c r="C283" s="30">
        <v>-12.344217082691614</v>
      </c>
    </row>
    <row r="284" spans="1:3" x14ac:dyDescent="0.2">
      <c r="A284" s="30">
        <v>283</v>
      </c>
      <c r="B284" s="30">
        <v>195.75686402151587</v>
      </c>
      <c r="C284" s="30">
        <v>-13.756864021515867</v>
      </c>
    </row>
    <row r="285" spans="1:3" x14ac:dyDescent="0.2">
      <c r="A285" s="30">
        <v>284</v>
      </c>
      <c r="B285" s="30">
        <v>79.123371633332866</v>
      </c>
      <c r="C285" s="30">
        <v>-1.1233716333328658</v>
      </c>
    </row>
    <row r="286" spans="1:3" x14ac:dyDescent="0.2">
      <c r="A286" s="30">
        <v>285</v>
      </c>
      <c r="B286" s="30">
        <v>250.99613792393617</v>
      </c>
      <c r="C286" s="30">
        <v>5.0038620760638253</v>
      </c>
    </row>
    <row r="287" spans="1:3" x14ac:dyDescent="0.2">
      <c r="A287" s="30">
        <v>286</v>
      </c>
      <c r="B287" s="30">
        <v>165.29615542084281</v>
      </c>
      <c r="C287" s="30">
        <v>20.703844579157192</v>
      </c>
    </row>
    <row r="288" spans="1:3" x14ac:dyDescent="0.2">
      <c r="A288" s="30">
        <v>287</v>
      </c>
      <c r="B288" s="30">
        <v>66.221329497815802</v>
      </c>
      <c r="C288" s="30">
        <v>6.7786705021841982</v>
      </c>
    </row>
    <row r="289" spans="1:3" x14ac:dyDescent="0.2">
      <c r="A289" s="30">
        <v>288</v>
      </c>
      <c r="B289" s="30">
        <v>234.72028465986375</v>
      </c>
      <c r="C289" s="30">
        <v>-16.720284659863751</v>
      </c>
    </row>
    <row r="290" spans="1:3" x14ac:dyDescent="0.2">
      <c r="A290" s="30">
        <v>289</v>
      </c>
      <c r="B290" s="30">
        <v>163.72869256472219</v>
      </c>
      <c r="C290" s="30">
        <v>9.2713074352778051</v>
      </c>
    </row>
    <row r="291" spans="1:3" x14ac:dyDescent="0.2">
      <c r="A291" s="30">
        <v>290</v>
      </c>
      <c r="B291" s="30">
        <v>153.0101358372485</v>
      </c>
      <c r="C291" s="30">
        <v>-25.010135837248498</v>
      </c>
    </row>
    <row r="292" spans="1:3" x14ac:dyDescent="0.2">
      <c r="A292" s="30">
        <v>291</v>
      </c>
      <c r="B292" s="30">
        <v>210.05613099728612</v>
      </c>
      <c r="C292" s="30">
        <v>-27.056130997286118</v>
      </c>
    </row>
    <row r="293" spans="1:3" x14ac:dyDescent="0.2">
      <c r="A293" s="30">
        <v>292</v>
      </c>
      <c r="B293" s="30">
        <v>147.94735615623708</v>
      </c>
      <c r="C293" s="30">
        <v>1.0526438437629224</v>
      </c>
    </row>
    <row r="294" spans="1:3" x14ac:dyDescent="0.2">
      <c r="A294" s="30">
        <v>293</v>
      </c>
      <c r="B294" s="30">
        <v>144.20460024916426</v>
      </c>
      <c r="C294" s="30">
        <v>-25.204600249164258</v>
      </c>
    </row>
    <row r="295" spans="1:3" x14ac:dyDescent="0.2">
      <c r="A295" s="30">
        <v>294</v>
      </c>
      <c r="B295" s="30">
        <v>187.77647490575063</v>
      </c>
      <c r="C295" s="30">
        <v>-26.776474905750632</v>
      </c>
    </row>
    <row r="296" spans="1:3" x14ac:dyDescent="0.2">
      <c r="A296" s="30">
        <v>295</v>
      </c>
      <c r="B296" s="30">
        <v>177.07396749490493</v>
      </c>
      <c r="C296" s="30">
        <v>-27.073967494904934</v>
      </c>
    </row>
    <row r="297" spans="1:3" x14ac:dyDescent="0.2">
      <c r="A297" s="30">
        <v>296</v>
      </c>
      <c r="B297" s="30">
        <v>144.49800357928612</v>
      </c>
      <c r="C297" s="30">
        <v>9.5019964207138798</v>
      </c>
    </row>
    <row r="298" spans="1:3" x14ac:dyDescent="0.2">
      <c r="A298" s="30">
        <v>297</v>
      </c>
      <c r="B298" s="30">
        <v>140.02067727906532</v>
      </c>
      <c r="C298" s="30">
        <v>15.979322720934675</v>
      </c>
    </row>
    <row r="299" spans="1:3" x14ac:dyDescent="0.2">
      <c r="A299" s="30">
        <v>298</v>
      </c>
      <c r="B299" s="30">
        <v>104.88943421744611</v>
      </c>
      <c r="C299" s="30">
        <v>-28.889434217446109</v>
      </c>
    </row>
    <row r="300" spans="1:3" x14ac:dyDescent="0.2">
      <c r="A300" s="30">
        <v>299</v>
      </c>
      <c r="B300" s="30">
        <v>44.270742996831835</v>
      </c>
      <c r="C300" s="30">
        <v>11.729257003168165</v>
      </c>
    </row>
    <row r="301" spans="1:3" x14ac:dyDescent="0.2">
      <c r="A301" s="30">
        <v>300</v>
      </c>
      <c r="B301" s="30">
        <v>109.44013795344019</v>
      </c>
      <c r="C301" s="30">
        <v>2.5598620465598145</v>
      </c>
    </row>
    <row r="302" spans="1:3" x14ac:dyDescent="0.2">
      <c r="A302" s="30">
        <v>301</v>
      </c>
      <c r="B302" s="30">
        <v>215.98827486806462</v>
      </c>
      <c r="C302" s="30">
        <v>-7.9882748680646216</v>
      </c>
    </row>
    <row r="303" spans="1:3" x14ac:dyDescent="0.2">
      <c r="A303" s="30">
        <v>302</v>
      </c>
      <c r="B303" s="30">
        <v>473.46956150765311</v>
      </c>
      <c r="C303" s="30">
        <v>-1.4695615076531112</v>
      </c>
    </row>
    <row r="304" spans="1:3" x14ac:dyDescent="0.2">
      <c r="A304" s="30">
        <v>303</v>
      </c>
      <c r="B304" s="30">
        <v>213.6837950046035</v>
      </c>
      <c r="C304" s="30">
        <v>-32.683795004603496</v>
      </c>
    </row>
    <row r="305" spans="1:3" x14ac:dyDescent="0.2">
      <c r="A305" s="30">
        <v>304</v>
      </c>
      <c r="B305" s="30">
        <v>242.74806080880228</v>
      </c>
      <c r="C305" s="30">
        <v>-41.748060808802279</v>
      </c>
    </row>
    <row r="306" spans="1:3" x14ac:dyDescent="0.2">
      <c r="A306" s="30">
        <v>305</v>
      </c>
      <c r="B306" s="30">
        <v>154.37760308999646</v>
      </c>
      <c r="C306" s="30">
        <v>-3.3776030899964553</v>
      </c>
    </row>
    <row r="307" spans="1:3" x14ac:dyDescent="0.2">
      <c r="A307" s="30">
        <v>306</v>
      </c>
      <c r="B307" s="30">
        <v>125.87574096402854</v>
      </c>
      <c r="C307" s="30">
        <v>-16.875740964028537</v>
      </c>
    </row>
    <row r="308" spans="1:3" x14ac:dyDescent="0.2">
      <c r="A308" s="30">
        <v>307</v>
      </c>
      <c r="B308" s="30">
        <v>89.846181130944899</v>
      </c>
      <c r="C308" s="30">
        <v>-4.846181130944899</v>
      </c>
    </row>
    <row r="309" spans="1:3" x14ac:dyDescent="0.2">
      <c r="A309" s="30">
        <v>308</v>
      </c>
      <c r="B309" s="30">
        <v>160.1826238558815</v>
      </c>
      <c r="C309" s="30">
        <v>-21.182623855881502</v>
      </c>
    </row>
    <row r="310" spans="1:3" x14ac:dyDescent="0.2">
      <c r="A310" s="30">
        <v>309</v>
      </c>
      <c r="B310" s="30">
        <v>214.10725396908356</v>
      </c>
      <c r="C310" s="30">
        <v>-7.1072539690835583</v>
      </c>
    </row>
    <row r="311" spans="1:3" x14ac:dyDescent="0.2">
      <c r="A311" s="30">
        <v>310</v>
      </c>
      <c r="B311" s="30">
        <v>165.82043781043592</v>
      </c>
      <c r="C311" s="30">
        <v>-15.820437810435919</v>
      </c>
    </row>
    <row r="312" spans="1:3" x14ac:dyDescent="0.2">
      <c r="A312" s="30">
        <v>311</v>
      </c>
      <c r="B312" s="30">
        <v>76.795722397963232</v>
      </c>
      <c r="C312" s="30">
        <v>-1.7957223979632317</v>
      </c>
    </row>
    <row r="313" spans="1:3" x14ac:dyDescent="0.2">
      <c r="A313" s="30">
        <v>312</v>
      </c>
      <c r="B313" s="30">
        <v>130.01811117872546</v>
      </c>
      <c r="C313" s="30">
        <v>25.981888821274538</v>
      </c>
    </row>
    <row r="314" spans="1:3" x14ac:dyDescent="0.2">
      <c r="A314" s="30">
        <v>313</v>
      </c>
      <c r="B314" s="30">
        <v>51.794428086273001</v>
      </c>
      <c r="C314" s="30">
        <v>-4.7944280862730011</v>
      </c>
    </row>
    <row r="315" spans="1:3" x14ac:dyDescent="0.2">
      <c r="A315" s="30">
        <v>314</v>
      </c>
      <c r="B315" s="30">
        <v>294.76190024342742</v>
      </c>
      <c r="C315" s="30">
        <v>-2.7619002434274194</v>
      </c>
    </row>
    <row r="316" spans="1:3" x14ac:dyDescent="0.2">
      <c r="A316" s="30">
        <v>315</v>
      </c>
      <c r="B316" s="30">
        <v>232.56862081951584</v>
      </c>
      <c r="C316" s="30">
        <v>0.43137918048415713</v>
      </c>
    </row>
    <row r="317" spans="1:3" x14ac:dyDescent="0.2">
      <c r="A317" s="30">
        <v>316</v>
      </c>
      <c r="B317" s="30">
        <v>381.80107468018787</v>
      </c>
      <c r="C317" s="30">
        <v>-21.801074680187867</v>
      </c>
    </row>
    <row r="318" spans="1:3" x14ac:dyDescent="0.2">
      <c r="A318" s="30">
        <v>317</v>
      </c>
      <c r="B318" s="30">
        <v>183.46229563346645</v>
      </c>
      <c r="C318" s="30">
        <v>10.537704366533546</v>
      </c>
    </row>
    <row r="319" spans="1:3" x14ac:dyDescent="0.2">
      <c r="A319" s="30">
        <v>318</v>
      </c>
      <c r="B319" s="30">
        <v>183.92529376026155</v>
      </c>
      <c r="C319" s="30">
        <v>12.074706239738447</v>
      </c>
    </row>
    <row r="320" spans="1:3" x14ac:dyDescent="0.2">
      <c r="A320" s="30">
        <v>319</v>
      </c>
      <c r="B320" s="30">
        <v>375.65600951803901</v>
      </c>
      <c r="C320" s="30">
        <v>-12.656009518039014</v>
      </c>
    </row>
    <row r="321" spans="1:3" x14ac:dyDescent="0.2">
      <c r="A321" s="30">
        <v>320</v>
      </c>
      <c r="B321" s="30">
        <v>139.12896858671331</v>
      </c>
      <c r="C321" s="30">
        <v>12.871031413286687</v>
      </c>
    </row>
    <row r="322" spans="1:3" x14ac:dyDescent="0.2">
      <c r="A322" s="30">
        <v>321</v>
      </c>
      <c r="B322" s="30">
        <v>290.44204619470247</v>
      </c>
      <c r="C322" s="30">
        <v>34.557953805297529</v>
      </c>
    </row>
    <row r="323" spans="1:3" x14ac:dyDescent="0.2">
      <c r="A323" s="30">
        <v>322</v>
      </c>
      <c r="B323" s="30">
        <v>267.73552990725415</v>
      </c>
      <c r="C323" s="30">
        <v>16.264470092745853</v>
      </c>
    </row>
    <row r="324" spans="1:3" x14ac:dyDescent="0.2">
      <c r="A324" s="30">
        <v>323</v>
      </c>
      <c r="B324" s="30">
        <v>70.413465195400732</v>
      </c>
      <c r="C324" s="30">
        <v>19.586534804599268</v>
      </c>
    </row>
    <row r="325" spans="1:3" x14ac:dyDescent="0.2">
      <c r="A325" s="30">
        <v>324</v>
      </c>
      <c r="B325" s="30">
        <v>157.80534989073428</v>
      </c>
      <c r="C325" s="30">
        <v>19.194650109265723</v>
      </c>
    </row>
    <row r="326" spans="1:3" x14ac:dyDescent="0.2">
      <c r="A326" s="30">
        <v>325</v>
      </c>
      <c r="B326" s="30">
        <v>177.5794391644535</v>
      </c>
      <c r="C326" s="30">
        <v>-10.579439164453504</v>
      </c>
    </row>
    <row r="327" spans="1:3" x14ac:dyDescent="0.2">
      <c r="A327" s="30">
        <v>326</v>
      </c>
      <c r="B327" s="30">
        <v>240.24035475944402</v>
      </c>
      <c r="C327" s="30">
        <v>1.759645240555983</v>
      </c>
    </row>
    <row r="328" spans="1:3" x14ac:dyDescent="0.2">
      <c r="A328" s="30">
        <v>327</v>
      </c>
      <c r="B328" s="30">
        <v>128.61245378437172</v>
      </c>
      <c r="C328" s="30">
        <v>-6.6124537843717235</v>
      </c>
    </row>
    <row r="329" spans="1:3" x14ac:dyDescent="0.2">
      <c r="A329" s="30">
        <v>328</v>
      </c>
      <c r="B329" s="30">
        <v>351.0685153366162</v>
      </c>
      <c r="C329" s="30">
        <v>25.931484663383799</v>
      </c>
    </row>
    <row r="330" spans="1:3" x14ac:dyDescent="0.2">
      <c r="A330" s="30">
        <v>329</v>
      </c>
      <c r="B330" s="30">
        <v>237.71117175534803</v>
      </c>
      <c r="C330" s="30">
        <v>-13.711171755348033</v>
      </c>
    </row>
    <row r="331" spans="1:3" x14ac:dyDescent="0.2">
      <c r="A331" s="30">
        <v>330</v>
      </c>
      <c r="B331" s="30">
        <v>274.11338163698997</v>
      </c>
      <c r="C331" s="30">
        <v>10.886618363010029</v>
      </c>
    </row>
    <row r="332" spans="1:3" x14ac:dyDescent="0.2">
      <c r="A332" s="30">
        <v>331</v>
      </c>
      <c r="B332" s="30">
        <v>217.04351499667297</v>
      </c>
      <c r="C332" s="30">
        <v>13.956485003327032</v>
      </c>
    </row>
    <row r="333" spans="1:3" x14ac:dyDescent="0.2">
      <c r="A333" s="30">
        <v>332</v>
      </c>
      <c r="B333" s="30">
        <v>401.30722489165208</v>
      </c>
      <c r="C333" s="30">
        <v>61.692775108347917</v>
      </c>
    </row>
    <row r="334" spans="1:3" x14ac:dyDescent="0.2">
      <c r="A334" s="30">
        <v>333</v>
      </c>
      <c r="B334" s="30">
        <v>221.75878057970121</v>
      </c>
      <c r="C334" s="30">
        <v>17.241219420298791</v>
      </c>
    </row>
    <row r="335" spans="1:3" x14ac:dyDescent="0.2">
      <c r="A335" s="30">
        <v>334</v>
      </c>
      <c r="B335" s="30">
        <v>73.080222323717578</v>
      </c>
      <c r="C335" s="30">
        <v>9.9197776762824219</v>
      </c>
    </row>
    <row r="336" spans="1:3" x14ac:dyDescent="0.2">
      <c r="A336" s="30">
        <v>335</v>
      </c>
      <c r="B336" s="30">
        <v>263.80421064399809</v>
      </c>
      <c r="C336" s="30">
        <v>27.19578935600191</v>
      </c>
    </row>
    <row r="337" spans="1:3" x14ac:dyDescent="0.2">
      <c r="A337" s="30">
        <v>336</v>
      </c>
      <c r="B337" s="30">
        <v>116.03608003210756</v>
      </c>
      <c r="C337" s="30">
        <v>74.963919967892437</v>
      </c>
    </row>
    <row r="338" spans="1:3" x14ac:dyDescent="0.2">
      <c r="A338" s="30">
        <v>337</v>
      </c>
      <c r="B338" s="30">
        <v>255.59419884426509</v>
      </c>
      <c r="C338" s="30">
        <v>23.405801155734906</v>
      </c>
    </row>
    <row r="339" spans="1:3" x14ac:dyDescent="0.2">
      <c r="A339" s="30">
        <v>338</v>
      </c>
      <c r="B339" s="30">
        <v>143.80239678481811</v>
      </c>
      <c r="C339" s="30">
        <v>15.197603215181886</v>
      </c>
    </row>
    <row r="340" spans="1:3" x14ac:dyDescent="0.2">
      <c r="A340" s="30">
        <v>339</v>
      </c>
      <c r="B340" s="30">
        <v>235.27136784304648</v>
      </c>
      <c r="C340" s="30">
        <v>5.7286321569535232</v>
      </c>
    </row>
    <row r="341" spans="1:3" x14ac:dyDescent="0.2">
      <c r="A341" s="30">
        <v>340</v>
      </c>
      <c r="B341" s="30">
        <v>91.557522703181704</v>
      </c>
      <c r="C341" s="30">
        <v>20.442477296818296</v>
      </c>
    </row>
    <row r="342" spans="1:3" x14ac:dyDescent="0.2">
      <c r="A342" s="30">
        <v>341</v>
      </c>
      <c r="B342" s="30">
        <v>295.85816212582102</v>
      </c>
      <c r="C342" s="30">
        <v>23.141837874178975</v>
      </c>
    </row>
    <row r="343" spans="1:3" x14ac:dyDescent="0.2">
      <c r="A343" s="30">
        <v>342</v>
      </c>
      <c r="B343" s="30">
        <v>265.61478222421908</v>
      </c>
      <c r="C343" s="30">
        <v>22.385217775780916</v>
      </c>
    </row>
    <row r="344" spans="1:3" x14ac:dyDescent="0.2">
      <c r="A344" s="30">
        <v>343</v>
      </c>
      <c r="B344" s="30">
        <v>411.69079303079604</v>
      </c>
      <c r="C344" s="30">
        <v>24.309206969203956</v>
      </c>
    </row>
    <row r="345" spans="1:3" x14ac:dyDescent="0.2">
      <c r="A345" s="30">
        <v>344</v>
      </c>
      <c r="B345" s="30">
        <v>207.16387957813669</v>
      </c>
      <c r="C345" s="30">
        <v>18.836120421863313</v>
      </c>
    </row>
    <row r="346" spans="1:3" x14ac:dyDescent="0.2">
      <c r="A346" s="30">
        <v>345</v>
      </c>
      <c r="B346" s="30">
        <v>252.34143478904429</v>
      </c>
      <c r="C346" s="30">
        <v>-10.341434789044285</v>
      </c>
    </row>
    <row r="347" spans="1:3" x14ac:dyDescent="0.2">
      <c r="A347" s="30">
        <v>346</v>
      </c>
      <c r="B347" s="30">
        <v>174.02143595242774</v>
      </c>
      <c r="C347" s="30">
        <v>22.978564047572263</v>
      </c>
    </row>
    <row r="348" spans="1:3" x14ac:dyDescent="0.2">
      <c r="A348" s="30">
        <v>347</v>
      </c>
      <c r="B348" s="30">
        <v>225.50440782522972</v>
      </c>
      <c r="C348" s="30">
        <v>3.4955921747702803</v>
      </c>
    </row>
    <row r="349" spans="1:3" x14ac:dyDescent="0.2">
      <c r="A349" s="30">
        <v>348</v>
      </c>
      <c r="B349" s="30">
        <v>63.018512989023826</v>
      </c>
      <c r="C349" s="30">
        <v>2.9814870109761742</v>
      </c>
    </row>
    <row r="350" spans="1:3" x14ac:dyDescent="0.2">
      <c r="A350" s="30">
        <v>349</v>
      </c>
      <c r="B350" s="30">
        <v>56.449763508615121</v>
      </c>
      <c r="C350" s="30">
        <v>-10.449763508615121</v>
      </c>
    </row>
    <row r="351" spans="1:3" x14ac:dyDescent="0.2">
      <c r="A351" s="30">
        <v>350</v>
      </c>
      <c r="B351" s="30">
        <v>283.86646954892484</v>
      </c>
      <c r="C351" s="30">
        <v>-24.86646954892484</v>
      </c>
    </row>
    <row r="352" spans="1:3" x14ac:dyDescent="0.2">
      <c r="A352" s="30">
        <v>351</v>
      </c>
      <c r="B352" s="30">
        <v>346.65982369028427</v>
      </c>
      <c r="C352" s="30">
        <v>-0.65982369028427001</v>
      </c>
    </row>
    <row r="353" spans="1:3" x14ac:dyDescent="0.2">
      <c r="A353" s="30">
        <v>352</v>
      </c>
      <c r="B353" s="30">
        <v>169.6189141896991</v>
      </c>
      <c r="C353" s="30">
        <v>6.3810858103009025</v>
      </c>
    </row>
    <row r="354" spans="1:3" x14ac:dyDescent="0.2">
      <c r="A354" s="30">
        <v>353</v>
      </c>
      <c r="B354" s="30">
        <v>457.16367382642466</v>
      </c>
      <c r="C354" s="30">
        <v>-8.163673826424656</v>
      </c>
    </row>
    <row r="355" spans="1:3" x14ac:dyDescent="0.2">
      <c r="A355" s="30">
        <v>354</v>
      </c>
      <c r="B355" s="30">
        <v>372.29913687753401</v>
      </c>
      <c r="C355" s="30">
        <v>-9.2991368775340106</v>
      </c>
    </row>
    <row r="356" spans="1:3" x14ac:dyDescent="0.2">
      <c r="A356" s="30">
        <v>355</v>
      </c>
      <c r="B356" s="30">
        <v>407.09899338759726</v>
      </c>
      <c r="C356" s="30">
        <v>-36.098993387597261</v>
      </c>
    </row>
    <row r="357" spans="1:3" x14ac:dyDescent="0.2">
      <c r="A357" s="30">
        <v>356</v>
      </c>
      <c r="B357" s="30">
        <v>286.16369293855064</v>
      </c>
      <c r="C357" s="30">
        <v>4.8363070614493608</v>
      </c>
    </row>
    <row r="358" spans="1:3" x14ac:dyDescent="0.2">
      <c r="A358" s="30">
        <v>357</v>
      </c>
      <c r="B358" s="30">
        <v>287.60825918343482</v>
      </c>
      <c r="C358" s="30">
        <v>-31.608259183434825</v>
      </c>
    </row>
    <row r="359" spans="1:3" x14ac:dyDescent="0.2">
      <c r="A359" s="30">
        <v>358</v>
      </c>
      <c r="B359" s="30">
        <v>42.107311199783688</v>
      </c>
      <c r="C359" s="30">
        <v>-0.10731119978368753</v>
      </c>
    </row>
    <row r="360" spans="1:3" x14ac:dyDescent="0.2">
      <c r="A360" s="30">
        <v>359</v>
      </c>
      <c r="B360" s="30">
        <v>180.45763188868901</v>
      </c>
      <c r="C360" s="30">
        <v>6.5423681113109922</v>
      </c>
    </row>
    <row r="361" spans="1:3" x14ac:dyDescent="0.2">
      <c r="A361" s="30">
        <v>360</v>
      </c>
      <c r="B361" s="30">
        <v>278.43560371641632</v>
      </c>
      <c r="C361" s="30">
        <v>-22.435603716416324</v>
      </c>
    </row>
    <row r="362" spans="1:3" x14ac:dyDescent="0.2">
      <c r="A362" s="30">
        <v>361</v>
      </c>
      <c r="B362" s="30">
        <v>344.5670782930859</v>
      </c>
      <c r="C362" s="30">
        <v>-53.567078293085899</v>
      </c>
    </row>
    <row r="363" spans="1:3" x14ac:dyDescent="0.2">
      <c r="A363" s="30">
        <v>362</v>
      </c>
      <c r="B363" s="30">
        <v>294.70872285294257</v>
      </c>
      <c r="C363" s="30">
        <v>15.291277147057428</v>
      </c>
    </row>
    <row r="364" spans="1:3" x14ac:dyDescent="0.2">
      <c r="A364" s="30">
        <v>363</v>
      </c>
      <c r="B364" s="30">
        <v>183.78911173021064</v>
      </c>
      <c r="C364" s="30">
        <v>-5.7891117302106352</v>
      </c>
    </row>
    <row r="365" spans="1:3" x14ac:dyDescent="0.2">
      <c r="A365" s="30">
        <v>364</v>
      </c>
      <c r="B365" s="30">
        <v>118.61994244501672</v>
      </c>
      <c r="C365" s="30">
        <v>-6.6199424450167186</v>
      </c>
    </row>
    <row r="366" spans="1:3" x14ac:dyDescent="0.2">
      <c r="A366" s="30">
        <v>365</v>
      </c>
      <c r="B366" s="30">
        <v>113.63350205034008</v>
      </c>
      <c r="C366" s="30">
        <v>-10.633502050340084</v>
      </c>
    </row>
    <row r="367" spans="1:3" x14ac:dyDescent="0.2">
      <c r="A367" s="30">
        <v>366</v>
      </c>
      <c r="B367" s="30">
        <v>238.7262505884338</v>
      </c>
      <c r="C367" s="30">
        <v>-10.7262505884338</v>
      </c>
    </row>
    <row r="368" spans="1:3" x14ac:dyDescent="0.2">
      <c r="A368" s="30">
        <v>367</v>
      </c>
      <c r="B368" s="30">
        <v>237.21199809274549</v>
      </c>
      <c r="C368" s="30">
        <v>-24.211998092745489</v>
      </c>
    </row>
    <row r="369" spans="1:3" x14ac:dyDescent="0.2">
      <c r="A369" s="30">
        <v>368</v>
      </c>
      <c r="B369" s="30">
        <v>333.20295504770689</v>
      </c>
      <c r="C369" s="30">
        <v>-26.202955047706894</v>
      </c>
    </row>
    <row r="370" spans="1:3" x14ac:dyDescent="0.2">
      <c r="A370" s="30">
        <v>369</v>
      </c>
      <c r="B370" s="30">
        <v>119.37389764182959</v>
      </c>
      <c r="C370" s="30">
        <v>-3.3738976418295863</v>
      </c>
    </row>
    <row r="371" spans="1:3" x14ac:dyDescent="0.2">
      <c r="A371" s="30">
        <v>370</v>
      </c>
      <c r="B371" s="30">
        <v>194.918210898014</v>
      </c>
      <c r="C371" s="30">
        <v>-0.9182108980139958</v>
      </c>
    </row>
    <row r="372" spans="1:3" x14ac:dyDescent="0.2">
      <c r="A372" s="30">
        <v>371</v>
      </c>
      <c r="B372" s="30">
        <v>239.5882773619654</v>
      </c>
      <c r="C372" s="30">
        <v>-14.588277361965396</v>
      </c>
    </row>
    <row r="373" spans="1:3" x14ac:dyDescent="0.2">
      <c r="A373" s="30">
        <v>372</v>
      </c>
      <c r="B373" s="30">
        <v>215.63000272331723</v>
      </c>
      <c r="C373" s="30">
        <v>3.3699972766827671</v>
      </c>
    </row>
    <row r="374" spans="1:3" x14ac:dyDescent="0.2">
      <c r="A374" s="30">
        <v>373</v>
      </c>
      <c r="B374" s="30">
        <v>343.85703702029912</v>
      </c>
      <c r="C374" s="30">
        <v>45.142962979700883</v>
      </c>
    </row>
    <row r="375" spans="1:3" x14ac:dyDescent="0.2">
      <c r="A375" s="30">
        <v>374</v>
      </c>
      <c r="B375" s="30">
        <v>224.60972433824043</v>
      </c>
      <c r="C375" s="30">
        <v>-21.609724338240426</v>
      </c>
    </row>
    <row r="376" spans="1:3" x14ac:dyDescent="0.2">
      <c r="A376" s="30">
        <v>375</v>
      </c>
      <c r="B376" s="30">
        <v>180.2191971640687</v>
      </c>
      <c r="C376" s="30">
        <v>-9.2191971640687029</v>
      </c>
    </row>
    <row r="377" spans="1:3" x14ac:dyDescent="0.2">
      <c r="A377" s="30">
        <v>376</v>
      </c>
      <c r="B377" s="30">
        <v>120.71454282865612</v>
      </c>
      <c r="C377" s="30">
        <v>-22.714542828656121</v>
      </c>
    </row>
    <row r="378" spans="1:3" x14ac:dyDescent="0.2">
      <c r="A378" s="30">
        <v>377</v>
      </c>
      <c r="B378" s="30">
        <v>185.79675641771831</v>
      </c>
      <c r="C378" s="30">
        <v>-14.796756417718314</v>
      </c>
    </row>
    <row r="379" spans="1:3" x14ac:dyDescent="0.2">
      <c r="A379" s="30">
        <v>378</v>
      </c>
      <c r="B379" s="30">
        <v>161.01042710597744</v>
      </c>
      <c r="C379" s="30">
        <v>-12.010427105977442</v>
      </c>
    </row>
    <row r="380" spans="1:3" x14ac:dyDescent="0.2">
      <c r="A380" s="30">
        <v>379</v>
      </c>
      <c r="B380" s="30">
        <v>192.98763355235934</v>
      </c>
      <c r="C380" s="30">
        <v>-12.987633552359341</v>
      </c>
    </row>
    <row r="381" spans="1:3" x14ac:dyDescent="0.2">
      <c r="A381" s="30">
        <v>380</v>
      </c>
      <c r="B381" s="30">
        <v>224.77274039449441</v>
      </c>
      <c r="C381" s="30">
        <v>-18.772740394494406</v>
      </c>
    </row>
    <row r="382" spans="1:3" x14ac:dyDescent="0.2">
      <c r="A382" s="30">
        <v>381</v>
      </c>
      <c r="B382" s="30">
        <v>187.55710273702587</v>
      </c>
      <c r="C382" s="30">
        <v>-24.557102737025872</v>
      </c>
    </row>
    <row r="383" spans="1:3" x14ac:dyDescent="0.2">
      <c r="A383" s="30">
        <v>382</v>
      </c>
      <c r="B383" s="30">
        <v>243.5805422579997</v>
      </c>
      <c r="C383" s="30">
        <v>-20.580542257999696</v>
      </c>
    </row>
    <row r="384" spans="1:3" ht="13.5" thickBot="1" x14ac:dyDescent="0.25">
      <c r="A384" s="32">
        <v>383</v>
      </c>
      <c r="B384" s="32">
        <v>272.55528220963686</v>
      </c>
      <c r="C384" s="32">
        <v>-6.5552822096368573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1"/>
  <sheetViews>
    <sheetView workbookViewId="0">
      <selection activeCell="F34" sqref="F34"/>
    </sheetView>
  </sheetViews>
  <sheetFormatPr defaultColWidth="8.85546875" defaultRowHeight="12.75" x14ac:dyDescent="0.2"/>
  <cols>
    <col min="1" max="3" width="9.140625" style="26"/>
    <col min="4" max="4" width="12.42578125" style="26" bestFit="1" customWidth="1"/>
  </cols>
  <sheetData>
    <row r="1" spans="1:4" x14ac:dyDescent="0.2">
      <c r="A1"/>
      <c r="B1"/>
      <c r="C1"/>
      <c r="D1"/>
    </row>
    <row r="2" spans="1:4" ht="13.5" thickBot="1" x14ac:dyDescent="0.25">
      <c r="A2"/>
      <c r="B2"/>
      <c r="C2"/>
      <c r="D2"/>
    </row>
    <row r="3" spans="1:4" x14ac:dyDescent="0.2">
      <c r="A3" t="s">
        <v>7</v>
      </c>
      <c r="B3" t="s">
        <v>8</v>
      </c>
      <c r="C3" t="s">
        <v>9</v>
      </c>
      <c r="D3" s="23" t="s">
        <v>10</v>
      </c>
    </row>
    <row r="4" spans="1:4" x14ac:dyDescent="0.2">
      <c r="A4" s="24">
        <v>1</v>
      </c>
      <c r="B4" s="25">
        <f>(A4-3/8)/388.25</f>
        <v>1.6097875080489374E-3</v>
      </c>
      <c r="C4" s="26">
        <f>NORMSINV(B4)</f>
        <v>-2.9459566663438363</v>
      </c>
      <c r="D4" s="27">
        <v>-68.716424271075311</v>
      </c>
    </row>
    <row r="5" spans="1:4" x14ac:dyDescent="0.2">
      <c r="A5" s="24">
        <v>2</v>
      </c>
      <c r="B5" s="25">
        <f t="shared" ref="B5:B68" si="0">(A5-3/8)/388.25</f>
        <v>4.1854475209272372E-3</v>
      </c>
      <c r="C5" s="26">
        <f t="shared" ref="C5:C68" si="1">NORMSINV(B5)</f>
        <v>-2.636731945361158</v>
      </c>
      <c r="D5" s="27">
        <v>-53.567078293085899</v>
      </c>
    </row>
    <row r="6" spans="1:4" x14ac:dyDescent="0.2">
      <c r="A6" s="24">
        <v>3</v>
      </c>
      <c r="B6" s="25">
        <f t="shared" si="0"/>
        <v>6.7611075338055377E-3</v>
      </c>
      <c r="C6" s="26">
        <f t="shared" si="1"/>
        <v>-2.469711252934554</v>
      </c>
      <c r="D6" s="27">
        <v>-51.532980437315075</v>
      </c>
    </row>
    <row r="7" spans="1:4" x14ac:dyDescent="0.2">
      <c r="A7" s="24">
        <v>4</v>
      </c>
      <c r="B7" s="25">
        <f t="shared" si="0"/>
        <v>9.3367675466838381E-3</v>
      </c>
      <c r="C7" s="26">
        <f t="shared" si="1"/>
        <v>-2.3519848576725706</v>
      </c>
      <c r="D7" s="27">
        <v>-46.192643187778856</v>
      </c>
    </row>
    <row r="8" spans="1:4" x14ac:dyDescent="0.2">
      <c r="A8" s="24">
        <v>5</v>
      </c>
      <c r="B8" s="25">
        <f t="shared" si="0"/>
        <v>1.1912427559562138E-2</v>
      </c>
      <c r="C8" s="26">
        <f t="shared" si="1"/>
        <v>-2.2599419300496204</v>
      </c>
      <c r="D8" s="27">
        <v>-43.537342613596365</v>
      </c>
    </row>
    <row r="9" spans="1:4" x14ac:dyDescent="0.2">
      <c r="A9" s="24">
        <v>6</v>
      </c>
      <c r="B9" s="25">
        <f t="shared" si="0"/>
        <v>1.4488087572440437E-2</v>
      </c>
      <c r="C9" s="26">
        <f t="shared" si="1"/>
        <v>-2.1838105077940324</v>
      </c>
      <c r="D9" s="27">
        <v>-42.724496550592164</v>
      </c>
    </row>
    <row r="10" spans="1:4" x14ac:dyDescent="0.2">
      <c r="A10" s="24">
        <v>7</v>
      </c>
      <c r="B10" s="25">
        <f t="shared" si="0"/>
        <v>1.7063747585318739E-2</v>
      </c>
      <c r="C10" s="26">
        <f t="shared" si="1"/>
        <v>-2.1185620572571375</v>
      </c>
      <c r="D10" s="27">
        <v>-41.748060808802279</v>
      </c>
    </row>
    <row r="11" spans="1:4" x14ac:dyDescent="0.2">
      <c r="A11" s="24">
        <v>8</v>
      </c>
      <c r="B11" s="25">
        <f t="shared" si="0"/>
        <v>1.9639407598197038E-2</v>
      </c>
      <c r="C11" s="26">
        <f t="shared" si="1"/>
        <v>-2.0612539898041171</v>
      </c>
      <c r="D11" s="27">
        <v>-41.281216904079827</v>
      </c>
    </row>
    <row r="12" spans="1:4" x14ac:dyDescent="0.2">
      <c r="A12" s="24">
        <v>9</v>
      </c>
      <c r="B12" s="25">
        <f t="shared" si="0"/>
        <v>2.2215067611075338E-2</v>
      </c>
      <c r="C12" s="26">
        <f t="shared" si="1"/>
        <v>-2.0100099552402724</v>
      </c>
      <c r="D12" s="27">
        <v>-37.365190916613869</v>
      </c>
    </row>
    <row r="13" spans="1:4" x14ac:dyDescent="0.2">
      <c r="A13" s="24">
        <v>10</v>
      </c>
      <c r="B13" s="25">
        <f t="shared" si="0"/>
        <v>2.4790727623953637E-2</v>
      </c>
      <c r="C13" s="26">
        <f t="shared" si="1"/>
        <v>-1.9635572836500883</v>
      </c>
      <c r="D13" s="27">
        <v>-36.098993387597261</v>
      </c>
    </row>
    <row r="14" spans="1:4" x14ac:dyDescent="0.2">
      <c r="A14" s="24">
        <v>11</v>
      </c>
      <c r="B14" s="25">
        <f t="shared" si="0"/>
        <v>2.7366387636831937E-2</v>
      </c>
      <c r="C14" s="26">
        <f t="shared" si="1"/>
        <v>-1.9209915303435305</v>
      </c>
      <c r="D14" s="27">
        <v>-35.784501116791546</v>
      </c>
    </row>
    <row r="15" spans="1:4" x14ac:dyDescent="0.2">
      <c r="A15" s="24">
        <v>12</v>
      </c>
      <c r="B15" s="25">
        <f t="shared" si="0"/>
        <v>2.994204764971024E-2</v>
      </c>
      <c r="C15" s="26">
        <f t="shared" si="1"/>
        <v>-1.8816460061597871</v>
      </c>
      <c r="D15" s="27">
        <v>-35.393091129151685</v>
      </c>
    </row>
    <row r="16" spans="1:4" x14ac:dyDescent="0.2">
      <c r="A16" s="24">
        <v>13</v>
      </c>
      <c r="B16" s="25">
        <f t="shared" si="0"/>
        <v>3.2517707662588539E-2</v>
      </c>
      <c r="C16" s="26">
        <f t="shared" si="1"/>
        <v>-1.845014596511888</v>
      </c>
      <c r="D16" s="27">
        <v>-34.386685541964027</v>
      </c>
    </row>
    <row r="17" spans="1:4" x14ac:dyDescent="0.2">
      <c r="A17" s="24">
        <v>14</v>
      </c>
      <c r="B17" s="25">
        <f t="shared" si="0"/>
        <v>3.5093367675466836E-2</v>
      </c>
      <c r="C17" s="26">
        <f t="shared" si="1"/>
        <v>-1.8107036642604395</v>
      </c>
      <c r="D17" s="27">
        <v>-33.269922867436861</v>
      </c>
    </row>
    <row r="18" spans="1:4" x14ac:dyDescent="0.2">
      <c r="A18" s="24">
        <v>15</v>
      </c>
      <c r="B18" s="25">
        <f t="shared" si="0"/>
        <v>3.7669027688345139E-2</v>
      </c>
      <c r="C18" s="26">
        <f t="shared" si="1"/>
        <v>-1.7784007757559124</v>
      </c>
      <c r="D18" s="27">
        <v>-32.683795004603496</v>
      </c>
    </row>
    <row r="19" spans="1:4" x14ac:dyDescent="0.2">
      <c r="A19" s="24">
        <v>16</v>
      </c>
      <c r="B19" s="25">
        <f t="shared" si="0"/>
        <v>4.0244687701223442E-2</v>
      </c>
      <c r="C19" s="26">
        <f t="shared" si="1"/>
        <v>-1.7478536333728463</v>
      </c>
      <c r="D19" s="27">
        <v>-32.489029326876448</v>
      </c>
    </row>
    <row r="20" spans="1:4" x14ac:dyDescent="0.2">
      <c r="A20" s="24">
        <v>17</v>
      </c>
      <c r="B20" s="25">
        <f t="shared" si="0"/>
        <v>4.2820347714101738E-2</v>
      </c>
      <c r="C20" s="26">
        <f t="shared" si="1"/>
        <v>-1.718855452266437</v>
      </c>
      <c r="D20" s="27">
        <v>-32.335694104653754</v>
      </c>
    </row>
    <row r="21" spans="1:4" x14ac:dyDescent="0.2">
      <c r="A21" s="24">
        <v>18</v>
      </c>
      <c r="B21" s="25">
        <f t="shared" si="0"/>
        <v>4.5396007726980041E-2</v>
      </c>
      <c r="C21" s="26">
        <f t="shared" si="1"/>
        <v>-1.691234546179281</v>
      </c>
      <c r="D21" s="27">
        <v>-32.097852739362452</v>
      </c>
    </row>
    <row r="22" spans="1:4" x14ac:dyDescent="0.2">
      <c r="A22" s="24">
        <v>19</v>
      </c>
      <c r="B22" s="25">
        <f t="shared" si="0"/>
        <v>4.7971667739858337E-2</v>
      </c>
      <c r="C22" s="26">
        <f t="shared" si="1"/>
        <v>-1.6648467437698775</v>
      </c>
      <c r="D22" s="27">
        <v>-32.018937804139568</v>
      </c>
    </row>
    <row r="23" spans="1:4" x14ac:dyDescent="0.2">
      <c r="A23" s="24">
        <v>20</v>
      </c>
      <c r="B23" s="25">
        <f t="shared" si="0"/>
        <v>5.054732775273664E-2</v>
      </c>
      <c r="C23" s="26">
        <f t="shared" si="1"/>
        <v>-1.6395697573597805</v>
      </c>
      <c r="D23" s="27">
        <v>-31.752826569602462</v>
      </c>
    </row>
    <row r="24" spans="1:4" x14ac:dyDescent="0.2">
      <c r="A24" s="24">
        <v>21</v>
      </c>
      <c r="B24" s="25">
        <f t="shared" si="0"/>
        <v>5.3122987765614936E-2</v>
      </c>
      <c r="C24" s="26">
        <f t="shared" si="1"/>
        <v>-1.6152989287728876</v>
      </c>
      <c r="D24" s="27">
        <v>-31.652920674469073</v>
      </c>
    </row>
    <row r="25" spans="1:4" x14ac:dyDescent="0.2">
      <c r="A25" s="24">
        <v>22</v>
      </c>
      <c r="B25" s="25">
        <f t="shared" si="0"/>
        <v>5.5698647778493239E-2</v>
      </c>
      <c r="C25" s="26">
        <f t="shared" si="1"/>
        <v>-1.5919439658448891</v>
      </c>
      <c r="D25" s="27">
        <v>-31.608259183434825</v>
      </c>
    </row>
    <row r="26" spans="1:4" x14ac:dyDescent="0.2">
      <c r="A26" s="24">
        <v>23</v>
      </c>
      <c r="B26" s="25">
        <f t="shared" si="0"/>
        <v>5.8274307791371542E-2</v>
      </c>
      <c r="C26" s="26">
        <f t="shared" si="1"/>
        <v>-1.5694264042784329</v>
      </c>
      <c r="D26" s="27">
        <v>-31.551215481885862</v>
      </c>
    </row>
    <row r="27" spans="1:4" x14ac:dyDescent="0.2">
      <c r="A27" s="24">
        <v>24</v>
      </c>
      <c r="B27" s="25">
        <f t="shared" si="0"/>
        <v>6.0849967804249838E-2</v>
      </c>
      <c r="C27" s="26">
        <f t="shared" si="1"/>
        <v>-1.5476776090440527</v>
      </c>
      <c r="D27" s="27">
        <v>-31.405865436577528</v>
      </c>
    </row>
    <row r="28" spans="1:4" x14ac:dyDescent="0.2">
      <c r="A28" s="24">
        <v>25</v>
      </c>
      <c r="B28" s="25">
        <f t="shared" si="0"/>
        <v>6.3425627817128141E-2</v>
      </c>
      <c r="C28" s="26">
        <f t="shared" si="1"/>
        <v>-1.5266371828906566</v>
      </c>
      <c r="D28" s="27">
        <v>-30.597025393355239</v>
      </c>
    </row>
    <row r="29" spans="1:4" x14ac:dyDescent="0.2">
      <c r="A29" s="24">
        <v>26</v>
      </c>
      <c r="B29" s="25">
        <f t="shared" si="0"/>
        <v>6.6001287830006444E-2</v>
      </c>
      <c r="C29" s="26">
        <f t="shared" si="1"/>
        <v>-1.5062516860420212</v>
      </c>
      <c r="D29" s="27">
        <v>-30.232502675250146</v>
      </c>
    </row>
    <row r="30" spans="1:4" x14ac:dyDescent="0.2">
      <c r="A30" s="24">
        <v>27</v>
      </c>
      <c r="B30" s="25">
        <f t="shared" si="0"/>
        <v>6.8576947842884733E-2</v>
      </c>
      <c r="C30" s="26">
        <f t="shared" si="1"/>
        <v>-1.4864735965827958</v>
      </c>
      <c r="D30" s="27">
        <v>-29.527760588485108</v>
      </c>
    </row>
    <row r="31" spans="1:4" x14ac:dyDescent="0.2">
      <c r="A31" s="24">
        <v>28</v>
      </c>
      <c r="B31" s="25">
        <f t="shared" si="0"/>
        <v>7.1152607855763036E-2</v>
      </c>
      <c r="C31" s="26">
        <f t="shared" si="1"/>
        <v>-1.467260459031152</v>
      </c>
      <c r="D31" s="27">
        <v>-29.412232417668008</v>
      </c>
    </row>
    <row r="32" spans="1:4" x14ac:dyDescent="0.2">
      <c r="A32" s="24">
        <v>29</v>
      </c>
      <c r="B32" s="25">
        <f t="shared" si="0"/>
        <v>7.372826786864134E-2</v>
      </c>
      <c r="C32" s="26">
        <f t="shared" si="1"/>
        <v>-1.4485741815167108</v>
      </c>
      <c r="D32" s="27">
        <v>-28.980251329146824</v>
      </c>
    </row>
    <row r="33" spans="1:8" x14ac:dyDescent="0.2">
      <c r="A33" s="24">
        <v>30</v>
      </c>
      <c r="B33" s="25">
        <f t="shared" si="0"/>
        <v>7.6303927881519643E-2</v>
      </c>
      <c r="C33" s="26">
        <f t="shared" si="1"/>
        <v>-1.4303804513872818</v>
      </c>
      <c r="D33" s="27">
        <v>-28.889434217446109</v>
      </c>
      <c r="F33" t="s">
        <v>12</v>
      </c>
    </row>
    <row r="34" spans="1:8" x14ac:dyDescent="0.2">
      <c r="A34" s="24">
        <v>31</v>
      </c>
      <c r="B34" s="25">
        <f t="shared" si="0"/>
        <v>7.8879587894397946E-2</v>
      </c>
      <c r="C34" s="26">
        <f t="shared" si="1"/>
        <v>-1.4126482459987926</v>
      </c>
      <c r="D34" s="27">
        <v>-28.866588590690355</v>
      </c>
      <c r="F34" s="28" t="s">
        <v>65</v>
      </c>
      <c r="G34" s="28"/>
      <c r="H34" s="28"/>
    </row>
    <row r="35" spans="1:8" x14ac:dyDescent="0.2">
      <c r="A35" s="24">
        <v>32</v>
      </c>
      <c r="B35" s="25">
        <f t="shared" si="0"/>
        <v>8.1455247907276235E-2</v>
      </c>
      <c r="C35" s="26">
        <f t="shared" si="1"/>
        <v>-1.3953494206092829</v>
      </c>
      <c r="D35" s="27">
        <v>-28.847033634801221</v>
      </c>
    </row>
    <row r="36" spans="1:8" x14ac:dyDescent="0.2">
      <c r="A36" s="24">
        <v>33</v>
      </c>
      <c r="B36" s="25">
        <f t="shared" si="0"/>
        <v>8.4030907920154538E-2</v>
      </c>
      <c r="C36" s="26">
        <f t="shared" si="1"/>
        <v>-1.3784583591902186</v>
      </c>
      <c r="D36" s="27">
        <v>-27.247905271578873</v>
      </c>
    </row>
    <row r="37" spans="1:8" x14ac:dyDescent="0.2">
      <c r="A37" s="24">
        <v>34</v>
      </c>
      <c r="B37" s="25">
        <f t="shared" si="0"/>
        <v>8.6606567933032841E-2</v>
      </c>
      <c r="C37" s="26">
        <f t="shared" si="1"/>
        <v>-1.3619516769301854</v>
      </c>
      <c r="D37" s="27">
        <v>-27.11586015422057</v>
      </c>
    </row>
    <row r="38" spans="1:8" x14ac:dyDescent="0.2">
      <c r="A38" s="24">
        <v>35</v>
      </c>
      <c r="B38" s="25">
        <f t="shared" si="0"/>
        <v>8.9182227945911144E-2</v>
      </c>
      <c r="C38" s="26">
        <f t="shared" si="1"/>
        <v>-1.3458079654802682</v>
      </c>
      <c r="D38" s="27">
        <v>-27.073967494904934</v>
      </c>
    </row>
    <row r="39" spans="1:8" x14ac:dyDescent="0.2">
      <c r="A39" s="24">
        <v>36</v>
      </c>
      <c r="B39" s="25">
        <f t="shared" si="0"/>
        <v>9.1757887958789433E-2</v>
      </c>
      <c r="C39" s="26">
        <f t="shared" si="1"/>
        <v>-1.3300075737521635</v>
      </c>
      <c r="D39" s="27">
        <v>-27.056130997286118</v>
      </c>
    </row>
    <row r="40" spans="1:8" x14ac:dyDescent="0.2">
      <c r="A40" s="24">
        <v>37</v>
      </c>
      <c r="B40" s="25">
        <f t="shared" si="0"/>
        <v>9.4333547971667736E-2</v>
      </c>
      <c r="C40" s="26">
        <f t="shared" si="1"/>
        <v>-1.3145324184556058</v>
      </c>
      <c r="D40" s="27">
        <v>-26.776474905750632</v>
      </c>
    </row>
    <row r="41" spans="1:8" x14ac:dyDescent="0.2">
      <c r="A41" s="24">
        <v>38</v>
      </c>
      <c r="B41" s="25">
        <f t="shared" si="0"/>
        <v>9.6909207984546039E-2</v>
      </c>
      <c r="C41" s="26">
        <f t="shared" si="1"/>
        <v>-1.2993658196439448</v>
      </c>
      <c r="D41" s="27">
        <v>-26.202955047706894</v>
      </c>
    </row>
    <row r="42" spans="1:8" x14ac:dyDescent="0.2">
      <c r="A42" s="24">
        <v>39</v>
      </c>
      <c r="B42" s="25">
        <f t="shared" si="0"/>
        <v>9.9484867997424342E-2</v>
      </c>
      <c r="C42" s="26">
        <f t="shared" si="1"/>
        <v>-1.2844923573942337</v>
      </c>
      <c r="D42" s="27">
        <v>-26.130597042768727</v>
      </c>
    </row>
    <row r="43" spans="1:8" x14ac:dyDescent="0.2">
      <c r="A43" s="24">
        <v>40</v>
      </c>
      <c r="B43" s="25">
        <f t="shared" si="0"/>
        <v>0.10206052801030265</v>
      </c>
      <c r="C43" s="26">
        <f t="shared" si="1"/>
        <v>-1.2698977464323549</v>
      </c>
      <c r="D43" s="27">
        <v>-25.52127726412607</v>
      </c>
    </row>
    <row r="44" spans="1:8" x14ac:dyDescent="0.2">
      <c r="A44" s="24">
        <v>41</v>
      </c>
      <c r="B44" s="25">
        <f t="shared" si="0"/>
        <v>0.10463618802318093</v>
      </c>
      <c r="C44" s="26">
        <f t="shared" si="1"/>
        <v>-1.2555687260628088</v>
      </c>
      <c r="D44" s="27">
        <v>-25.204600249164258</v>
      </c>
    </row>
    <row r="45" spans="1:8" x14ac:dyDescent="0.2">
      <c r="A45" s="24">
        <v>42</v>
      </c>
      <c r="B45" s="25">
        <f t="shared" si="0"/>
        <v>0.10721184803605924</v>
      </c>
      <c r="C45" s="26">
        <f t="shared" si="1"/>
        <v>-1.2414929632063554</v>
      </c>
      <c r="D45" s="27">
        <v>-25.010135837248498</v>
      </c>
    </row>
    <row r="46" spans="1:8" x14ac:dyDescent="0.2">
      <c r="A46" s="24">
        <v>43</v>
      </c>
      <c r="B46" s="25">
        <f t="shared" si="0"/>
        <v>0.10978750804893754</v>
      </c>
      <c r="C46" s="26">
        <f t="shared" si="1"/>
        <v>-1.2276589667088831</v>
      </c>
      <c r="D46" s="27">
        <v>-24.86646954892484</v>
      </c>
    </row>
    <row r="47" spans="1:8" x14ac:dyDescent="0.2">
      <c r="A47" s="24">
        <v>44</v>
      </c>
      <c r="B47" s="25">
        <f t="shared" si="0"/>
        <v>0.11236316806181584</v>
      </c>
      <c r="C47" s="26">
        <f t="shared" si="1"/>
        <v>-1.2140560113790422</v>
      </c>
      <c r="D47" s="27">
        <v>-24.702400913997565</v>
      </c>
    </row>
    <row r="48" spans="1:8" x14ac:dyDescent="0.2">
      <c r="A48" s="24">
        <v>45</v>
      </c>
      <c r="B48" s="25">
        <f t="shared" si="0"/>
        <v>0.11493882807469415</v>
      </c>
      <c r="C48" s="26">
        <f t="shared" si="1"/>
        <v>-1.2006740704535415</v>
      </c>
      <c r="D48" s="27">
        <v>-24.557102737025872</v>
      </c>
    </row>
    <row r="49" spans="1:4" x14ac:dyDescent="0.2">
      <c r="A49" s="24">
        <v>46</v>
      </c>
      <c r="B49" s="25">
        <f t="shared" si="0"/>
        <v>0.11751448808757244</v>
      </c>
      <c r="C49" s="26">
        <f t="shared" si="1"/>
        <v>-1.1875037553881582</v>
      </c>
      <c r="D49" s="27">
        <v>-24.476230960962368</v>
      </c>
    </row>
    <row r="50" spans="1:4" x14ac:dyDescent="0.2">
      <c r="A50" s="24">
        <v>47</v>
      </c>
      <c r="B50" s="25">
        <f t="shared" si="0"/>
        <v>0.12009014810045074</v>
      </c>
      <c r="C50" s="26">
        <f t="shared" si="1"/>
        <v>-1.1745362620374147</v>
      </c>
      <c r="D50" s="27">
        <v>-24.211998092745489</v>
      </c>
    </row>
    <row r="51" spans="1:4" x14ac:dyDescent="0.2">
      <c r="A51" s="24">
        <v>48</v>
      </c>
      <c r="B51" s="25">
        <f t="shared" si="0"/>
        <v>0.12266580811332904</v>
      </c>
      <c r="C51" s="26">
        <f t="shared" si="1"/>
        <v>-1.1617633224231911</v>
      </c>
      <c r="D51" s="27">
        <v>-24.148806242324156</v>
      </c>
    </row>
    <row r="52" spans="1:4" x14ac:dyDescent="0.2">
      <c r="A52" s="24">
        <v>49</v>
      </c>
      <c r="B52" s="25">
        <f t="shared" si="0"/>
        <v>0.12524146812620734</v>
      </c>
      <c r="C52" s="26">
        <f t="shared" si="1"/>
        <v>-1.1491771614072217</v>
      </c>
      <c r="D52" s="27">
        <v>-24.065529247181701</v>
      </c>
    </row>
    <row r="53" spans="1:4" x14ac:dyDescent="0.2">
      <c r="A53" s="24">
        <v>50</v>
      </c>
      <c r="B53" s="25">
        <f t="shared" si="0"/>
        <v>0.12781712813908563</v>
      </c>
      <c r="C53" s="26">
        <f t="shared" si="1"/>
        <v>-1.1367704576787201</v>
      </c>
      <c r="D53" s="27">
        <v>-23.774480340543562</v>
      </c>
    </row>
    <row r="54" spans="1:4" x14ac:dyDescent="0.2">
      <c r="A54" s="24">
        <v>51</v>
      </c>
      <c r="B54" s="25">
        <f t="shared" si="0"/>
        <v>0.13039278815196395</v>
      </c>
      <c r="C54" s="26">
        <f t="shared" si="1"/>
        <v>-1.1245363085494116</v>
      </c>
      <c r="D54" s="27">
        <v>-23.663597624088254</v>
      </c>
    </row>
    <row r="55" spans="1:4" x14ac:dyDescent="0.2">
      <c r="A55" s="24">
        <v>52</v>
      </c>
      <c r="B55" s="25">
        <f t="shared" si="0"/>
        <v>0.13296844816484224</v>
      </c>
      <c r="C55" s="26">
        <f t="shared" si="1"/>
        <v>-1.1124681981168201</v>
      </c>
      <c r="D55" s="27">
        <v>-23.275858390081623</v>
      </c>
    </row>
    <row r="56" spans="1:4" x14ac:dyDescent="0.2">
      <c r="A56" s="24">
        <v>53</v>
      </c>
      <c r="B56" s="25">
        <f t="shared" si="0"/>
        <v>0.13554410817772053</v>
      </c>
      <c r="C56" s="26">
        <f t="shared" si="1"/>
        <v>-1.1005599684147673</v>
      </c>
      <c r="D56" s="27">
        <v>-22.714542828656121</v>
      </c>
    </row>
    <row r="57" spans="1:4" x14ac:dyDescent="0.2">
      <c r="A57" s="24">
        <v>54</v>
      </c>
      <c r="B57" s="25">
        <f t="shared" si="0"/>
        <v>0.13811976819059885</v>
      </c>
      <c r="C57" s="26">
        <f t="shared" si="1"/>
        <v>-1.088805793219572</v>
      </c>
      <c r="D57" s="27">
        <v>-22.435603716416324</v>
      </c>
    </row>
    <row r="58" spans="1:4" x14ac:dyDescent="0.2">
      <c r="A58" s="24">
        <v>55</v>
      </c>
      <c r="B58" s="25">
        <f t="shared" si="0"/>
        <v>0.14069542820347714</v>
      </c>
      <c r="C58" s="26">
        <f t="shared" si="1"/>
        <v>-1.0772001542226517</v>
      </c>
      <c r="D58" s="27">
        <v>-21.899260710637975</v>
      </c>
    </row>
    <row r="59" spans="1:4" x14ac:dyDescent="0.2">
      <c r="A59" s="24">
        <v>56</v>
      </c>
      <c r="B59" s="25">
        <f t="shared" si="0"/>
        <v>0.14327108821635545</v>
      </c>
      <c r="C59" s="26">
        <f t="shared" si="1"/>
        <v>-1.0657378193164866</v>
      </c>
      <c r="D59" s="27">
        <v>-21.801074680187867</v>
      </c>
    </row>
    <row r="60" spans="1:4" x14ac:dyDescent="0.2">
      <c r="A60" s="24">
        <v>57</v>
      </c>
      <c r="B60" s="25">
        <f t="shared" si="0"/>
        <v>0.14584674822923374</v>
      </c>
      <c r="C60" s="26">
        <f t="shared" si="1"/>
        <v>-1.0544138227719739</v>
      </c>
      <c r="D60" s="27">
        <v>-21.609724338240426</v>
      </c>
    </row>
    <row r="61" spans="1:4" x14ac:dyDescent="0.2">
      <c r="A61" s="24">
        <v>58</v>
      </c>
      <c r="B61" s="25">
        <f t="shared" si="0"/>
        <v>0.14842240824211203</v>
      </c>
      <c r="C61" s="26">
        <f t="shared" si="1"/>
        <v>-1.0432234471120134</v>
      </c>
      <c r="D61" s="27">
        <v>-21.590092659070393</v>
      </c>
    </row>
    <row r="62" spans="1:4" x14ac:dyDescent="0.2">
      <c r="A62" s="24">
        <v>59</v>
      </c>
      <c r="B62" s="25">
        <f t="shared" si="0"/>
        <v>0.15099806825499035</v>
      </c>
      <c r="C62" s="26">
        <f t="shared" si="1"/>
        <v>-1.032162206509335</v>
      </c>
      <c r="D62" s="27">
        <v>-21.303677888862808</v>
      </c>
    </row>
    <row r="63" spans="1:4" x14ac:dyDescent="0.2">
      <c r="A63" s="24">
        <v>60</v>
      </c>
      <c r="B63" s="25">
        <f t="shared" si="0"/>
        <v>0.15357372826786864</v>
      </c>
      <c r="C63" s="26">
        <f t="shared" si="1"/>
        <v>-1.0212258315566702</v>
      </c>
      <c r="D63" s="27">
        <v>-21.276449003642824</v>
      </c>
    </row>
    <row r="64" spans="1:4" x14ac:dyDescent="0.2">
      <c r="A64" s="24">
        <v>61</v>
      </c>
      <c r="B64" s="25">
        <f t="shared" si="0"/>
        <v>0.15614938828074695</v>
      </c>
      <c r="C64" s="26">
        <f t="shared" si="1"/>
        <v>-1.0104102552746639</v>
      </c>
      <c r="D64" s="27">
        <v>-21.182623855881502</v>
      </c>
    </row>
    <row r="65" spans="1:4" x14ac:dyDescent="0.2">
      <c r="A65" s="24">
        <v>62</v>
      </c>
      <c r="B65" s="25">
        <f t="shared" si="0"/>
        <v>0.15872504829362524</v>
      </c>
      <c r="C65" s="26">
        <f t="shared" si="1"/>
        <v>-0.99971160023833516</v>
      </c>
      <c r="D65" s="27">
        <v>-21.062708973681538</v>
      </c>
    </row>
    <row r="66" spans="1:4" x14ac:dyDescent="0.2">
      <c r="A66" s="24">
        <v>63</v>
      </c>
      <c r="B66" s="25">
        <f t="shared" si="0"/>
        <v>0.16130070830650353</v>
      </c>
      <c r="C66" s="26">
        <f t="shared" si="1"/>
        <v>-0.9891261667159067</v>
      </c>
      <c r="D66" s="27">
        <v>-20.580542257999696</v>
      </c>
    </row>
    <row r="67" spans="1:4" x14ac:dyDescent="0.2">
      <c r="A67" s="24">
        <v>64</v>
      </c>
      <c r="B67" s="25">
        <f t="shared" si="0"/>
        <v>0.16387636831938185</v>
      </c>
      <c r="C67" s="26">
        <f t="shared" si="1"/>
        <v>-0.97865042172553629</v>
      </c>
      <c r="D67" s="27">
        <v>-20.22919180636444</v>
      </c>
    </row>
    <row r="68" spans="1:4" x14ac:dyDescent="0.2">
      <c r="A68" s="24">
        <v>65</v>
      </c>
      <c r="B68" s="25">
        <f t="shared" si="0"/>
        <v>0.16645202833226014</v>
      </c>
      <c r="C68" s="26">
        <f t="shared" si="1"/>
        <v>-0.96828098892564862</v>
      </c>
      <c r="D68" s="27">
        <v>-20.071506346810736</v>
      </c>
    </row>
    <row r="69" spans="1:4" x14ac:dyDescent="0.2">
      <c r="A69" s="24">
        <v>66</v>
      </c>
      <c r="B69" s="25">
        <f t="shared" ref="B69:B132" si="2">(A69-3/8)/388.25</f>
        <v>0.16902768834513845</v>
      </c>
      <c r="C69" s="26">
        <f t="shared" ref="C69:C132" si="3">NORMSINV(B69)</f>
        <v>-0.95801463926340868</v>
      </c>
      <c r="D69" s="27">
        <v>-19.718745065523791</v>
      </c>
    </row>
    <row r="70" spans="1:4" x14ac:dyDescent="0.2">
      <c r="A70" s="24">
        <v>67</v>
      </c>
      <c r="B70" s="25">
        <f t="shared" si="2"/>
        <v>0.17160334835801674</v>
      </c>
      <c r="C70" s="26">
        <f t="shared" si="3"/>
        <v>-0.94784828231385321</v>
      </c>
      <c r="D70" s="27">
        <v>-19.663601028325644</v>
      </c>
    </row>
    <row r="71" spans="1:4" x14ac:dyDescent="0.2">
      <c r="A71" s="24">
        <v>68</v>
      </c>
      <c r="B71" s="25">
        <f t="shared" si="2"/>
        <v>0.17417900837089503</v>
      </c>
      <c r="C71" s="26">
        <f t="shared" si="3"/>
        <v>-0.93777895824900226</v>
      </c>
      <c r="D71" s="27">
        <v>-18.772740394494406</v>
      </c>
    </row>
    <row r="72" spans="1:4" x14ac:dyDescent="0.2">
      <c r="A72" s="24">
        <v>69</v>
      </c>
      <c r="B72" s="25">
        <f t="shared" si="2"/>
        <v>0.17675466838377335</v>
      </c>
      <c r="C72" s="26">
        <f t="shared" si="3"/>
        <v>-0.92780383038258252</v>
      </c>
      <c r="D72" s="27">
        <v>-18.726572958196897</v>
      </c>
    </row>
    <row r="73" spans="1:4" x14ac:dyDescent="0.2">
      <c r="A73" s="24">
        <v>70</v>
      </c>
      <c r="B73" s="25">
        <f t="shared" si="2"/>
        <v>0.17933032839665164</v>
      </c>
      <c r="C73" s="26">
        <f t="shared" si="3"/>
        <v>-0.91792017824120742</v>
      </c>
      <c r="D73" s="27">
        <v>-18.504308772577758</v>
      </c>
    </row>
    <row r="74" spans="1:4" x14ac:dyDescent="0.2">
      <c r="A74" s="24">
        <v>71</v>
      </c>
      <c r="B74" s="25">
        <f t="shared" si="2"/>
        <v>0.18190598840952993</v>
      </c>
      <c r="C74" s="26">
        <f t="shared" si="3"/>
        <v>-0.90812539111787427</v>
      </c>
      <c r="D74" s="27">
        <v>-18.435271970274115</v>
      </c>
    </row>
    <row r="75" spans="1:4" x14ac:dyDescent="0.2">
      <c r="A75" s="24">
        <v>72</v>
      </c>
      <c r="B75" s="25">
        <f t="shared" si="2"/>
        <v>0.18448164842240825</v>
      </c>
      <c r="C75" s="26">
        <f t="shared" si="3"/>
        <v>-0.89841696206780386</v>
      </c>
      <c r="D75" s="27">
        <v>-18.403739127348359</v>
      </c>
    </row>
    <row r="76" spans="1:4" x14ac:dyDescent="0.2">
      <c r="A76" s="24">
        <v>73</v>
      </c>
      <c r="B76" s="25">
        <f t="shared" si="2"/>
        <v>0.18705730843528653</v>
      </c>
      <c r="C76" s="26">
        <f t="shared" si="3"/>
        <v>-0.8887924823105311</v>
      </c>
      <c r="D76" s="27">
        <v>-17.689773775185202</v>
      </c>
    </row>
    <row r="77" spans="1:4" x14ac:dyDescent="0.2">
      <c r="A77" s="24">
        <v>74</v>
      </c>
      <c r="B77" s="25">
        <f t="shared" si="2"/>
        <v>0.18963296844816485</v>
      </c>
      <c r="C77" s="26">
        <f t="shared" si="3"/>
        <v>-0.87924963600550876</v>
      </c>
      <c r="D77" s="27">
        <v>-17.025076625214467</v>
      </c>
    </row>
    <row r="78" spans="1:4" x14ac:dyDescent="0.2">
      <c r="A78" s="24">
        <v>75</v>
      </c>
      <c r="B78" s="25">
        <f t="shared" si="2"/>
        <v>0.19220862846104314</v>
      </c>
      <c r="C78" s="26">
        <f t="shared" si="3"/>
        <v>-0.86978619537155899</v>
      </c>
      <c r="D78" s="27">
        <v>-16.875740964028537</v>
      </c>
    </row>
    <row r="79" spans="1:4" x14ac:dyDescent="0.2">
      <c r="A79" s="24">
        <v>76</v>
      </c>
      <c r="B79" s="25">
        <f t="shared" si="2"/>
        <v>0.19478428847392143</v>
      </c>
      <c r="C79" s="26">
        <f t="shared" si="3"/>
        <v>-0.86040001612322348</v>
      </c>
      <c r="D79" s="27">
        <v>-16.720284659863751</v>
      </c>
    </row>
    <row r="80" spans="1:4" x14ac:dyDescent="0.2">
      <c r="A80" s="24">
        <v>77</v>
      </c>
      <c r="B80" s="25">
        <f t="shared" si="2"/>
        <v>0.19735994848679975</v>
      </c>
      <c r="C80" s="26">
        <f t="shared" si="3"/>
        <v>-0.85108903319950846</v>
      </c>
      <c r="D80" s="27">
        <v>-16.539400271075692</v>
      </c>
    </row>
    <row r="81" spans="1:4" x14ac:dyDescent="0.2">
      <c r="A81" s="24">
        <v>78</v>
      </c>
      <c r="B81" s="25">
        <f t="shared" si="2"/>
        <v>0.19993560849967804</v>
      </c>
      <c r="C81" s="26">
        <f t="shared" si="3"/>
        <v>-0.84185125676267347</v>
      </c>
      <c r="D81" s="27">
        <v>-16.316322944973678</v>
      </c>
    </row>
    <row r="82" spans="1:4" x14ac:dyDescent="0.2">
      <c r="A82" s="24">
        <v>79</v>
      </c>
      <c r="B82" s="25">
        <f t="shared" si="2"/>
        <v>0.20251126851255635</v>
      </c>
      <c r="C82" s="26">
        <f t="shared" si="3"/>
        <v>-0.83268476844675421</v>
      </c>
      <c r="D82" s="27">
        <v>-16.02031062129501</v>
      </c>
    </row>
    <row r="83" spans="1:4" x14ac:dyDescent="0.2">
      <c r="A83" s="24">
        <v>80</v>
      </c>
      <c r="B83" s="25">
        <f t="shared" si="2"/>
        <v>0.20508692852543464</v>
      </c>
      <c r="C83" s="26">
        <f t="shared" si="3"/>
        <v>-0.82358771783719509</v>
      </c>
      <c r="D83" s="27">
        <v>-15.820437810435919</v>
      </c>
    </row>
    <row r="84" spans="1:4" x14ac:dyDescent="0.2">
      <c r="A84" s="24">
        <v>81</v>
      </c>
      <c r="B84" s="25">
        <f t="shared" si="2"/>
        <v>0.20766258853831293</v>
      </c>
      <c r="C84" s="26">
        <f t="shared" si="3"/>
        <v>-0.81455831916463639</v>
      </c>
      <c r="D84" s="27">
        <v>-15.166039613939176</v>
      </c>
    </row>
    <row r="85" spans="1:4" x14ac:dyDescent="0.2">
      <c r="A85" s="24">
        <v>82</v>
      </c>
      <c r="B85" s="25">
        <f t="shared" si="2"/>
        <v>0.21023824855119125</v>
      </c>
      <c r="C85" s="26">
        <f t="shared" si="3"/>
        <v>-0.80559484819730942</v>
      </c>
      <c r="D85" s="27">
        <v>-14.86934463320938</v>
      </c>
    </row>
    <row r="86" spans="1:4" x14ac:dyDescent="0.2">
      <c r="A86" s="24">
        <v>83</v>
      </c>
      <c r="B86" s="25">
        <f t="shared" si="2"/>
        <v>0.21281390856406954</v>
      </c>
      <c r="C86" s="26">
        <f t="shared" si="3"/>
        <v>-0.79669563931778853</v>
      </c>
      <c r="D86" s="27">
        <v>-14.796756417718314</v>
      </c>
    </row>
    <row r="87" spans="1:4" x14ac:dyDescent="0.2">
      <c r="A87" s="24">
        <v>84</v>
      </c>
      <c r="B87" s="25">
        <f t="shared" si="2"/>
        <v>0.21538956857694785</v>
      </c>
      <c r="C87" s="26">
        <f t="shared" si="3"/>
        <v>-0.78785908277105776</v>
      </c>
      <c r="D87" s="27">
        <v>-14.588277361965396</v>
      </c>
    </row>
    <row r="88" spans="1:4" x14ac:dyDescent="0.2">
      <c r="A88" s="24">
        <v>85</v>
      </c>
      <c r="B88" s="25">
        <f t="shared" si="2"/>
        <v>0.21796522858982614</v>
      </c>
      <c r="C88" s="26">
        <f t="shared" si="3"/>
        <v>-0.77908362207189275</v>
      </c>
      <c r="D88" s="27">
        <v>-14.446115776542769</v>
      </c>
    </row>
    <row r="89" spans="1:4" x14ac:dyDescent="0.2">
      <c r="A89" s="24">
        <v>86</v>
      </c>
      <c r="B89" s="25">
        <f t="shared" si="2"/>
        <v>0.22054088860270443</v>
      </c>
      <c r="C89" s="26">
        <f t="shared" si="3"/>
        <v>-0.7703677515605557</v>
      </c>
      <c r="D89" s="27">
        <v>-14.329416099077434</v>
      </c>
    </row>
    <row r="90" spans="1:4" x14ac:dyDescent="0.2">
      <c r="A90" s="24">
        <v>87</v>
      </c>
      <c r="B90" s="25">
        <f t="shared" si="2"/>
        <v>0.22311654861558275</v>
      </c>
      <c r="C90" s="26">
        <f t="shared" si="3"/>
        <v>-0.76171001409663086</v>
      </c>
      <c r="D90" s="27">
        <v>-14.162804924302748</v>
      </c>
    </row>
    <row r="91" spans="1:4" x14ac:dyDescent="0.2">
      <c r="A91" s="24">
        <v>88</v>
      </c>
      <c r="B91" s="25">
        <f t="shared" si="2"/>
        <v>0.22569220862846104</v>
      </c>
      <c r="C91" s="26">
        <f t="shared" si="3"/>
        <v>-0.75310899888170912</v>
      </c>
      <c r="D91" s="27">
        <v>-14.111425806598106</v>
      </c>
    </row>
    <row r="92" spans="1:4" x14ac:dyDescent="0.2">
      <c r="A92" s="24">
        <v>89</v>
      </c>
      <c r="B92" s="25">
        <f t="shared" si="2"/>
        <v>0.22826786864133936</v>
      </c>
      <c r="C92" s="26">
        <f t="shared" si="3"/>
        <v>-0.7445633394022787</v>
      </c>
      <c r="D92" s="27">
        <v>-13.756864021515867</v>
      </c>
    </row>
    <row r="93" spans="1:4" x14ac:dyDescent="0.2">
      <c r="A93" s="24">
        <v>90</v>
      </c>
      <c r="B93" s="25">
        <f t="shared" si="2"/>
        <v>0.23084352865421764</v>
      </c>
      <c r="C93" s="26">
        <f t="shared" si="3"/>
        <v>-0.73607171148489658</v>
      </c>
      <c r="D93" s="27">
        <v>-13.711171755348033</v>
      </c>
    </row>
    <row r="94" spans="1:4" x14ac:dyDescent="0.2">
      <c r="A94" s="24">
        <v>91</v>
      </c>
      <c r="B94" s="25">
        <f t="shared" si="2"/>
        <v>0.23341918866709593</v>
      </c>
      <c r="C94" s="26">
        <f t="shared" si="3"/>
        <v>-0.72763283145630553</v>
      </c>
      <c r="D94" s="27">
        <v>-13.461418917175138</v>
      </c>
    </row>
    <row r="95" spans="1:4" x14ac:dyDescent="0.2">
      <c r="A95" s="24">
        <v>92</v>
      </c>
      <c r="B95" s="25">
        <f t="shared" si="2"/>
        <v>0.23599484867997425</v>
      </c>
      <c r="C95" s="26">
        <f t="shared" si="3"/>
        <v>-0.71924545440170595</v>
      </c>
      <c r="D95" s="27">
        <v>-13.28924716318437</v>
      </c>
    </row>
    <row r="96" spans="1:4" x14ac:dyDescent="0.2">
      <c r="A96" s="24">
        <v>93</v>
      </c>
      <c r="B96" s="25">
        <f t="shared" si="2"/>
        <v>0.23857050869285254</v>
      </c>
      <c r="C96" s="26">
        <f t="shared" si="3"/>
        <v>-0.71090837251492145</v>
      </c>
      <c r="D96" s="27">
        <v>-12.987633552359341</v>
      </c>
    </row>
    <row r="97" spans="1:4" x14ac:dyDescent="0.2">
      <c r="A97" s="24">
        <v>94</v>
      </c>
      <c r="B97" s="25">
        <f t="shared" si="2"/>
        <v>0.24114616870573086</v>
      </c>
      <c r="C97" s="26">
        <f t="shared" si="3"/>
        <v>-0.70262041353463611</v>
      </c>
      <c r="D97" s="27">
        <v>-12.867667992357127</v>
      </c>
    </row>
    <row r="98" spans="1:4" x14ac:dyDescent="0.2">
      <c r="A98" s="24">
        <v>95</v>
      </c>
      <c r="B98" s="25">
        <f t="shared" si="2"/>
        <v>0.24372182871860915</v>
      </c>
      <c r="C98" s="26">
        <f t="shared" si="3"/>
        <v>-0.69438043926132687</v>
      </c>
      <c r="D98" s="27">
        <v>-12.742796217352208</v>
      </c>
    </row>
    <row r="99" spans="1:4" x14ac:dyDescent="0.2">
      <c r="A99" s="24">
        <v>96</v>
      </c>
      <c r="B99" s="25">
        <f t="shared" si="2"/>
        <v>0.24629748873148744</v>
      </c>
      <c r="C99" s="26">
        <f t="shared" si="3"/>
        <v>-0.68618734414988514</v>
      </c>
      <c r="D99" s="27">
        <v>-12.709763702256765</v>
      </c>
    </row>
    <row r="100" spans="1:4" x14ac:dyDescent="0.2">
      <c r="A100" s="24">
        <v>97</v>
      </c>
      <c r="B100" s="25">
        <f t="shared" si="2"/>
        <v>0.24887314874436575</v>
      </c>
      <c r="C100" s="26">
        <f t="shared" si="3"/>
        <v>-0.67804005397330191</v>
      </c>
      <c r="D100" s="27">
        <v>-12.656009518039014</v>
      </c>
    </row>
    <row r="101" spans="1:4" x14ac:dyDescent="0.2">
      <c r="A101" s="24">
        <v>98</v>
      </c>
      <c r="B101" s="25">
        <f t="shared" si="2"/>
        <v>0.25144880875724407</v>
      </c>
      <c r="C101" s="26">
        <f t="shared" si="3"/>
        <v>-0.66993752455309563</v>
      </c>
      <c r="D101" s="27">
        <v>-12.344217082691614</v>
      </c>
    </row>
    <row r="102" spans="1:4" x14ac:dyDescent="0.2">
      <c r="A102" s="24">
        <v>99</v>
      </c>
      <c r="B102" s="25">
        <f t="shared" si="2"/>
        <v>0.25402446877012236</v>
      </c>
      <c r="C102" s="26">
        <f t="shared" si="3"/>
        <v>-0.66187874055248241</v>
      </c>
      <c r="D102" s="27">
        <v>-12.010427105977442</v>
      </c>
    </row>
    <row r="103" spans="1:4" x14ac:dyDescent="0.2">
      <c r="A103" s="24">
        <v>100</v>
      </c>
      <c r="B103" s="25">
        <f t="shared" si="2"/>
        <v>0.25660012878300065</v>
      </c>
      <c r="C103" s="26">
        <f t="shared" si="3"/>
        <v>-0.65386271432855447</v>
      </c>
      <c r="D103" s="27">
        <v>-11.762022094921917</v>
      </c>
    </row>
    <row r="104" spans="1:4" x14ac:dyDescent="0.2">
      <c r="A104" s="24">
        <v>101</v>
      </c>
      <c r="B104" s="25">
        <f t="shared" si="2"/>
        <v>0.25917578879587894</v>
      </c>
      <c r="C104" s="26">
        <f t="shared" si="3"/>
        <v>-0.64588848483999928</v>
      </c>
      <c r="D104" s="27">
        <v>-11.626423483105839</v>
      </c>
    </row>
    <row r="105" spans="1:4" x14ac:dyDescent="0.2">
      <c r="A105" s="24">
        <v>102</v>
      </c>
      <c r="B105" s="25">
        <f t="shared" si="2"/>
        <v>0.26175144880875723</v>
      </c>
      <c r="C105" s="26">
        <f t="shared" si="3"/>
        <v>-0.63795511660711934</v>
      </c>
      <c r="D105" s="27">
        <v>-11.570793573785579</v>
      </c>
    </row>
    <row r="106" spans="1:4" x14ac:dyDescent="0.2">
      <c r="A106" s="24">
        <v>103</v>
      </c>
      <c r="B106" s="25">
        <f t="shared" si="2"/>
        <v>0.26432710882163557</v>
      </c>
      <c r="C106" s="26">
        <f t="shared" si="3"/>
        <v>-0.63006169872113071</v>
      </c>
      <c r="D106" s="27">
        <v>-11.542845688235843</v>
      </c>
    </row>
    <row r="107" spans="1:4" x14ac:dyDescent="0.2">
      <c r="A107" s="24">
        <v>104</v>
      </c>
      <c r="B107" s="25">
        <f t="shared" si="2"/>
        <v>0.26690276883451386</v>
      </c>
      <c r="C107" s="26">
        <f t="shared" si="3"/>
        <v>-0.62220734389993382</v>
      </c>
      <c r="D107" s="27">
        <v>-11.416126425298899</v>
      </c>
    </row>
    <row r="108" spans="1:4" x14ac:dyDescent="0.2">
      <c r="A108" s="24">
        <v>105</v>
      </c>
      <c r="B108" s="25">
        <f t="shared" si="2"/>
        <v>0.26947842884739215</v>
      </c>
      <c r="C108" s="26">
        <f t="shared" si="3"/>
        <v>-0.6143911875877095</v>
      </c>
      <c r="D108" s="27">
        <v>-11.276153281959239</v>
      </c>
    </row>
    <row r="109" spans="1:4" x14ac:dyDescent="0.2">
      <c r="A109" s="24">
        <v>106</v>
      </c>
      <c r="B109" s="25">
        <f t="shared" si="2"/>
        <v>0.27205408886027044</v>
      </c>
      <c r="C109" s="26">
        <f t="shared" si="3"/>
        <v>-0.60661238709589771</v>
      </c>
      <c r="D109" s="27">
        <v>-10.98998544199199</v>
      </c>
    </row>
    <row r="110" spans="1:4" x14ac:dyDescent="0.2">
      <c r="A110" s="24">
        <v>107</v>
      </c>
      <c r="B110" s="25">
        <f t="shared" si="2"/>
        <v>0.27462974887314873</v>
      </c>
      <c r="C110" s="26">
        <f t="shared" si="3"/>
        <v>-0.59887012078324531</v>
      </c>
      <c r="D110" s="27">
        <v>-10.923823251528802</v>
      </c>
    </row>
    <row r="111" spans="1:4" x14ac:dyDescent="0.2">
      <c r="A111" s="24">
        <v>108</v>
      </c>
      <c r="B111" s="25">
        <f t="shared" si="2"/>
        <v>0.27720540888602707</v>
      </c>
      <c r="C111" s="26">
        <f t="shared" si="3"/>
        <v>-0.59116358727277818</v>
      </c>
      <c r="D111" s="27">
        <v>-10.7262505884338</v>
      </c>
    </row>
    <row r="112" spans="1:4" x14ac:dyDescent="0.2">
      <c r="A112" s="24">
        <v>109</v>
      </c>
      <c r="B112" s="25">
        <f t="shared" si="2"/>
        <v>0.27978106889890536</v>
      </c>
      <c r="C112" s="26">
        <f t="shared" si="3"/>
        <v>-0.58349200470368168</v>
      </c>
      <c r="D112" s="27">
        <v>-10.633502050340084</v>
      </c>
    </row>
    <row r="113" spans="1:4" x14ac:dyDescent="0.2">
      <c r="A113" s="24">
        <v>110</v>
      </c>
      <c r="B113" s="25">
        <f t="shared" si="2"/>
        <v>0.28235672891178365</v>
      </c>
      <c r="C113" s="26">
        <f t="shared" si="3"/>
        <v>-0.57585461001619764</v>
      </c>
      <c r="D113" s="27">
        <v>-10.579439164453504</v>
      </c>
    </row>
    <row r="114" spans="1:4" x14ac:dyDescent="0.2">
      <c r="A114" s="24">
        <v>111</v>
      </c>
      <c r="B114" s="25">
        <f t="shared" si="2"/>
        <v>0.28493238892466194</v>
      </c>
      <c r="C114" s="26">
        <f t="shared" si="3"/>
        <v>-0.5682506582677691</v>
      </c>
      <c r="D114" s="27">
        <v>-10.521931857616977</v>
      </c>
    </row>
    <row r="115" spans="1:4" x14ac:dyDescent="0.2">
      <c r="A115" s="24">
        <v>112</v>
      </c>
      <c r="B115" s="25">
        <f t="shared" si="2"/>
        <v>0.28750804893754023</v>
      </c>
      <c r="C115" s="26">
        <f t="shared" si="3"/>
        <v>-0.56067942197877252</v>
      </c>
      <c r="D115" s="27">
        <v>-10.449763508615121</v>
      </c>
    </row>
    <row r="116" spans="1:4" x14ac:dyDescent="0.2">
      <c r="A116" s="24">
        <v>113</v>
      </c>
      <c r="B116" s="25">
        <f t="shared" si="2"/>
        <v>0.29008370895041852</v>
      </c>
      <c r="C116" s="26">
        <f t="shared" si="3"/>
        <v>-0.55314019050627616</v>
      </c>
      <c r="D116" s="27">
        <v>-10.404608522231115</v>
      </c>
    </row>
    <row r="117" spans="1:4" x14ac:dyDescent="0.2">
      <c r="A117" s="24">
        <v>114</v>
      </c>
      <c r="B117" s="25">
        <f t="shared" si="2"/>
        <v>0.29265936896329686</v>
      </c>
      <c r="C117" s="26">
        <f t="shared" si="3"/>
        <v>-0.5456322694443605</v>
      </c>
      <c r="D117" s="27">
        <v>-10.350326221716017</v>
      </c>
    </row>
    <row r="118" spans="1:4" x14ac:dyDescent="0.2">
      <c r="A118" s="24">
        <v>115</v>
      </c>
      <c r="B118" s="25">
        <f t="shared" si="2"/>
        <v>0.29523502897617515</v>
      </c>
      <c r="C118" s="26">
        <f t="shared" si="3"/>
        <v>-0.53815498004962403</v>
      </c>
      <c r="D118" s="27">
        <v>-10.341434789044285</v>
      </c>
    </row>
    <row r="119" spans="1:4" x14ac:dyDescent="0.2">
      <c r="A119" s="24">
        <v>116</v>
      </c>
      <c r="B119" s="25">
        <f t="shared" si="2"/>
        <v>0.29781068898905344</v>
      </c>
      <c r="C119" s="26">
        <f t="shared" si="3"/>
        <v>-0.53070765869057912</v>
      </c>
      <c r="D119" s="27">
        <v>-9.9405077760595759</v>
      </c>
    </row>
    <row r="120" spans="1:4" x14ac:dyDescent="0.2">
      <c r="A120" s="24">
        <v>117</v>
      </c>
      <c r="B120" s="25">
        <f t="shared" si="2"/>
        <v>0.30038634900193173</v>
      </c>
      <c r="C120" s="26">
        <f t="shared" si="3"/>
        <v>-0.52328965631972069</v>
      </c>
      <c r="D120" s="27">
        <v>-9.8145465256924354</v>
      </c>
    </row>
    <row r="121" spans="1:4" x14ac:dyDescent="0.2">
      <c r="A121" s="24">
        <v>118</v>
      </c>
      <c r="B121" s="25">
        <f t="shared" si="2"/>
        <v>0.30296200901481002</v>
      </c>
      <c r="C121" s="26">
        <f t="shared" si="3"/>
        <v>-0.51590033796712031</v>
      </c>
      <c r="D121" s="27">
        <v>-9.7139066917200978</v>
      </c>
    </row>
    <row r="122" spans="1:4" x14ac:dyDescent="0.2">
      <c r="A122" s="24">
        <v>119</v>
      </c>
      <c r="B122" s="25">
        <f t="shared" si="2"/>
        <v>0.30553766902768836</v>
      </c>
      <c r="C122" s="26">
        <f t="shared" si="3"/>
        <v>-0.50853908225446476</v>
      </c>
      <c r="D122" s="27">
        <v>-9.6416699064050704</v>
      </c>
    </row>
    <row r="123" spans="1:4" x14ac:dyDescent="0.2">
      <c r="A123" s="24">
        <v>120</v>
      </c>
      <c r="B123" s="25">
        <f t="shared" si="2"/>
        <v>0.30811332904056665</v>
      </c>
      <c r="C123" s="26">
        <f t="shared" si="3"/>
        <v>-0.50120528092852401</v>
      </c>
      <c r="D123" s="27">
        <v>-9.2991368775340106</v>
      </c>
    </row>
    <row r="124" spans="1:4" x14ac:dyDescent="0.2">
      <c r="A124" s="24">
        <v>121</v>
      </c>
      <c r="B124" s="25">
        <f t="shared" si="2"/>
        <v>0.31068898905344494</v>
      </c>
      <c r="C124" s="26">
        <f t="shared" si="3"/>
        <v>-0.49389833841308139</v>
      </c>
      <c r="D124" s="27">
        <v>-9.2191971640687029</v>
      </c>
    </row>
    <row r="125" spans="1:4" x14ac:dyDescent="0.2">
      <c r="A125" s="24">
        <v>122</v>
      </c>
      <c r="B125" s="25">
        <f t="shared" si="2"/>
        <v>0.31326464906632323</v>
      </c>
      <c r="C125" s="26">
        <f t="shared" si="3"/>
        <v>-0.48661767137843109</v>
      </c>
      <c r="D125" s="27">
        <v>-9.0045117233712517</v>
      </c>
    </row>
    <row r="126" spans="1:4" x14ac:dyDescent="0.2">
      <c r="A126" s="24">
        <v>123</v>
      </c>
      <c r="B126" s="25">
        <f t="shared" si="2"/>
        <v>0.31584030907920152</v>
      </c>
      <c r="C126" s="26">
        <f t="shared" si="3"/>
        <v>-0.47936270832757666</v>
      </c>
      <c r="D126" s="27">
        <v>-8.9611527544219882</v>
      </c>
    </row>
    <row r="127" spans="1:4" x14ac:dyDescent="0.2">
      <c r="A127" s="24">
        <v>124</v>
      </c>
      <c r="B127" s="25">
        <f t="shared" si="2"/>
        <v>0.31841596909207986</v>
      </c>
      <c r="C127" s="26">
        <f t="shared" si="3"/>
        <v>-0.47213288919833113</v>
      </c>
      <c r="D127" s="27">
        <v>-8.7896665236284548</v>
      </c>
    </row>
    <row r="128" spans="1:4" x14ac:dyDescent="0.2">
      <c r="A128" s="24">
        <v>125</v>
      </c>
      <c r="B128" s="25">
        <f t="shared" si="2"/>
        <v>0.32099162910495815</v>
      </c>
      <c r="C128" s="26">
        <f t="shared" si="3"/>
        <v>-0.46492766498055199</v>
      </c>
      <c r="D128" s="27">
        <v>-8.750591708919103</v>
      </c>
    </row>
    <row r="129" spans="1:4" x14ac:dyDescent="0.2">
      <c r="A129" s="24">
        <v>126</v>
      </c>
      <c r="B129" s="25">
        <f t="shared" si="2"/>
        <v>0.32356728911783644</v>
      </c>
      <c r="C129" s="26">
        <f t="shared" si="3"/>
        <v>-0.45774649734779066</v>
      </c>
      <c r="D129" s="27">
        <v>-8.4197103972562033</v>
      </c>
    </row>
    <row r="130" spans="1:4" x14ac:dyDescent="0.2">
      <c r="A130" s="24">
        <v>127</v>
      </c>
      <c r="B130" s="25">
        <f t="shared" si="2"/>
        <v>0.32614294913071473</v>
      </c>
      <c r="C130" s="26">
        <f t="shared" si="3"/>
        <v>-0.45058885830267392</v>
      </c>
      <c r="D130" s="27">
        <v>-8.163673826424656</v>
      </c>
    </row>
    <row r="131" spans="1:4" x14ac:dyDescent="0.2">
      <c r="A131" s="24">
        <v>128</v>
      </c>
      <c r="B131" s="25">
        <f t="shared" si="2"/>
        <v>0.32871860914359302</v>
      </c>
      <c r="C131" s="26">
        <f t="shared" si="3"/>
        <v>-0.44345422983537192</v>
      </c>
      <c r="D131" s="27">
        <v>-8.0187469717066051</v>
      </c>
    </row>
    <row r="132" spans="1:4" x14ac:dyDescent="0.2">
      <c r="A132" s="24">
        <v>129</v>
      </c>
      <c r="B132" s="25">
        <f t="shared" si="2"/>
        <v>0.33129426915647137</v>
      </c>
      <c r="C132" s="26">
        <f t="shared" si="3"/>
        <v>-0.43634210359454167</v>
      </c>
      <c r="D132" s="27">
        <v>-7.9882748680646216</v>
      </c>
    </row>
    <row r="133" spans="1:4" x14ac:dyDescent="0.2">
      <c r="A133" s="24">
        <v>130</v>
      </c>
      <c r="B133" s="25">
        <f t="shared" ref="B133:B196" si="4">(A133-3/8)/388.25</f>
        <v>0.33386992916934966</v>
      </c>
      <c r="C133" s="26">
        <f t="shared" ref="C133:C196" si="5">NORMSINV(B133)</f>
        <v>-0.42925198057016728</v>
      </c>
      <c r="D133" s="27">
        <v>-7.9102166421152447</v>
      </c>
    </row>
    <row r="134" spans="1:4" x14ac:dyDescent="0.2">
      <c r="A134" s="24">
        <v>131</v>
      </c>
      <c r="B134" s="25">
        <f t="shared" si="4"/>
        <v>0.33644558918222794</v>
      </c>
      <c r="C134" s="26">
        <f t="shared" si="5"/>
        <v>-0.42218337078774626</v>
      </c>
      <c r="D134" s="27">
        <v>-7.683404623222259</v>
      </c>
    </row>
    <row r="135" spans="1:4" x14ac:dyDescent="0.2">
      <c r="A135" s="24">
        <v>132</v>
      </c>
      <c r="B135" s="25">
        <f t="shared" si="4"/>
        <v>0.33902124919510623</v>
      </c>
      <c r="C135" s="26">
        <f t="shared" si="5"/>
        <v>-0.41513579301330517</v>
      </c>
      <c r="D135" s="27">
        <v>-7.5509070262340572</v>
      </c>
    </row>
    <row r="136" spans="1:4" x14ac:dyDescent="0.2">
      <c r="A136" s="24">
        <v>133</v>
      </c>
      <c r="B136" s="25">
        <f t="shared" si="4"/>
        <v>0.34159690920798452</v>
      </c>
      <c r="C136" s="26">
        <f t="shared" si="5"/>
        <v>-0.40810877446874821</v>
      </c>
      <c r="D136" s="27">
        <v>-7.5428254188505548</v>
      </c>
    </row>
    <row r="137" spans="1:4" x14ac:dyDescent="0.2">
      <c r="A137" s="24">
        <v>134</v>
      </c>
      <c r="B137" s="25">
        <f t="shared" si="4"/>
        <v>0.34417256922086287</v>
      </c>
      <c r="C137" s="26">
        <f t="shared" si="5"/>
        <v>-0.40110185055707148</v>
      </c>
      <c r="D137" s="27">
        <v>-7.5190790233281035</v>
      </c>
    </row>
    <row r="138" spans="1:4" x14ac:dyDescent="0.2">
      <c r="A138" s="24">
        <v>135</v>
      </c>
      <c r="B138" s="25">
        <f t="shared" si="4"/>
        <v>0.34674822923374116</v>
      </c>
      <c r="C138" s="26">
        <f t="shared" si="5"/>
        <v>-0.39411456459699951</v>
      </c>
      <c r="D138" s="27">
        <v>-7.4161117678183643</v>
      </c>
    </row>
    <row r="139" spans="1:4" x14ac:dyDescent="0.2">
      <c r="A139" s="24">
        <v>136</v>
      </c>
      <c r="B139" s="25">
        <f t="shared" si="4"/>
        <v>0.34932388924661945</v>
      </c>
      <c r="C139" s="26">
        <f t="shared" si="5"/>
        <v>-0.38714646756661919</v>
      </c>
      <c r="D139" s="27">
        <v>-7.229018880380039</v>
      </c>
    </row>
    <row r="140" spans="1:4" x14ac:dyDescent="0.2">
      <c r="A140" s="24">
        <v>137</v>
      </c>
      <c r="B140" s="25">
        <f t="shared" si="4"/>
        <v>0.35189954925949773</v>
      </c>
      <c r="C140" s="26">
        <f t="shared" si="5"/>
        <v>-0.38019711785561222</v>
      </c>
      <c r="D140" s="27">
        <v>-7.2086849135517355</v>
      </c>
    </row>
    <row r="141" spans="1:4" x14ac:dyDescent="0.2">
      <c r="A141" s="24">
        <v>138</v>
      </c>
      <c r="B141" s="25">
        <f t="shared" si="4"/>
        <v>0.35447520927237602</v>
      </c>
      <c r="C141" s="26">
        <f t="shared" si="5"/>
        <v>-0.37326608102570324</v>
      </c>
      <c r="D141" s="27">
        <v>-7.1072539690835583</v>
      </c>
    </row>
    <row r="142" spans="1:4" x14ac:dyDescent="0.2">
      <c r="A142" s="24">
        <v>139</v>
      </c>
      <c r="B142" s="25">
        <f t="shared" si="4"/>
        <v>0.35705086928525437</v>
      </c>
      <c r="C142" s="26">
        <f t="shared" si="5"/>
        <v>-0.36635292957896193</v>
      </c>
      <c r="D142" s="27">
        <v>-6.9828683084481611</v>
      </c>
    </row>
    <row r="143" spans="1:4" x14ac:dyDescent="0.2">
      <c r="A143" s="24">
        <v>140</v>
      </c>
      <c r="B143" s="25">
        <f t="shared" si="4"/>
        <v>0.35962652929813266</v>
      </c>
      <c r="C143" s="26">
        <f t="shared" si="5"/>
        <v>-0.3594572427336124</v>
      </c>
      <c r="D143" s="27">
        <v>-6.7341147882646055</v>
      </c>
    </row>
    <row r="144" spans="1:4" x14ac:dyDescent="0.2">
      <c r="A144" s="24">
        <v>141</v>
      </c>
      <c r="B144" s="25">
        <f t="shared" si="4"/>
        <v>0.36220218931101095</v>
      </c>
      <c r="C144" s="26">
        <f t="shared" si="5"/>
        <v>-0.35257860620702092</v>
      </c>
      <c r="D144" s="27">
        <v>-6.6199424450167186</v>
      </c>
    </row>
    <row r="145" spans="1:4" x14ac:dyDescent="0.2">
      <c r="A145" s="24">
        <v>142</v>
      </c>
      <c r="B145" s="25">
        <f t="shared" si="4"/>
        <v>0.36477784932388924</v>
      </c>
      <c r="C145" s="26">
        <f t="shared" si="5"/>
        <v>-0.34571661200555071</v>
      </c>
      <c r="D145" s="27">
        <v>-6.6124537843717235</v>
      </c>
    </row>
    <row r="146" spans="1:4" x14ac:dyDescent="0.2">
      <c r="A146" s="24">
        <v>143</v>
      </c>
      <c r="B146" s="25">
        <f t="shared" si="4"/>
        <v>0.36735350933676753</v>
      </c>
      <c r="C146" s="26">
        <f t="shared" si="5"/>
        <v>-0.33887085822098451</v>
      </c>
      <c r="D146" s="27">
        <v>-6.5552822096368573</v>
      </c>
    </row>
    <row r="147" spans="1:4" x14ac:dyDescent="0.2">
      <c r="A147" s="24">
        <v>144</v>
      </c>
      <c r="B147" s="25">
        <f t="shared" si="4"/>
        <v>0.36992916934964587</v>
      </c>
      <c r="C147" s="26">
        <f t="shared" si="5"/>
        <v>-0.33204094883322954</v>
      </c>
      <c r="D147" s="27">
        <v>-6.1559395768746867</v>
      </c>
    </row>
    <row r="148" spans="1:4" x14ac:dyDescent="0.2">
      <c r="A148" s="24">
        <v>145</v>
      </c>
      <c r="B148" s="25">
        <f t="shared" si="4"/>
        <v>0.37250482936252416</v>
      </c>
      <c r="C148" s="26">
        <f t="shared" si="5"/>
        <v>-0.3252264935190351</v>
      </c>
      <c r="D148" s="27">
        <v>-5.9648426022301351</v>
      </c>
    </row>
    <row r="149" spans="1:4" x14ac:dyDescent="0.2">
      <c r="A149" s="24">
        <v>146</v>
      </c>
      <c r="B149" s="25">
        <f t="shared" si="4"/>
        <v>0.37508048937540245</v>
      </c>
      <c r="C149" s="26">
        <f t="shared" si="5"/>
        <v>-0.31842710746646208</v>
      </c>
      <c r="D149" s="27">
        <v>-5.9518786238001553</v>
      </c>
    </row>
    <row r="150" spans="1:4" x14ac:dyDescent="0.2">
      <c r="A150" s="24">
        <v>147</v>
      </c>
      <c r="B150" s="25">
        <f t="shared" si="4"/>
        <v>0.37765614938828074</v>
      </c>
      <c r="C150" s="26">
        <f t="shared" si="5"/>
        <v>-0.31164241119485947</v>
      </c>
      <c r="D150" s="27">
        <v>-5.8255376949456661</v>
      </c>
    </row>
    <row r="151" spans="1:4" x14ac:dyDescent="0.2">
      <c r="A151" s="24">
        <v>148</v>
      </c>
      <c r="B151" s="25">
        <f t="shared" si="4"/>
        <v>0.38023180940115903</v>
      </c>
      <c r="C151" s="26">
        <f t="shared" si="5"/>
        <v>-0.30487203038011074</v>
      </c>
      <c r="D151" s="27">
        <v>-5.7891117302106352</v>
      </c>
    </row>
    <row r="152" spans="1:4" x14ac:dyDescent="0.2">
      <c r="A152" s="24">
        <v>149</v>
      </c>
      <c r="B152" s="25">
        <f t="shared" si="4"/>
        <v>0.38280746941403737</v>
      </c>
      <c r="C152" s="26">
        <f t="shared" si="5"/>
        <v>-0.29811559568492346</v>
      </c>
      <c r="D152" s="27">
        <v>-5.6470661979333627</v>
      </c>
    </row>
    <row r="153" spans="1:4" x14ac:dyDescent="0.2">
      <c r="A153" s="24">
        <v>150</v>
      </c>
      <c r="B153" s="25">
        <f t="shared" si="4"/>
        <v>0.38538312942691566</v>
      </c>
      <c r="C153" s="26">
        <f t="shared" si="5"/>
        <v>-0.29137274259394957</v>
      </c>
      <c r="D153" s="27">
        <v>-5.392582816777491</v>
      </c>
    </row>
    <row r="154" spans="1:4" x14ac:dyDescent="0.2">
      <c r="A154" s="24">
        <v>151</v>
      </c>
      <c r="B154" s="25">
        <f t="shared" si="4"/>
        <v>0.38795878943979395</v>
      </c>
      <c r="C154" s="26">
        <f t="shared" si="5"/>
        <v>-0.28464311125352554</v>
      </c>
      <c r="D154" s="27">
        <v>-5.3382337527567643</v>
      </c>
    </row>
    <row r="155" spans="1:4" x14ac:dyDescent="0.2">
      <c r="A155" s="24">
        <v>152</v>
      </c>
      <c r="B155" s="25">
        <f t="shared" si="4"/>
        <v>0.39053444945267224</v>
      </c>
      <c r="C155" s="26">
        <f t="shared" si="5"/>
        <v>-0.27792634631584046</v>
      </c>
      <c r="D155" s="27">
        <v>-5.2931104944973413</v>
      </c>
    </row>
    <row r="156" spans="1:4" x14ac:dyDescent="0.2">
      <c r="A156" s="24">
        <v>153</v>
      </c>
      <c r="B156" s="25">
        <f t="shared" si="4"/>
        <v>0.39311010946555053</v>
      </c>
      <c r="C156" s="26">
        <f t="shared" si="5"/>
        <v>-0.27122209678733855</v>
      </c>
      <c r="D156" s="27">
        <v>-4.9157230655504236</v>
      </c>
    </row>
    <row r="157" spans="1:4" x14ac:dyDescent="0.2">
      <c r="A157" s="24">
        <v>154</v>
      </c>
      <c r="B157" s="25">
        <f t="shared" si="4"/>
        <v>0.39568576947842887</v>
      </c>
      <c r="C157" s="26">
        <f t="shared" si="5"/>
        <v>-0.26453001588117736</v>
      </c>
      <c r="D157" s="27">
        <v>-4.846181130944899</v>
      </c>
    </row>
    <row r="158" spans="1:4" x14ac:dyDescent="0.2">
      <c r="A158" s="24">
        <v>155</v>
      </c>
      <c r="B158" s="25">
        <f t="shared" si="4"/>
        <v>0.39826142949130716</v>
      </c>
      <c r="C158" s="26">
        <f t="shared" si="5"/>
        <v>-0.25784976087356903</v>
      </c>
      <c r="D158" s="27">
        <v>-4.7944280862730011</v>
      </c>
    </row>
    <row r="159" spans="1:4" x14ac:dyDescent="0.2">
      <c r="A159" s="24">
        <v>156</v>
      </c>
      <c r="B159" s="25">
        <f t="shared" si="4"/>
        <v>0.40083708950418545</v>
      </c>
      <c r="C159" s="26">
        <f t="shared" si="5"/>
        <v>-0.25118099296383473</v>
      </c>
      <c r="D159" s="27">
        <v>-4.7470355730189056</v>
      </c>
    </row>
    <row r="160" spans="1:4" x14ac:dyDescent="0.2">
      <c r="A160" s="24">
        <v>157</v>
      </c>
      <c r="B160" s="25">
        <f t="shared" si="4"/>
        <v>0.40341274951706374</v>
      </c>
      <c r="C160" s="26">
        <f t="shared" si="5"/>
        <v>-0.24452337713801719</v>
      </c>
      <c r="D160" s="27">
        <v>-4.7139645193441027</v>
      </c>
    </row>
    <row r="161" spans="1:4" x14ac:dyDescent="0.2">
      <c r="A161" s="24">
        <v>158</v>
      </c>
      <c r="B161" s="25">
        <f t="shared" si="4"/>
        <v>0.40598840952994203</v>
      </c>
      <c r="C161" s="26">
        <f t="shared" si="5"/>
        <v>-0.2378765820358951</v>
      </c>
      <c r="D161" s="27">
        <v>-4.5233616390039799</v>
      </c>
    </row>
    <row r="162" spans="1:4" x14ac:dyDescent="0.2">
      <c r="A162" s="24">
        <v>159</v>
      </c>
      <c r="B162" s="25">
        <f t="shared" si="4"/>
        <v>0.40856406954282037</v>
      </c>
      <c r="C162" s="26">
        <f t="shared" si="5"/>
        <v>-0.23124027982125336</v>
      </c>
      <c r="D162" s="27">
        <v>-4.4100271682818004</v>
      </c>
    </row>
    <row r="163" spans="1:4" x14ac:dyDescent="0.2">
      <c r="A163" s="24">
        <v>160</v>
      </c>
      <c r="B163" s="25">
        <f t="shared" si="4"/>
        <v>0.41113972955569866</v>
      </c>
      <c r="C163" s="26">
        <f t="shared" si="5"/>
        <v>-0.22461414605526797</v>
      </c>
      <c r="D163" s="27">
        <v>-4.3043895014379814</v>
      </c>
    </row>
    <row r="164" spans="1:4" x14ac:dyDescent="0.2">
      <c r="A164" s="24">
        <v>161</v>
      </c>
      <c r="B164" s="25">
        <f t="shared" si="4"/>
        <v>0.41371538956857695</v>
      </c>
      <c r="C164" s="26">
        <f t="shared" si="5"/>
        <v>-0.21799785957286838</v>
      </c>
      <c r="D164" s="27">
        <v>-4.1897077532596256</v>
      </c>
    </row>
    <row r="165" spans="1:4" x14ac:dyDescent="0.2">
      <c r="A165" s="24">
        <v>162</v>
      </c>
      <c r="B165" s="25">
        <f t="shared" si="4"/>
        <v>0.41629104958145524</v>
      </c>
      <c r="C165" s="26">
        <f t="shared" si="5"/>
        <v>-0.21139110236194869</v>
      </c>
      <c r="D165" s="27">
        <v>-4.148035775422386</v>
      </c>
    </row>
    <row r="166" spans="1:4" x14ac:dyDescent="0.2">
      <c r="A166" s="24">
        <v>163</v>
      </c>
      <c r="B166" s="25">
        <f t="shared" si="4"/>
        <v>0.41886670959433353</v>
      </c>
      <c r="C166" s="26">
        <f t="shared" si="5"/>
        <v>-0.20479355944529989</v>
      </c>
      <c r="D166" s="27">
        <v>-4.0530731725060747</v>
      </c>
    </row>
    <row r="167" spans="1:4" x14ac:dyDescent="0.2">
      <c r="A167" s="24">
        <v>164</v>
      </c>
      <c r="B167" s="25">
        <f t="shared" si="4"/>
        <v>0.42144236960721188</v>
      </c>
      <c r="C167" s="26">
        <f t="shared" si="5"/>
        <v>-0.19820491876514243</v>
      </c>
      <c r="D167" s="27">
        <v>-3.9856067684990251</v>
      </c>
    </row>
    <row r="168" spans="1:4" x14ac:dyDescent="0.2">
      <c r="A168" s="24">
        <v>165</v>
      </c>
      <c r="B168" s="25">
        <f t="shared" si="4"/>
        <v>0.42401802962009016</v>
      </c>
      <c r="C168" s="26">
        <f t="shared" si="5"/>
        <v>-0.19162487107014281</v>
      </c>
      <c r="D168" s="27">
        <v>-3.9706300755702841</v>
      </c>
    </row>
    <row r="169" spans="1:4" x14ac:dyDescent="0.2">
      <c r="A169" s="24">
        <v>166</v>
      </c>
      <c r="B169" s="25">
        <f t="shared" si="4"/>
        <v>0.42659368963296845</v>
      </c>
      <c r="C169" s="26">
        <f t="shared" si="5"/>
        <v>-0.1850531098047998</v>
      </c>
      <c r="D169" s="27">
        <v>-3.536591469974212</v>
      </c>
    </row>
    <row r="170" spans="1:4" x14ac:dyDescent="0.2">
      <c r="A170" s="24">
        <v>167</v>
      </c>
      <c r="B170" s="25">
        <f t="shared" si="4"/>
        <v>0.42916934964584674</v>
      </c>
      <c r="C170" s="26">
        <f t="shared" si="5"/>
        <v>-0.17848933100109371</v>
      </c>
      <c r="D170" s="27">
        <v>-3.5242580860293629</v>
      </c>
    </row>
    <row r="171" spans="1:4" x14ac:dyDescent="0.2">
      <c r="A171" s="24">
        <v>168</v>
      </c>
      <c r="B171" s="25">
        <f t="shared" si="4"/>
        <v>0.43174500965872503</v>
      </c>
      <c r="C171" s="26">
        <f t="shared" si="5"/>
        <v>-0.17193323317229106</v>
      </c>
      <c r="D171" s="27">
        <v>-3.4090135367221279</v>
      </c>
    </row>
    <row r="172" spans="1:4" x14ac:dyDescent="0.2">
      <c r="A172" s="24">
        <v>169</v>
      </c>
      <c r="B172" s="25">
        <f t="shared" si="4"/>
        <v>0.43432066967160332</v>
      </c>
      <c r="C172" s="26">
        <f t="shared" si="5"/>
        <v>-0.16538451720880534</v>
      </c>
      <c r="D172" s="27">
        <v>-3.3776030899964553</v>
      </c>
    </row>
    <row r="173" spans="1:4" x14ac:dyDescent="0.2">
      <c r="A173" s="24">
        <v>170</v>
      </c>
      <c r="B173" s="25">
        <f t="shared" si="4"/>
        <v>0.43689632968448167</v>
      </c>
      <c r="C173" s="26">
        <f t="shared" si="5"/>
        <v>-0.15884288627601326</v>
      </c>
      <c r="D173" s="27">
        <v>-3.3738976418295863</v>
      </c>
    </row>
    <row r="174" spans="1:4" x14ac:dyDescent="0.2">
      <c r="A174" s="24">
        <v>171</v>
      </c>
      <c r="B174" s="25">
        <f t="shared" si="4"/>
        <v>0.43947198969735995</v>
      </c>
      <c r="C174" s="26">
        <f t="shared" si="5"/>
        <v>-0.15230804571393322</v>
      </c>
      <c r="D174" s="27">
        <v>-3.104603673043755</v>
      </c>
    </row>
    <row r="175" spans="1:4" x14ac:dyDescent="0.2">
      <c r="A175" s="24">
        <v>172</v>
      </c>
      <c r="B175" s="25">
        <f t="shared" si="4"/>
        <v>0.44204764971023824</v>
      </c>
      <c r="C175" s="26">
        <f t="shared" si="5"/>
        <v>-0.14577970293867187</v>
      </c>
      <c r="D175" s="27">
        <v>-2.9983432924988165</v>
      </c>
    </row>
    <row r="176" spans="1:4" x14ac:dyDescent="0.2">
      <c r="A176" s="24">
        <v>173</v>
      </c>
      <c r="B176" s="25">
        <f t="shared" si="4"/>
        <v>0.44462330972311653</v>
      </c>
      <c r="C176" s="26">
        <f t="shared" si="5"/>
        <v>-0.13925756734555098</v>
      </c>
      <c r="D176" s="27">
        <v>-2.8726474094989101</v>
      </c>
    </row>
    <row r="177" spans="1:4" x14ac:dyDescent="0.2">
      <c r="A177" s="24">
        <v>174</v>
      </c>
      <c r="B177" s="25">
        <f t="shared" si="4"/>
        <v>0.44719896973599482</v>
      </c>
      <c r="C177" s="26">
        <f t="shared" si="5"/>
        <v>-0.13274135021382644</v>
      </c>
      <c r="D177" s="27">
        <v>-2.7619002434274194</v>
      </c>
    </row>
    <row r="178" spans="1:4" x14ac:dyDescent="0.2">
      <c r="A178" s="24">
        <v>175</v>
      </c>
      <c r="B178" s="25">
        <f t="shared" si="4"/>
        <v>0.44977462974887317</v>
      </c>
      <c r="C178" s="26">
        <f t="shared" si="5"/>
        <v>-0.12623076461291594</v>
      </c>
      <c r="D178" s="27">
        <v>-2.6483688485059815</v>
      </c>
    </row>
    <row r="179" spans="1:4" x14ac:dyDescent="0.2">
      <c r="A179" s="24">
        <v>176</v>
      </c>
      <c r="B179" s="25">
        <f t="shared" si="4"/>
        <v>0.45235028976175146</v>
      </c>
      <c r="C179" s="26">
        <f t="shared" si="5"/>
        <v>-0.11972552531005271</v>
      </c>
      <c r="D179" s="27">
        <v>-2.2330655939337589</v>
      </c>
    </row>
    <row r="180" spans="1:4" x14ac:dyDescent="0.2">
      <c r="A180" s="24">
        <v>177</v>
      </c>
      <c r="B180" s="25">
        <f t="shared" si="4"/>
        <v>0.45492594977462975</v>
      </c>
      <c r="C180" s="26">
        <f t="shared" si="5"/>
        <v>-0.11322534867928495</v>
      </c>
      <c r="D180" s="27">
        <v>-2.2061595729399528</v>
      </c>
    </row>
    <row r="181" spans="1:4" x14ac:dyDescent="0.2">
      <c r="A181" s="24">
        <v>178</v>
      </c>
      <c r="B181" s="25">
        <f t="shared" si="4"/>
        <v>0.45750160978750803</v>
      </c>
      <c r="C181" s="26">
        <f t="shared" si="5"/>
        <v>-0.10672995261174453</v>
      </c>
      <c r="D181" s="27">
        <v>-2.1696660848590739</v>
      </c>
    </row>
    <row r="182" spans="1:4" x14ac:dyDescent="0.2">
      <c r="A182" s="24">
        <v>179</v>
      </c>
      <c r="B182" s="25">
        <f t="shared" si="4"/>
        <v>0.46007726980038632</v>
      </c>
      <c r="C182" s="26">
        <f t="shared" si="5"/>
        <v>-0.10023905642710781</v>
      </c>
      <c r="D182" s="27">
        <v>-1.7957223979632317</v>
      </c>
    </row>
    <row r="183" spans="1:4" x14ac:dyDescent="0.2">
      <c r="A183" s="24">
        <v>180</v>
      </c>
      <c r="B183" s="25">
        <f t="shared" si="4"/>
        <v>0.46265292981326467</v>
      </c>
      <c r="C183" s="26">
        <f t="shared" si="5"/>
        <v>-9.3752380786174927E-2</v>
      </c>
      <c r="D183" s="27">
        <v>-1.7799550912484818</v>
      </c>
    </row>
    <row r="184" spans="1:4" x14ac:dyDescent="0.2">
      <c r="A184" s="24">
        <v>181</v>
      </c>
      <c r="B184" s="25">
        <f t="shared" si="4"/>
        <v>0.46522858982614296</v>
      </c>
      <c r="C184" s="26">
        <f t="shared" si="5"/>
        <v>-8.726964760449557E-2</v>
      </c>
      <c r="D184" s="27">
        <v>-1.7209360979704798</v>
      </c>
    </row>
    <row r="185" spans="1:4" x14ac:dyDescent="0.2">
      <c r="A185" s="24">
        <v>182</v>
      </c>
      <c r="B185" s="25">
        <f t="shared" si="4"/>
        <v>0.46780424983902125</v>
      </c>
      <c r="C185" s="26">
        <f t="shared" si="5"/>
        <v>-8.0790579966968729E-2</v>
      </c>
      <c r="D185" s="27">
        <v>-1.5054298791717429</v>
      </c>
    </row>
    <row r="186" spans="1:4" x14ac:dyDescent="0.2">
      <c r="A186" s="24">
        <v>183</v>
      </c>
      <c r="B186" s="25">
        <f t="shared" si="4"/>
        <v>0.47037990985189954</v>
      </c>
      <c r="C186" s="26">
        <f t="shared" si="5"/>
        <v>-7.431490204334934E-2</v>
      </c>
      <c r="D186" s="27">
        <v>-1.4695615076531112</v>
      </c>
    </row>
    <row r="187" spans="1:4" x14ac:dyDescent="0.2">
      <c r="A187" s="24">
        <v>184</v>
      </c>
      <c r="B187" s="25">
        <f t="shared" si="4"/>
        <v>0.47295556986477783</v>
      </c>
      <c r="C187" s="26">
        <f t="shared" si="5"/>
        <v>-6.7842339004592134E-2</v>
      </c>
      <c r="D187" s="27">
        <v>-1.3810841061855399</v>
      </c>
    </row>
    <row r="188" spans="1:4" x14ac:dyDescent="0.2">
      <c r="A188" s="24">
        <v>185</v>
      </c>
      <c r="B188" s="25">
        <f t="shared" si="4"/>
        <v>0.47553122987765617</v>
      </c>
      <c r="C188" s="26">
        <f t="shared" si="5"/>
        <v>-6.1372616939965867E-2</v>
      </c>
      <c r="D188" s="27">
        <v>-1.183855125517411</v>
      </c>
    </row>
    <row r="189" spans="1:4" x14ac:dyDescent="0.2">
      <c r="A189" s="24">
        <v>186</v>
      </c>
      <c r="B189" s="25">
        <f t="shared" si="4"/>
        <v>0.47810688989053446</v>
      </c>
      <c r="C189" s="26">
        <f t="shared" si="5"/>
        <v>-5.4905462774873744E-2</v>
      </c>
      <c r="D189" s="27">
        <v>-1.1233716333328658</v>
      </c>
    </row>
    <row r="190" spans="1:4" x14ac:dyDescent="0.2">
      <c r="A190" s="24">
        <v>187</v>
      </c>
      <c r="B190" s="25">
        <f t="shared" si="4"/>
        <v>0.48068254990341275</v>
      </c>
      <c r="C190" s="26">
        <f t="shared" si="5"/>
        <v>-4.8440604189312557E-2</v>
      </c>
      <c r="D190" s="27">
        <v>-1.0779736118473693</v>
      </c>
    </row>
    <row r="191" spans="1:4" x14ac:dyDescent="0.2">
      <c r="A191" s="24">
        <v>188</v>
      </c>
      <c r="B191" s="25">
        <f t="shared" si="4"/>
        <v>0.48325820991629104</v>
      </c>
      <c r="C191" s="26">
        <f t="shared" si="5"/>
        <v>-4.1977769536909917E-2</v>
      </c>
      <c r="D191" s="27">
        <v>-0.9182108980139958</v>
      </c>
    </row>
    <row r="192" spans="1:4" x14ac:dyDescent="0.2">
      <c r="A192" s="24">
        <v>189</v>
      </c>
      <c r="B192" s="25">
        <f t="shared" si="4"/>
        <v>0.48583386992916933</v>
      </c>
      <c r="C192" s="26">
        <f t="shared" si="5"/>
        <v>-3.5516687764474551E-2</v>
      </c>
      <c r="D192" s="27">
        <v>-0.80837396654976601</v>
      </c>
    </row>
    <row r="193" spans="1:4" x14ac:dyDescent="0.2">
      <c r="A193" s="24">
        <v>190</v>
      </c>
      <c r="B193" s="25">
        <f t="shared" si="4"/>
        <v>0.48840952994204767</v>
      </c>
      <c r="C193" s="26">
        <f t="shared" si="5"/>
        <v>-2.9057088331998115E-2</v>
      </c>
      <c r="D193" s="27">
        <v>-0.72811104996407749</v>
      </c>
    </row>
    <row r="194" spans="1:4" x14ac:dyDescent="0.2">
      <c r="A194" s="24">
        <v>191</v>
      </c>
      <c r="B194" s="25">
        <f t="shared" si="4"/>
        <v>0.49098518995492596</v>
      </c>
      <c r="C194" s="26">
        <f t="shared" si="5"/>
        <v>-2.2598701133047738E-2</v>
      </c>
      <c r="D194" s="27">
        <v>-0.65982369028427001</v>
      </c>
    </row>
    <row r="195" spans="1:4" x14ac:dyDescent="0.2">
      <c r="A195" s="24">
        <v>192</v>
      </c>
      <c r="B195" s="25">
        <f t="shared" si="4"/>
        <v>0.49356084996780425</v>
      </c>
      <c r="C195" s="26">
        <f t="shared" si="5"/>
        <v>-1.6141256415486253E-2</v>
      </c>
      <c r="D195" s="27">
        <v>-0.6498234653751922</v>
      </c>
    </row>
    <row r="196" spans="1:4" x14ac:dyDescent="0.2">
      <c r="A196" s="24">
        <v>193</v>
      </c>
      <c r="B196" s="25">
        <f t="shared" si="4"/>
        <v>0.49613650998068254</v>
      </c>
      <c r="C196" s="26">
        <f t="shared" si="5"/>
        <v>-9.6844847024625102E-3</v>
      </c>
      <c r="D196" s="27">
        <v>-0.48771110166423171</v>
      </c>
    </row>
    <row r="197" spans="1:4" x14ac:dyDescent="0.2">
      <c r="A197" s="24">
        <v>194</v>
      </c>
      <c r="B197" s="25">
        <f t="shared" ref="B197:B260" si="6">(A197-3/8)/388.25</f>
        <v>0.49871216999356083</v>
      </c>
      <c r="C197" s="26">
        <f t="shared" ref="C197:C260" si="7">NORMSINV(B197)</f>
        <v>-3.2281167136093804E-3</v>
      </c>
      <c r="D197" s="27">
        <v>-0.3667043380553423</v>
      </c>
    </row>
    <row r="198" spans="1:4" x14ac:dyDescent="0.2">
      <c r="A198" s="24">
        <v>195</v>
      </c>
      <c r="B198" s="25">
        <f t="shared" si="6"/>
        <v>0.50128783000643917</v>
      </c>
      <c r="C198" s="26">
        <f t="shared" si="7"/>
        <v>3.2281167136093804E-3</v>
      </c>
      <c r="D198" s="27">
        <v>-0.32520961070096632</v>
      </c>
    </row>
    <row r="199" spans="1:4" x14ac:dyDescent="0.2">
      <c r="A199" s="24">
        <v>196</v>
      </c>
      <c r="B199" s="25">
        <f t="shared" si="6"/>
        <v>0.50386349001931741</v>
      </c>
      <c r="C199" s="26">
        <f t="shared" si="7"/>
        <v>9.6844847024623714E-3</v>
      </c>
      <c r="D199" s="27">
        <v>-0.10731119978368753</v>
      </c>
    </row>
    <row r="200" spans="1:4" x14ac:dyDescent="0.2">
      <c r="A200" s="24">
        <v>197</v>
      </c>
      <c r="B200" s="25">
        <f t="shared" si="6"/>
        <v>0.50643915003219575</v>
      </c>
      <c r="C200" s="26">
        <f t="shared" si="7"/>
        <v>1.6141256415486253E-2</v>
      </c>
      <c r="D200" s="27">
        <v>0.20607638834215436</v>
      </c>
    </row>
    <row r="201" spans="1:4" x14ac:dyDescent="0.2">
      <c r="A201" s="24">
        <v>198</v>
      </c>
      <c r="B201" s="25">
        <f t="shared" si="6"/>
        <v>0.5090148100450741</v>
      </c>
      <c r="C201" s="26">
        <f t="shared" si="7"/>
        <v>2.2598701133047874E-2</v>
      </c>
      <c r="D201" s="27">
        <v>0.31799530243594631</v>
      </c>
    </row>
    <row r="202" spans="1:4" x14ac:dyDescent="0.2">
      <c r="A202" s="24">
        <v>199</v>
      </c>
      <c r="B202" s="25">
        <f t="shared" si="6"/>
        <v>0.51159047005795233</v>
      </c>
      <c r="C202" s="26">
        <f t="shared" si="7"/>
        <v>2.9057088331998115E-2</v>
      </c>
      <c r="D202" s="27">
        <v>0.43137918048415713</v>
      </c>
    </row>
    <row r="203" spans="1:4" x14ac:dyDescent="0.2">
      <c r="A203" s="24">
        <v>200</v>
      </c>
      <c r="B203" s="25">
        <f t="shared" si="6"/>
        <v>0.51416613007083067</v>
      </c>
      <c r="C203" s="26">
        <f t="shared" si="7"/>
        <v>3.5516687764474551E-2</v>
      </c>
      <c r="D203" s="27">
        <v>0.51945756245157781</v>
      </c>
    </row>
    <row r="204" spans="1:4" x14ac:dyDescent="0.2">
      <c r="A204" s="24">
        <v>201</v>
      </c>
      <c r="B204" s="25">
        <f t="shared" si="6"/>
        <v>0.51674179008370891</v>
      </c>
      <c r="C204" s="26">
        <f t="shared" si="7"/>
        <v>4.1977769536909772E-2</v>
      </c>
      <c r="D204" s="27">
        <v>0.55590931678580091</v>
      </c>
    </row>
    <row r="205" spans="1:4" x14ac:dyDescent="0.2">
      <c r="A205" s="24">
        <v>202</v>
      </c>
      <c r="B205" s="25">
        <f t="shared" si="6"/>
        <v>0.51931745009658725</v>
      </c>
      <c r="C205" s="26">
        <f t="shared" si="7"/>
        <v>4.8440604189312557E-2</v>
      </c>
      <c r="D205" s="27">
        <v>0.76746846728053697</v>
      </c>
    </row>
    <row r="206" spans="1:4" x14ac:dyDescent="0.2">
      <c r="A206" s="24">
        <v>203</v>
      </c>
      <c r="B206" s="25">
        <f t="shared" si="6"/>
        <v>0.5218931101094656</v>
      </c>
      <c r="C206" s="26">
        <f t="shared" si="7"/>
        <v>5.4905462774873875E-2</v>
      </c>
      <c r="D206" s="27">
        <v>0.84196207275579127</v>
      </c>
    </row>
    <row r="207" spans="1:4" x14ac:dyDescent="0.2">
      <c r="A207" s="24">
        <v>204</v>
      </c>
      <c r="B207" s="25">
        <f t="shared" si="6"/>
        <v>0.52446877012234383</v>
      </c>
      <c r="C207" s="26">
        <f t="shared" si="7"/>
        <v>6.1372616939965867E-2</v>
      </c>
      <c r="D207" s="27">
        <v>0.98105443656851321</v>
      </c>
    </row>
    <row r="208" spans="1:4" x14ac:dyDescent="0.2">
      <c r="A208" s="24">
        <v>205</v>
      </c>
      <c r="B208" s="25">
        <f t="shared" si="6"/>
        <v>0.52704443013522217</v>
      </c>
      <c r="C208" s="26">
        <f t="shared" si="7"/>
        <v>6.7842339004592134E-2</v>
      </c>
      <c r="D208" s="27">
        <v>1.0526438437629224</v>
      </c>
    </row>
    <row r="209" spans="1:4" x14ac:dyDescent="0.2">
      <c r="A209" s="24">
        <v>206</v>
      </c>
      <c r="B209" s="25">
        <f t="shared" si="6"/>
        <v>0.52962009014810041</v>
      </c>
      <c r="C209" s="26">
        <f t="shared" si="7"/>
        <v>7.4314902043349215E-2</v>
      </c>
      <c r="D209" s="27">
        <v>1.2423975902822804</v>
      </c>
    </row>
    <row r="210" spans="1:4" x14ac:dyDescent="0.2">
      <c r="A210" s="24">
        <v>207</v>
      </c>
      <c r="B210" s="25">
        <f t="shared" si="6"/>
        <v>0.53219575016097875</v>
      </c>
      <c r="C210" s="26">
        <f t="shared" si="7"/>
        <v>8.0790579966968729E-2</v>
      </c>
      <c r="D210" s="27">
        <v>1.2529708203724681</v>
      </c>
    </row>
    <row r="211" spans="1:4" x14ac:dyDescent="0.2">
      <c r="A211" s="24">
        <v>208</v>
      </c>
      <c r="B211" s="25">
        <f t="shared" si="6"/>
        <v>0.5347714101738571</v>
      </c>
      <c r="C211" s="26">
        <f t="shared" si="7"/>
        <v>8.7269647604495709E-2</v>
      </c>
      <c r="D211" s="27">
        <v>1.3053506020188905</v>
      </c>
    </row>
    <row r="212" spans="1:4" x14ac:dyDescent="0.2">
      <c r="A212" s="24">
        <v>209</v>
      </c>
      <c r="B212" s="25">
        <f t="shared" si="6"/>
        <v>0.53734707018673533</v>
      </c>
      <c r="C212" s="26">
        <f t="shared" si="7"/>
        <v>9.3752380786174927E-2</v>
      </c>
      <c r="D212" s="27">
        <v>1.3468537598699548</v>
      </c>
    </row>
    <row r="213" spans="1:4" x14ac:dyDescent="0.2">
      <c r="A213" s="24">
        <v>210</v>
      </c>
      <c r="B213" s="25">
        <f t="shared" si="6"/>
        <v>0.53992273019961368</v>
      </c>
      <c r="C213" s="26">
        <f t="shared" si="7"/>
        <v>0.10023905642710781</v>
      </c>
      <c r="D213" s="27">
        <v>1.7157223448092793</v>
      </c>
    </row>
    <row r="214" spans="1:4" x14ac:dyDescent="0.2">
      <c r="A214" s="24">
        <v>211</v>
      </c>
      <c r="B214" s="25">
        <f t="shared" si="6"/>
        <v>0.54249839021249191</v>
      </c>
      <c r="C214" s="26">
        <f t="shared" si="7"/>
        <v>0.10672995261174439</v>
      </c>
      <c r="D214" s="27">
        <v>1.759645240555983</v>
      </c>
    </row>
    <row r="215" spans="1:4" x14ac:dyDescent="0.2">
      <c r="A215" s="24">
        <v>212</v>
      </c>
      <c r="B215" s="25">
        <f t="shared" si="6"/>
        <v>0.54507405022537025</v>
      </c>
      <c r="C215" s="26">
        <f t="shared" si="7"/>
        <v>0.11322534867928495</v>
      </c>
      <c r="D215" s="27">
        <v>1.8491369428351732</v>
      </c>
    </row>
    <row r="216" spans="1:4" x14ac:dyDescent="0.2">
      <c r="A216" s="24">
        <v>213</v>
      </c>
      <c r="B216" s="25">
        <f t="shared" si="6"/>
        <v>0.5476497102382486</v>
      </c>
      <c r="C216" s="26">
        <f t="shared" si="7"/>
        <v>0.11972552531005287</v>
      </c>
      <c r="D216" s="27">
        <v>2.065087813817911</v>
      </c>
    </row>
    <row r="217" spans="1:4" x14ac:dyDescent="0.2">
      <c r="A217" s="24">
        <v>214</v>
      </c>
      <c r="B217" s="25">
        <f t="shared" si="6"/>
        <v>0.55022537025112683</v>
      </c>
      <c r="C217" s="26">
        <f t="shared" si="7"/>
        <v>0.12623076461291594</v>
      </c>
      <c r="D217" s="27">
        <v>2.1869262887722698</v>
      </c>
    </row>
    <row r="218" spans="1:4" x14ac:dyDescent="0.2">
      <c r="A218" s="24">
        <v>215</v>
      </c>
      <c r="B218" s="25">
        <f t="shared" si="6"/>
        <v>0.55280103026400518</v>
      </c>
      <c r="C218" s="26">
        <f t="shared" si="7"/>
        <v>0.13274135021382644</v>
      </c>
      <c r="D218" s="27">
        <v>2.2063298268647031</v>
      </c>
    </row>
    <row r="219" spans="1:4" x14ac:dyDescent="0.2">
      <c r="A219" s="24">
        <v>216</v>
      </c>
      <c r="B219" s="25">
        <f t="shared" si="6"/>
        <v>0.55537669027688341</v>
      </c>
      <c r="C219" s="26">
        <f t="shared" si="7"/>
        <v>0.13925756734555081</v>
      </c>
      <c r="D219" s="27">
        <v>2.3300922663792392</v>
      </c>
    </row>
    <row r="220" spans="1:4" x14ac:dyDescent="0.2">
      <c r="A220" s="24">
        <v>217</v>
      </c>
      <c r="B220" s="25">
        <f t="shared" si="6"/>
        <v>0.55795235028976176</v>
      </c>
      <c r="C220" s="26">
        <f t="shared" si="7"/>
        <v>0.14577970293867187</v>
      </c>
      <c r="D220" s="27">
        <v>2.4121638739523519</v>
      </c>
    </row>
    <row r="221" spans="1:4" x14ac:dyDescent="0.2">
      <c r="A221" s="24">
        <v>218</v>
      </c>
      <c r="B221" s="25">
        <f t="shared" si="6"/>
        <v>0.5605280103026401</v>
      </c>
      <c r="C221" s="26">
        <f t="shared" si="7"/>
        <v>0.15230804571393339</v>
      </c>
      <c r="D221" s="27">
        <v>2.4638297976694901</v>
      </c>
    </row>
    <row r="222" spans="1:4" x14ac:dyDescent="0.2">
      <c r="A222" s="24">
        <v>219</v>
      </c>
      <c r="B222" s="25">
        <f t="shared" si="6"/>
        <v>0.56310367031551833</v>
      </c>
      <c r="C222" s="26">
        <f t="shared" si="7"/>
        <v>0.15884288627601326</v>
      </c>
      <c r="D222" s="27">
        <v>2.4694078741021599</v>
      </c>
    </row>
    <row r="223" spans="1:4" x14ac:dyDescent="0.2">
      <c r="A223" s="24">
        <v>220</v>
      </c>
      <c r="B223" s="25">
        <f t="shared" si="6"/>
        <v>0.56567933032839668</v>
      </c>
      <c r="C223" s="26">
        <f t="shared" si="7"/>
        <v>0.16538451720880534</v>
      </c>
      <c r="D223" s="27">
        <v>2.5598620465598145</v>
      </c>
    </row>
    <row r="224" spans="1:4" x14ac:dyDescent="0.2">
      <c r="A224" s="24">
        <v>221</v>
      </c>
      <c r="B224" s="25">
        <f t="shared" si="6"/>
        <v>0.56825499034127491</v>
      </c>
      <c r="C224" s="26">
        <f t="shared" si="7"/>
        <v>0.17193323317229089</v>
      </c>
      <c r="D224" s="27">
        <v>2.8712115051480822</v>
      </c>
    </row>
    <row r="225" spans="1:4" x14ac:dyDescent="0.2">
      <c r="A225" s="24">
        <v>222</v>
      </c>
      <c r="B225" s="25">
        <f t="shared" si="6"/>
        <v>0.57083065035415326</v>
      </c>
      <c r="C225" s="26">
        <f t="shared" si="7"/>
        <v>0.17848933100109371</v>
      </c>
      <c r="D225" s="27">
        <v>2.9814870109761742</v>
      </c>
    </row>
    <row r="226" spans="1:4" x14ac:dyDescent="0.2">
      <c r="A226" s="24">
        <v>223</v>
      </c>
      <c r="B226" s="25">
        <f t="shared" si="6"/>
        <v>0.5734063103670316</v>
      </c>
      <c r="C226" s="26">
        <f t="shared" si="7"/>
        <v>0.18505310980479994</v>
      </c>
      <c r="D226" s="27">
        <v>3.1028767844497338</v>
      </c>
    </row>
    <row r="227" spans="1:4" x14ac:dyDescent="0.2">
      <c r="A227" s="24">
        <v>224</v>
      </c>
      <c r="B227" s="25">
        <f t="shared" si="6"/>
        <v>0.57598197037990984</v>
      </c>
      <c r="C227" s="26">
        <f t="shared" si="7"/>
        <v>0.19162487107014281</v>
      </c>
      <c r="D227" s="27">
        <v>3.3410346770990316</v>
      </c>
    </row>
    <row r="228" spans="1:4" x14ac:dyDescent="0.2">
      <c r="A228" s="24">
        <v>225</v>
      </c>
      <c r="B228" s="25">
        <f t="shared" si="6"/>
        <v>0.57855763039278818</v>
      </c>
      <c r="C228" s="26">
        <f t="shared" si="7"/>
        <v>0.1982049187651426</v>
      </c>
      <c r="D228" s="27">
        <v>3.3699972766827671</v>
      </c>
    </row>
    <row r="229" spans="1:4" x14ac:dyDescent="0.2">
      <c r="A229" s="24">
        <v>226</v>
      </c>
      <c r="B229" s="25">
        <f t="shared" si="6"/>
        <v>0.58113329040566641</v>
      </c>
      <c r="C229" s="26">
        <f t="shared" si="7"/>
        <v>0.20479355944529976</v>
      </c>
      <c r="D229" s="27">
        <v>3.4955921747702803</v>
      </c>
    </row>
    <row r="230" spans="1:4" x14ac:dyDescent="0.2">
      <c r="A230" s="24">
        <v>227</v>
      </c>
      <c r="B230" s="25">
        <f t="shared" si="6"/>
        <v>0.58370895041854476</v>
      </c>
      <c r="C230" s="26">
        <f t="shared" si="7"/>
        <v>0.21139110236194869</v>
      </c>
      <c r="D230" s="27">
        <v>3.6462437508578915</v>
      </c>
    </row>
    <row r="231" spans="1:4" x14ac:dyDescent="0.2">
      <c r="A231" s="24">
        <v>228</v>
      </c>
      <c r="B231" s="25">
        <f t="shared" si="6"/>
        <v>0.5862846104314231</v>
      </c>
      <c r="C231" s="26">
        <f t="shared" si="7"/>
        <v>0.21799785957286846</v>
      </c>
      <c r="D231" s="27">
        <v>3.6721931892354291</v>
      </c>
    </row>
    <row r="232" spans="1:4" x14ac:dyDescent="0.2">
      <c r="A232" s="24">
        <v>229</v>
      </c>
      <c r="B232" s="25">
        <f t="shared" si="6"/>
        <v>0.58886027044430134</v>
      </c>
      <c r="C232" s="26">
        <f t="shared" si="7"/>
        <v>0.22461414605526797</v>
      </c>
      <c r="D232" s="27">
        <v>3.8739094980282403</v>
      </c>
    </row>
    <row r="233" spans="1:4" x14ac:dyDescent="0.2">
      <c r="A233" s="24">
        <v>230</v>
      </c>
      <c r="B233" s="25">
        <f t="shared" si="6"/>
        <v>0.59143593045717968</v>
      </c>
      <c r="C233" s="26">
        <f t="shared" si="7"/>
        <v>0.2312402798212535</v>
      </c>
      <c r="D233" s="27">
        <v>3.8800062000667026</v>
      </c>
    </row>
    <row r="234" spans="1:4" x14ac:dyDescent="0.2">
      <c r="A234" s="24">
        <v>231</v>
      </c>
      <c r="B234" s="25">
        <f t="shared" si="6"/>
        <v>0.59401159047005792</v>
      </c>
      <c r="C234" s="26">
        <f t="shared" si="7"/>
        <v>0.23787658203589498</v>
      </c>
      <c r="D234" s="27">
        <v>3.9835020630990243</v>
      </c>
    </row>
    <row r="235" spans="1:4" x14ac:dyDescent="0.2">
      <c r="A235" s="24">
        <v>232</v>
      </c>
      <c r="B235" s="25">
        <f t="shared" si="6"/>
        <v>0.59658725048293626</v>
      </c>
      <c r="C235" s="26">
        <f t="shared" si="7"/>
        <v>0.24452337713801719</v>
      </c>
      <c r="D235" s="27">
        <v>4.0019827052803407</v>
      </c>
    </row>
    <row r="236" spans="1:4" x14ac:dyDescent="0.2">
      <c r="A236" s="24">
        <v>233</v>
      </c>
      <c r="B236" s="25">
        <f t="shared" si="6"/>
        <v>0.5991629104958146</v>
      </c>
      <c r="C236" s="26">
        <f t="shared" si="7"/>
        <v>0.25118099296383484</v>
      </c>
      <c r="D236" s="27">
        <v>4.0690936484263034</v>
      </c>
    </row>
    <row r="237" spans="1:4" x14ac:dyDescent="0.2">
      <c r="A237" s="24">
        <v>234</v>
      </c>
      <c r="B237" s="25">
        <f t="shared" si="6"/>
        <v>0.60173857050869284</v>
      </c>
      <c r="C237" s="26">
        <f t="shared" si="7"/>
        <v>0.25784976087356903</v>
      </c>
      <c r="D237" s="27">
        <v>4.2326842306270152</v>
      </c>
    </row>
    <row r="238" spans="1:4" x14ac:dyDescent="0.2">
      <c r="A238" s="24">
        <v>235</v>
      </c>
      <c r="B238" s="25">
        <f t="shared" si="6"/>
        <v>0.60431423052157118</v>
      </c>
      <c r="C238" s="26">
        <f t="shared" si="7"/>
        <v>0.26453001588117747</v>
      </c>
      <c r="D238" s="27">
        <v>4.612229664647387</v>
      </c>
    </row>
    <row r="239" spans="1:4" x14ac:dyDescent="0.2">
      <c r="A239" s="24">
        <v>236</v>
      </c>
      <c r="B239" s="25">
        <f t="shared" si="6"/>
        <v>0.60688989053444942</v>
      </c>
      <c r="C239" s="26">
        <f t="shared" si="7"/>
        <v>0.27122209678733838</v>
      </c>
      <c r="D239" s="27">
        <v>4.8363070614493608</v>
      </c>
    </row>
    <row r="240" spans="1:4" x14ac:dyDescent="0.2">
      <c r="A240" s="24">
        <v>237</v>
      </c>
      <c r="B240" s="25">
        <f t="shared" si="6"/>
        <v>0.60946555054732776</v>
      </c>
      <c r="C240" s="26">
        <f t="shared" si="7"/>
        <v>0.27792634631584046</v>
      </c>
      <c r="D240" s="27">
        <v>4.9953496882957609</v>
      </c>
    </row>
    <row r="241" spans="1:4" x14ac:dyDescent="0.2">
      <c r="A241" s="24">
        <v>238</v>
      </c>
      <c r="B241" s="25">
        <f t="shared" si="6"/>
        <v>0.61204121056020611</v>
      </c>
      <c r="C241" s="26">
        <f t="shared" si="7"/>
        <v>0.2846431112535257</v>
      </c>
      <c r="D241" s="27">
        <v>5.0038620760638253</v>
      </c>
    </row>
    <row r="242" spans="1:4" x14ac:dyDescent="0.2">
      <c r="A242" s="24">
        <v>239</v>
      </c>
      <c r="B242" s="25">
        <f t="shared" si="6"/>
        <v>0.61461687057308434</v>
      </c>
      <c r="C242" s="26">
        <f t="shared" si="7"/>
        <v>0.29137274259394957</v>
      </c>
      <c r="D242" s="27">
        <v>5.0988770535103072</v>
      </c>
    </row>
    <row r="243" spans="1:4" x14ac:dyDescent="0.2">
      <c r="A243" s="24">
        <v>240</v>
      </c>
      <c r="B243" s="25">
        <f t="shared" si="6"/>
        <v>0.61719253058596268</v>
      </c>
      <c r="C243" s="26">
        <f t="shared" si="7"/>
        <v>0.29811559568492363</v>
      </c>
      <c r="D243" s="27">
        <v>5.2030316260429572</v>
      </c>
    </row>
    <row r="244" spans="1:4" x14ac:dyDescent="0.2">
      <c r="A244" s="24">
        <v>241</v>
      </c>
      <c r="B244" s="25">
        <f t="shared" si="6"/>
        <v>0.61976819059884092</v>
      </c>
      <c r="C244" s="26">
        <f t="shared" si="7"/>
        <v>0.30487203038011051</v>
      </c>
      <c r="D244" s="27">
        <v>5.6281568917693221</v>
      </c>
    </row>
    <row r="245" spans="1:4" x14ac:dyDescent="0.2">
      <c r="A245" s="24">
        <v>242</v>
      </c>
      <c r="B245" s="25">
        <f t="shared" si="6"/>
        <v>0.62234385061171926</v>
      </c>
      <c r="C245" s="26">
        <f t="shared" si="7"/>
        <v>0.31164241119485947</v>
      </c>
      <c r="D245" s="27">
        <v>5.6527613333803117</v>
      </c>
    </row>
    <row r="246" spans="1:4" x14ac:dyDescent="0.2">
      <c r="A246" s="24">
        <v>243</v>
      </c>
      <c r="B246" s="25">
        <f t="shared" si="6"/>
        <v>0.62491951062459761</v>
      </c>
      <c r="C246" s="26">
        <f t="shared" si="7"/>
        <v>0.31842710746646219</v>
      </c>
      <c r="D246" s="27">
        <v>5.7286321569535232</v>
      </c>
    </row>
    <row r="247" spans="1:4" x14ac:dyDescent="0.2">
      <c r="A247" s="24">
        <v>244</v>
      </c>
      <c r="B247" s="25">
        <f t="shared" si="6"/>
        <v>0.62749517063747584</v>
      </c>
      <c r="C247" s="26">
        <f t="shared" si="7"/>
        <v>0.3252264935190351</v>
      </c>
      <c r="D247" s="27">
        <v>5.7861205312133279</v>
      </c>
    </row>
    <row r="248" spans="1:4" x14ac:dyDescent="0.2">
      <c r="A248" s="24">
        <v>245</v>
      </c>
      <c r="B248" s="25">
        <f t="shared" si="6"/>
        <v>0.63007083065035419</v>
      </c>
      <c r="C248" s="26">
        <f t="shared" si="7"/>
        <v>0.33204094883322971</v>
      </c>
      <c r="D248" s="27">
        <v>5.8053221176597845</v>
      </c>
    </row>
    <row r="249" spans="1:4" x14ac:dyDescent="0.2">
      <c r="A249" s="24">
        <v>246</v>
      </c>
      <c r="B249" s="25">
        <f t="shared" si="6"/>
        <v>0.63264649066323242</v>
      </c>
      <c r="C249" s="26">
        <f t="shared" si="7"/>
        <v>0.33887085822098434</v>
      </c>
      <c r="D249" s="27">
        <v>5.8481394761998899</v>
      </c>
    </row>
    <row r="250" spans="1:4" x14ac:dyDescent="0.2">
      <c r="A250" s="24">
        <v>247</v>
      </c>
      <c r="B250" s="25">
        <f t="shared" si="6"/>
        <v>0.63522215067611076</v>
      </c>
      <c r="C250" s="26">
        <f t="shared" si="7"/>
        <v>0.34571661200555071</v>
      </c>
      <c r="D250" s="27">
        <v>5.8942951856525383</v>
      </c>
    </row>
    <row r="251" spans="1:4" x14ac:dyDescent="0.2">
      <c r="A251" s="24">
        <v>248</v>
      </c>
      <c r="B251" s="25">
        <f t="shared" si="6"/>
        <v>0.63779781068898911</v>
      </c>
      <c r="C251" s="26">
        <f t="shared" si="7"/>
        <v>0.35257860620702103</v>
      </c>
      <c r="D251" s="27">
        <v>6.1604648258441443</v>
      </c>
    </row>
    <row r="252" spans="1:4" x14ac:dyDescent="0.2">
      <c r="A252" s="24">
        <v>249</v>
      </c>
      <c r="B252" s="25">
        <f t="shared" si="6"/>
        <v>0.64037347070186734</v>
      </c>
      <c r="C252" s="26">
        <f t="shared" si="7"/>
        <v>0.3594572427336124</v>
      </c>
      <c r="D252" s="27">
        <v>6.3317808986619752</v>
      </c>
    </row>
    <row r="253" spans="1:4" x14ac:dyDescent="0.2">
      <c r="A253" s="24">
        <v>250</v>
      </c>
      <c r="B253" s="25">
        <f t="shared" si="6"/>
        <v>0.64294913071474569</v>
      </c>
      <c r="C253" s="26">
        <f t="shared" si="7"/>
        <v>0.36635292957896209</v>
      </c>
      <c r="D253" s="27">
        <v>6.3749638729200342</v>
      </c>
    </row>
    <row r="254" spans="1:4" x14ac:dyDescent="0.2">
      <c r="A254" s="24">
        <v>251</v>
      </c>
      <c r="B254" s="25">
        <f t="shared" si="6"/>
        <v>0.64552479072762392</v>
      </c>
      <c r="C254" s="26">
        <f t="shared" si="7"/>
        <v>0.37326608102570313</v>
      </c>
      <c r="D254" s="27">
        <v>6.3810858103009025</v>
      </c>
    </row>
    <row r="255" spans="1:4" x14ac:dyDescent="0.2">
      <c r="A255" s="24">
        <v>252</v>
      </c>
      <c r="B255" s="25">
        <f t="shared" si="6"/>
        <v>0.64810045074050227</v>
      </c>
      <c r="C255" s="26">
        <f t="shared" si="7"/>
        <v>0.38019711785561222</v>
      </c>
      <c r="D255" s="27">
        <v>6.5423681113109922</v>
      </c>
    </row>
    <row r="256" spans="1:4" x14ac:dyDescent="0.2">
      <c r="A256" s="24">
        <v>253</v>
      </c>
      <c r="B256" s="25">
        <f t="shared" si="6"/>
        <v>0.6506761107533805</v>
      </c>
      <c r="C256" s="26">
        <f t="shared" si="7"/>
        <v>0.38714646756661908</v>
      </c>
      <c r="D256" s="27">
        <v>6.5757054414809488</v>
      </c>
    </row>
    <row r="257" spans="1:4" x14ac:dyDescent="0.2">
      <c r="A257" s="24">
        <v>254</v>
      </c>
      <c r="B257" s="25">
        <f t="shared" si="6"/>
        <v>0.65325177076625884</v>
      </c>
      <c r="C257" s="26">
        <f t="shared" si="7"/>
        <v>0.39411456459699951</v>
      </c>
      <c r="D257" s="27">
        <v>6.7786705021841982</v>
      </c>
    </row>
    <row r="258" spans="1:4" x14ac:dyDescent="0.2">
      <c r="A258" s="24">
        <v>255</v>
      </c>
      <c r="B258" s="25">
        <f t="shared" si="6"/>
        <v>0.65582743077913719</v>
      </c>
      <c r="C258" s="26">
        <f t="shared" si="7"/>
        <v>0.40110185055707165</v>
      </c>
      <c r="D258" s="27">
        <v>6.8048251871827858</v>
      </c>
    </row>
    <row r="259" spans="1:4" x14ac:dyDescent="0.2">
      <c r="A259" s="24">
        <v>256</v>
      </c>
      <c r="B259" s="25">
        <f t="shared" si="6"/>
        <v>0.65840309079201542</v>
      </c>
      <c r="C259" s="26">
        <f t="shared" si="7"/>
        <v>0.40810877446874805</v>
      </c>
      <c r="D259" s="27">
        <v>7.1739149728707332</v>
      </c>
    </row>
    <row r="260" spans="1:4" x14ac:dyDescent="0.2">
      <c r="A260" s="24">
        <v>257</v>
      </c>
      <c r="B260" s="25">
        <f t="shared" si="6"/>
        <v>0.66097875080489377</v>
      </c>
      <c r="C260" s="26">
        <f t="shared" si="7"/>
        <v>0.41513579301330517</v>
      </c>
      <c r="D260" s="27">
        <v>7.1924509936645507</v>
      </c>
    </row>
    <row r="261" spans="1:4" x14ac:dyDescent="0.2">
      <c r="A261" s="24">
        <v>258</v>
      </c>
      <c r="B261" s="25">
        <f t="shared" ref="B261:B324" si="8">(A261-3/8)/388.25</f>
        <v>0.663554410817772</v>
      </c>
      <c r="C261" s="26">
        <f t="shared" ref="C261:C324" si="9">NORMSINV(B261)</f>
        <v>0.4221833707877462</v>
      </c>
      <c r="D261" s="27">
        <v>7.299281992211121</v>
      </c>
    </row>
    <row r="262" spans="1:4" x14ac:dyDescent="0.2">
      <c r="A262" s="24">
        <v>259</v>
      </c>
      <c r="B262" s="25">
        <f t="shared" si="8"/>
        <v>0.66613007083065034</v>
      </c>
      <c r="C262" s="26">
        <f t="shared" si="9"/>
        <v>0.42925198057016728</v>
      </c>
      <c r="D262" s="27">
        <v>7.3522706078172178</v>
      </c>
    </row>
    <row r="263" spans="1:4" x14ac:dyDescent="0.2">
      <c r="A263" s="24">
        <v>260</v>
      </c>
      <c r="B263" s="25">
        <f t="shared" si="8"/>
        <v>0.66870573084352869</v>
      </c>
      <c r="C263" s="26">
        <f t="shared" si="9"/>
        <v>0.43634210359454184</v>
      </c>
      <c r="D263" s="27">
        <v>7.4290006803246911</v>
      </c>
    </row>
    <row r="264" spans="1:4" x14ac:dyDescent="0.2">
      <c r="A264" s="24">
        <v>261</v>
      </c>
      <c r="B264" s="25">
        <f t="shared" si="8"/>
        <v>0.67128139085640692</v>
      </c>
      <c r="C264" s="26">
        <f t="shared" si="9"/>
        <v>0.4434542298353718</v>
      </c>
      <c r="D264" s="27">
        <v>7.4660631586744728</v>
      </c>
    </row>
    <row r="265" spans="1:4" x14ac:dyDescent="0.2">
      <c r="A265" s="24">
        <v>262</v>
      </c>
      <c r="B265" s="25">
        <f t="shared" si="8"/>
        <v>0.67385705086928527</v>
      </c>
      <c r="C265" s="26">
        <f t="shared" si="9"/>
        <v>0.45058885830267392</v>
      </c>
      <c r="D265" s="27">
        <v>7.5481299787223435</v>
      </c>
    </row>
    <row r="266" spans="1:4" x14ac:dyDescent="0.2">
      <c r="A266" s="24">
        <v>263</v>
      </c>
      <c r="B266" s="25">
        <f t="shared" si="8"/>
        <v>0.6764327108821635</v>
      </c>
      <c r="C266" s="26">
        <f t="shared" si="9"/>
        <v>0.4577464973477906</v>
      </c>
      <c r="D266" s="27">
        <v>7.6203846814056817</v>
      </c>
    </row>
    <row r="267" spans="1:4" x14ac:dyDescent="0.2">
      <c r="A267" s="24">
        <v>264</v>
      </c>
      <c r="B267" s="25">
        <f t="shared" si="8"/>
        <v>0.67900837089504185</v>
      </c>
      <c r="C267" s="26">
        <f t="shared" si="9"/>
        <v>0.46492766498055199</v>
      </c>
      <c r="D267" s="27">
        <v>7.765263517563227</v>
      </c>
    </row>
    <row r="268" spans="1:4" x14ac:dyDescent="0.2">
      <c r="A268" s="24">
        <v>265</v>
      </c>
      <c r="B268" s="25">
        <f t="shared" si="8"/>
        <v>0.68158403090792019</v>
      </c>
      <c r="C268" s="26">
        <f t="shared" si="9"/>
        <v>0.47213288919833135</v>
      </c>
      <c r="D268" s="27">
        <v>7.7730923984615288</v>
      </c>
    </row>
    <row r="269" spans="1:4" x14ac:dyDescent="0.2">
      <c r="A269" s="24">
        <v>266</v>
      </c>
      <c r="B269" s="25">
        <f t="shared" si="8"/>
        <v>0.68415969092079842</v>
      </c>
      <c r="C269" s="26">
        <f t="shared" si="9"/>
        <v>0.47936270832757666</v>
      </c>
      <c r="D269" s="27">
        <v>8.421248932919724</v>
      </c>
    </row>
    <row r="270" spans="1:4" x14ac:dyDescent="0.2">
      <c r="A270" s="24">
        <v>267</v>
      </c>
      <c r="B270" s="25">
        <f t="shared" si="8"/>
        <v>0.68673535093367677</v>
      </c>
      <c r="C270" s="26">
        <f t="shared" si="9"/>
        <v>0.48661767137843109</v>
      </c>
      <c r="D270" s="27">
        <v>8.9001745024497723</v>
      </c>
    </row>
    <row r="271" spans="1:4" x14ac:dyDescent="0.2">
      <c r="A271" s="24">
        <v>268</v>
      </c>
      <c r="B271" s="25">
        <f t="shared" si="8"/>
        <v>0.689311010946555</v>
      </c>
      <c r="C271" s="26">
        <f t="shared" si="9"/>
        <v>0.49389833841308134</v>
      </c>
      <c r="D271" s="27">
        <v>9.2713074352778051</v>
      </c>
    </row>
    <row r="272" spans="1:4" x14ac:dyDescent="0.2">
      <c r="A272" s="24">
        <v>269</v>
      </c>
      <c r="B272" s="25">
        <f t="shared" si="8"/>
        <v>0.69188667095943335</v>
      </c>
      <c r="C272" s="26">
        <f t="shared" si="9"/>
        <v>0.50120528092852401</v>
      </c>
      <c r="D272" s="27">
        <v>9.4114970298557807</v>
      </c>
    </row>
    <row r="273" spans="1:4" x14ac:dyDescent="0.2">
      <c r="A273" s="24">
        <v>270</v>
      </c>
      <c r="B273" s="25">
        <f t="shared" si="8"/>
        <v>0.69446233097231169</v>
      </c>
      <c r="C273" s="26">
        <f t="shared" si="9"/>
        <v>0.50853908225446487</v>
      </c>
      <c r="D273" s="27">
        <v>9.4762166003563948</v>
      </c>
    </row>
    <row r="274" spans="1:4" x14ac:dyDescent="0.2">
      <c r="A274" s="24">
        <v>271</v>
      </c>
      <c r="B274" s="25">
        <f t="shared" si="8"/>
        <v>0.69703799098518993</v>
      </c>
      <c r="C274" s="26">
        <f t="shared" si="9"/>
        <v>0.51590033796712009</v>
      </c>
      <c r="D274" s="27">
        <v>9.5013211241342219</v>
      </c>
    </row>
    <row r="275" spans="1:4" x14ac:dyDescent="0.2">
      <c r="A275" s="24">
        <v>272</v>
      </c>
      <c r="B275" s="25">
        <f t="shared" si="8"/>
        <v>0.69961365099806827</v>
      </c>
      <c r="C275" s="26">
        <f t="shared" si="9"/>
        <v>0.52328965631972069</v>
      </c>
      <c r="D275" s="27">
        <v>9.5019964207138798</v>
      </c>
    </row>
    <row r="276" spans="1:4" x14ac:dyDescent="0.2">
      <c r="A276" s="24">
        <v>273</v>
      </c>
      <c r="B276" s="25">
        <f t="shared" si="8"/>
        <v>0.7021893110109465</v>
      </c>
      <c r="C276" s="26">
        <f t="shared" si="9"/>
        <v>0.5307076586905789</v>
      </c>
      <c r="D276" s="27">
        <v>9.9197776762824219</v>
      </c>
    </row>
    <row r="277" spans="1:4" x14ac:dyDescent="0.2">
      <c r="A277" s="24">
        <v>274</v>
      </c>
      <c r="B277" s="25">
        <f t="shared" si="8"/>
        <v>0.70476497102382485</v>
      </c>
      <c r="C277" s="26">
        <f t="shared" si="9"/>
        <v>0.53815498004962403</v>
      </c>
      <c r="D277" s="27">
        <v>9.9917410986939785</v>
      </c>
    </row>
    <row r="278" spans="1:4" x14ac:dyDescent="0.2">
      <c r="A278" s="24">
        <v>275</v>
      </c>
      <c r="B278" s="25">
        <f t="shared" si="8"/>
        <v>0.70734063103670319</v>
      </c>
      <c r="C278" s="26">
        <f t="shared" si="9"/>
        <v>0.54563226944436072</v>
      </c>
      <c r="D278" s="27">
        <v>10.144457913325141</v>
      </c>
    </row>
    <row r="279" spans="1:4" x14ac:dyDescent="0.2">
      <c r="A279" s="24">
        <v>276</v>
      </c>
      <c r="B279" s="25">
        <f t="shared" si="8"/>
        <v>0.70991629104958143</v>
      </c>
      <c r="C279" s="26">
        <f t="shared" si="9"/>
        <v>0.55314019050627605</v>
      </c>
      <c r="D279" s="27">
        <v>10.350814569505985</v>
      </c>
    </row>
    <row r="280" spans="1:4" x14ac:dyDescent="0.2">
      <c r="A280" s="24">
        <v>277</v>
      </c>
      <c r="B280" s="25">
        <f t="shared" si="8"/>
        <v>0.71249195106245977</v>
      </c>
      <c r="C280" s="26">
        <f t="shared" si="9"/>
        <v>0.56067942197877252</v>
      </c>
      <c r="D280" s="27">
        <v>10.537704366533546</v>
      </c>
    </row>
    <row r="281" spans="1:4" x14ac:dyDescent="0.2">
      <c r="A281" s="24">
        <v>278</v>
      </c>
      <c r="B281" s="25">
        <f t="shared" si="8"/>
        <v>0.71506761107533801</v>
      </c>
      <c r="C281" s="26">
        <f t="shared" si="9"/>
        <v>0.56825065826776899</v>
      </c>
      <c r="D281" s="27">
        <v>10.568153192008708</v>
      </c>
    </row>
    <row r="282" spans="1:4" x14ac:dyDescent="0.2">
      <c r="A282" s="24">
        <v>279</v>
      </c>
      <c r="B282" s="25">
        <f t="shared" si="8"/>
        <v>0.71764327108821635</v>
      </c>
      <c r="C282" s="26">
        <f t="shared" si="9"/>
        <v>0.57585461001619764</v>
      </c>
      <c r="D282" s="27">
        <v>10.645423515054745</v>
      </c>
    </row>
    <row r="283" spans="1:4" x14ac:dyDescent="0.2">
      <c r="A283" s="24">
        <v>280</v>
      </c>
      <c r="B283" s="25">
        <f t="shared" si="8"/>
        <v>0.72021893110109469</v>
      </c>
      <c r="C283" s="26">
        <f t="shared" si="9"/>
        <v>0.58349200470368179</v>
      </c>
      <c r="D283" s="27">
        <v>10.748250028748373</v>
      </c>
    </row>
    <row r="284" spans="1:4" x14ac:dyDescent="0.2">
      <c r="A284" s="24">
        <v>281</v>
      </c>
      <c r="B284" s="25">
        <f t="shared" si="8"/>
        <v>0.72279459111397293</v>
      </c>
      <c r="C284" s="26">
        <f t="shared" si="9"/>
        <v>0.59116358727277818</v>
      </c>
      <c r="D284" s="27">
        <v>10.84801943454022</v>
      </c>
    </row>
    <row r="285" spans="1:4" x14ac:dyDescent="0.2">
      <c r="A285" s="24">
        <v>282</v>
      </c>
      <c r="B285" s="25">
        <f t="shared" si="8"/>
        <v>0.72537025112685127</v>
      </c>
      <c r="C285" s="26">
        <f t="shared" si="9"/>
        <v>0.59887012078324531</v>
      </c>
      <c r="D285" s="27">
        <v>10.871401809519853</v>
      </c>
    </row>
    <row r="286" spans="1:4" x14ac:dyDescent="0.2">
      <c r="A286" s="24">
        <v>283</v>
      </c>
      <c r="B286" s="25">
        <f t="shared" si="8"/>
        <v>0.72794591113972951</v>
      </c>
      <c r="C286" s="26">
        <f t="shared" si="9"/>
        <v>0.6066123870958976</v>
      </c>
      <c r="D286" s="27">
        <v>10.886618363010029</v>
      </c>
    </row>
    <row r="287" spans="1:4" x14ac:dyDescent="0.2">
      <c r="A287" s="24">
        <v>284</v>
      </c>
      <c r="B287" s="25">
        <f t="shared" si="8"/>
        <v>0.73052157115260785</v>
      </c>
      <c r="C287" s="26">
        <f t="shared" si="9"/>
        <v>0.6143911875877095</v>
      </c>
      <c r="D287" s="27">
        <v>11.5500597172136</v>
      </c>
    </row>
    <row r="288" spans="1:4" x14ac:dyDescent="0.2">
      <c r="A288" s="24">
        <v>285</v>
      </c>
      <c r="B288" s="25">
        <f t="shared" si="8"/>
        <v>0.7330972311654862</v>
      </c>
      <c r="C288" s="26">
        <f t="shared" si="9"/>
        <v>0.62220734389993371</v>
      </c>
      <c r="D288" s="27">
        <v>11.697908384788064</v>
      </c>
    </row>
    <row r="289" spans="1:4" x14ac:dyDescent="0.2">
      <c r="A289" s="24">
        <v>286</v>
      </c>
      <c r="B289" s="25">
        <f t="shared" si="8"/>
        <v>0.73567289117836443</v>
      </c>
      <c r="C289" s="26">
        <f t="shared" si="9"/>
        <v>0.63006169872113071</v>
      </c>
      <c r="D289" s="27">
        <v>11.729257003168165</v>
      </c>
    </row>
    <row r="290" spans="1:4" x14ac:dyDescent="0.2">
      <c r="A290" s="24">
        <v>287</v>
      </c>
      <c r="B290" s="25">
        <f t="shared" si="8"/>
        <v>0.73824855119124277</v>
      </c>
      <c r="C290" s="26">
        <f t="shared" si="9"/>
        <v>0.63795511660711934</v>
      </c>
      <c r="D290" s="27">
        <v>12.074706239738447</v>
      </c>
    </row>
    <row r="291" spans="1:4" x14ac:dyDescent="0.2">
      <c r="A291" s="24">
        <v>288</v>
      </c>
      <c r="B291" s="25">
        <f t="shared" si="8"/>
        <v>0.74082421120412101</v>
      </c>
      <c r="C291" s="26">
        <f t="shared" si="9"/>
        <v>0.64588848483999928</v>
      </c>
      <c r="D291" s="27">
        <v>12.211602236147087</v>
      </c>
    </row>
    <row r="292" spans="1:4" x14ac:dyDescent="0.2">
      <c r="A292" s="24">
        <v>289</v>
      </c>
      <c r="B292" s="25">
        <f t="shared" si="8"/>
        <v>0.74339987121699935</v>
      </c>
      <c r="C292" s="26">
        <f t="shared" si="9"/>
        <v>0.65386271432855447</v>
      </c>
      <c r="D292" s="27">
        <v>12.871031413286687</v>
      </c>
    </row>
    <row r="293" spans="1:4" x14ac:dyDescent="0.2">
      <c r="A293" s="24">
        <v>290</v>
      </c>
      <c r="B293" s="25">
        <f t="shared" si="8"/>
        <v>0.7459755312298777</v>
      </c>
      <c r="C293" s="26">
        <f t="shared" si="9"/>
        <v>0.66187874055248241</v>
      </c>
      <c r="D293" s="27">
        <v>13.131528282887047</v>
      </c>
    </row>
    <row r="294" spans="1:4" x14ac:dyDescent="0.2">
      <c r="A294" s="24">
        <v>291</v>
      </c>
      <c r="B294" s="25">
        <f t="shared" si="8"/>
        <v>0.74855119124275593</v>
      </c>
      <c r="C294" s="26">
        <f t="shared" si="9"/>
        <v>0.66993752455309563</v>
      </c>
      <c r="D294" s="27">
        <v>13.410303771948918</v>
      </c>
    </row>
    <row r="295" spans="1:4" x14ac:dyDescent="0.2">
      <c r="A295" s="24">
        <v>292</v>
      </c>
      <c r="B295" s="25">
        <f t="shared" si="8"/>
        <v>0.75112685125563428</v>
      </c>
      <c r="C295" s="26">
        <f t="shared" si="9"/>
        <v>0.67804005397330191</v>
      </c>
      <c r="D295" s="27">
        <v>13.433931918171254</v>
      </c>
    </row>
    <row r="296" spans="1:4" x14ac:dyDescent="0.2">
      <c r="A296" s="24">
        <v>293</v>
      </c>
      <c r="B296" s="25">
        <f t="shared" si="8"/>
        <v>0.75370251126851251</v>
      </c>
      <c r="C296" s="26">
        <f t="shared" si="9"/>
        <v>0.68618734414988469</v>
      </c>
      <c r="D296" s="27">
        <v>13.797538147757365</v>
      </c>
    </row>
    <row r="297" spans="1:4" x14ac:dyDescent="0.2">
      <c r="A297" s="24">
        <v>294</v>
      </c>
      <c r="B297" s="25">
        <f t="shared" si="8"/>
        <v>0.75627817128139085</v>
      </c>
      <c r="C297" s="26">
        <f t="shared" si="9"/>
        <v>0.69438043926132687</v>
      </c>
      <c r="D297" s="27">
        <v>13.861967753395135</v>
      </c>
    </row>
    <row r="298" spans="1:4" x14ac:dyDescent="0.2">
      <c r="A298" s="24">
        <v>295</v>
      </c>
      <c r="B298" s="25">
        <f t="shared" si="8"/>
        <v>0.7588538312942692</v>
      </c>
      <c r="C298" s="26">
        <f t="shared" si="9"/>
        <v>0.70262041353463678</v>
      </c>
      <c r="D298" s="27">
        <v>13.956485003327032</v>
      </c>
    </row>
    <row r="299" spans="1:4" x14ac:dyDescent="0.2">
      <c r="A299" s="24">
        <v>296</v>
      </c>
      <c r="B299" s="25">
        <f t="shared" si="8"/>
        <v>0.76142949130714743</v>
      </c>
      <c r="C299" s="26">
        <f t="shared" si="9"/>
        <v>0.71090837251492145</v>
      </c>
      <c r="D299" s="27">
        <v>13.988468270568688</v>
      </c>
    </row>
    <row r="300" spans="1:4" x14ac:dyDescent="0.2">
      <c r="A300" s="24">
        <v>297</v>
      </c>
      <c r="B300" s="25">
        <f t="shared" si="8"/>
        <v>0.76400515132002578</v>
      </c>
      <c r="C300" s="26">
        <f t="shared" si="9"/>
        <v>0.71924545440170595</v>
      </c>
      <c r="D300" s="27">
        <v>14.154141434236806</v>
      </c>
    </row>
    <row r="301" spans="1:4" x14ac:dyDescent="0.2">
      <c r="A301" s="24">
        <v>298</v>
      </c>
      <c r="B301" s="25">
        <f t="shared" si="8"/>
        <v>0.76658081133290401</v>
      </c>
      <c r="C301" s="26">
        <f t="shared" si="9"/>
        <v>0.72763283145630542</v>
      </c>
      <c r="D301" s="27">
        <v>14.717920438144461</v>
      </c>
    </row>
    <row r="302" spans="1:4" x14ac:dyDescent="0.2">
      <c r="A302" s="24">
        <v>299</v>
      </c>
      <c r="B302" s="25">
        <f t="shared" si="8"/>
        <v>0.76915647134578236</v>
      </c>
      <c r="C302" s="26">
        <f t="shared" si="9"/>
        <v>0.73607171148489658</v>
      </c>
      <c r="D302" s="27">
        <v>14.87241654969489</v>
      </c>
    </row>
    <row r="303" spans="1:4" x14ac:dyDescent="0.2">
      <c r="A303" s="24">
        <v>300</v>
      </c>
      <c r="B303" s="25">
        <f t="shared" si="8"/>
        <v>0.7717321313586607</v>
      </c>
      <c r="C303" s="26">
        <f t="shared" si="9"/>
        <v>0.74456333940227881</v>
      </c>
      <c r="D303" s="27">
        <v>14.956372771487736</v>
      </c>
    </row>
    <row r="304" spans="1:4" x14ac:dyDescent="0.2">
      <c r="A304" s="24">
        <v>301</v>
      </c>
      <c r="B304" s="25">
        <f t="shared" si="8"/>
        <v>0.77430779137153893</v>
      </c>
      <c r="C304" s="26">
        <f t="shared" si="9"/>
        <v>0.75310899888170912</v>
      </c>
      <c r="D304" s="27">
        <v>15.197603215181886</v>
      </c>
    </row>
    <row r="305" spans="1:4" x14ac:dyDescent="0.2">
      <c r="A305" s="24">
        <v>302</v>
      </c>
      <c r="B305" s="25">
        <f t="shared" si="8"/>
        <v>0.77688345138441728</v>
      </c>
      <c r="C305" s="26">
        <f t="shared" si="9"/>
        <v>0.76171001409663086</v>
      </c>
      <c r="D305" s="27">
        <v>15.291277147057428</v>
      </c>
    </row>
    <row r="306" spans="1:4" x14ac:dyDescent="0.2">
      <c r="A306" s="24">
        <v>303</v>
      </c>
      <c r="B306" s="25">
        <f t="shared" si="8"/>
        <v>0.77945911139729551</v>
      </c>
      <c r="C306" s="26">
        <f t="shared" si="9"/>
        <v>0.77036775156055604</v>
      </c>
      <c r="D306" s="27">
        <v>15.731288016142472</v>
      </c>
    </row>
    <row r="307" spans="1:4" x14ac:dyDescent="0.2">
      <c r="A307" s="24">
        <v>304</v>
      </c>
      <c r="B307" s="25">
        <f t="shared" si="8"/>
        <v>0.78203477141017386</v>
      </c>
      <c r="C307" s="26">
        <f t="shared" si="9"/>
        <v>0.77908362207189275</v>
      </c>
      <c r="D307" s="27">
        <v>15.766767393416046</v>
      </c>
    </row>
    <row r="308" spans="1:4" x14ac:dyDescent="0.2">
      <c r="A308" s="24">
        <v>305</v>
      </c>
      <c r="B308" s="25">
        <f t="shared" si="8"/>
        <v>0.7846104314230522</v>
      </c>
      <c r="C308" s="26">
        <f t="shared" si="9"/>
        <v>0.78785908277105743</v>
      </c>
      <c r="D308" s="27">
        <v>15.880598862882096</v>
      </c>
    </row>
    <row r="309" spans="1:4" x14ac:dyDescent="0.2">
      <c r="A309" s="24">
        <v>306</v>
      </c>
      <c r="B309" s="25">
        <f t="shared" si="8"/>
        <v>0.78718609143593044</v>
      </c>
      <c r="C309" s="26">
        <f t="shared" si="9"/>
        <v>0.79669563931778853</v>
      </c>
      <c r="D309" s="27">
        <v>15.979322720934675</v>
      </c>
    </row>
    <row r="310" spans="1:4" x14ac:dyDescent="0.2">
      <c r="A310" s="24">
        <v>307</v>
      </c>
      <c r="B310" s="25">
        <f t="shared" si="8"/>
        <v>0.78976175144880878</v>
      </c>
      <c r="C310" s="26">
        <f t="shared" si="9"/>
        <v>0.80559484819730942</v>
      </c>
      <c r="D310" s="27">
        <v>16.264470092745853</v>
      </c>
    </row>
    <row r="311" spans="1:4" x14ac:dyDescent="0.2">
      <c r="A311" s="24">
        <v>308</v>
      </c>
      <c r="B311" s="25">
        <f t="shared" si="8"/>
        <v>0.79233741146168701</v>
      </c>
      <c r="C311" s="26">
        <f t="shared" si="9"/>
        <v>0.81455831916463617</v>
      </c>
      <c r="D311" s="27">
        <v>16.385998982184063</v>
      </c>
    </row>
    <row r="312" spans="1:4" x14ac:dyDescent="0.2">
      <c r="A312" s="24">
        <v>309</v>
      </c>
      <c r="B312" s="25">
        <f t="shared" si="8"/>
        <v>0.79491307147456536</v>
      </c>
      <c r="C312" s="26">
        <f t="shared" si="9"/>
        <v>0.82358771783719509</v>
      </c>
      <c r="D312" s="27">
        <v>17.186306427493605</v>
      </c>
    </row>
    <row r="313" spans="1:4" x14ac:dyDescent="0.2">
      <c r="A313" s="24">
        <v>310</v>
      </c>
      <c r="B313" s="25">
        <f t="shared" si="8"/>
        <v>0.7974887314874437</v>
      </c>
      <c r="C313" s="26">
        <f t="shared" si="9"/>
        <v>0.83268476844675532</v>
      </c>
      <c r="D313" s="27">
        <v>17.202012224235659</v>
      </c>
    </row>
    <row r="314" spans="1:4" x14ac:dyDescent="0.2">
      <c r="A314" s="24">
        <v>311</v>
      </c>
      <c r="B314" s="25">
        <f t="shared" si="8"/>
        <v>0.80006439150032194</v>
      </c>
      <c r="C314" s="26">
        <f t="shared" si="9"/>
        <v>0.84185125676267347</v>
      </c>
      <c r="D314" s="27">
        <v>17.241219420298791</v>
      </c>
    </row>
    <row r="315" spans="1:4" x14ac:dyDescent="0.2">
      <c r="A315" s="24">
        <v>312</v>
      </c>
      <c r="B315" s="25">
        <f t="shared" si="8"/>
        <v>0.80264005151320028</v>
      </c>
      <c r="C315" s="26">
        <f t="shared" si="9"/>
        <v>0.85108903319950846</v>
      </c>
      <c r="D315" s="27">
        <v>17.513734778071139</v>
      </c>
    </row>
    <row r="316" spans="1:4" x14ac:dyDescent="0.2">
      <c r="A316" s="24">
        <v>313</v>
      </c>
      <c r="B316" s="25">
        <f t="shared" si="8"/>
        <v>0.80521571152607851</v>
      </c>
      <c r="C316" s="26">
        <f t="shared" si="9"/>
        <v>0.86040001612322381</v>
      </c>
      <c r="D316" s="27">
        <v>17.550831410896478</v>
      </c>
    </row>
    <row r="317" spans="1:4" x14ac:dyDescent="0.2">
      <c r="A317" s="24">
        <v>314</v>
      </c>
      <c r="B317" s="25">
        <f t="shared" si="8"/>
        <v>0.80779137153895686</v>
      </c>
      <c r="C317" s="26">
        <f t="shared" si="9"/>
        <v>0.86978619537155899</v>
      </c>
      <c r="D317" s="27">
        <v>17.750803207519141</v>
      </c>
    </row>
    <row r="318" spans="1:4" x14ac:dyDescent="0.2">
      <c r="A318" s="24">
        <v>315</v>
      </c>
      <c r="B318" s="25">
        <f t="shared" si="8"/>
        <v>0.8103670315518352</v>
      </c>
      <c r="C318" s="26">
        <f t="shared" si="9"/>
        <v>0.87924963600550898</v>
      </c>
      <c r="D318" s="27">
        <v>18.126425935838643</v>
      </c>
    </row>
    <row r="319" spans="1:4" x14ac:dyDescent="0.2">
      <c r="A319" s="24">
        <v>316</v>
      </c>
      <c r="B319" s="25">
        <f t="shared" si="8"/>
        <v>0.81294269156471344</v>
      </c>
      <c r="C319" s="26">
        <f t="shared" si="9"/>
        <v>0.8887924823105311</v>
      </c>
      <c r="D319" s="27">
        <v>18.682034464083415</v>
      </c>
    </row>
    <row r="320" spans="1:4" x14ac:dyDescent="0.2">
      <c r="A320" s="24">
        <v>317</v>
      </c>
      <c r="B320" s="25">
        <f t="shared" si="8"/>
        <v>0.81551835157759178</v>
      </c>
      <c r="C320" s="26">
        <f t="shared" si="9"/>
        <v>0.89841696206780386</v>
      </c>
      <c r="D320" s="27">
        <v>18.747284405228356</v>
      </c>
    </row>
    <row r="321" spans="1:4" x14ac:dyDescent="0.2">
      <c r="A321" s="24">
        <v>318</v>
      </c>
      <c r="B321" s="25">
        <f t="shared" si="8"/>
        <v>0.81809401159047002</v>
      </c>
      <c r="C321" s="26">
        <f t="shared" si="9"/>
        <v>0.9081253911178746</v>
      </c>
      <c r="D321" s="27">
        <v>18.836120421863313</v>
      </c>
    </row>
    <row r="322" spans="1:4" x14ac:dyDescent="0.2">
      <c r="A322" s="24">
        <v>319</v>
      </c>
      <c r="B322" s="25">
        <f t="shared" si="8"/>
        <v>0.82066967160334836</v>
      </c>
      <c r="C322" s="26">
        <f t="shared" si="9"/>
        <v>0.91792017824120742</v>
      </c>
      <c r="D322" s="27">
        <v>19.071592410165493</v>
      </c>
    </row>
    <row r="323" spans="1:4" x14ac:dyDescent="0.2">
      <c r="A323" s="24">
        <v>320</v>
      </c>
      <c r="B323" s="25">
        <f t="shared" si="8"/>
        <v>0.82324533161622671</v>
      </c>
      <c r="C323" s="26">
        <f t="shared" si="9"/>
        <v>0.92780383038258263</v>
      </c>
      <c r="D323" s="27">
        <v>19.194650109265723</v>
      </c>
    </row>
    <row r="324" spans="1:4" x14ac:dyDescent="0.2">
      <c r="A324" s="24">
        <v>321</v>
      </c>
      <c r="B324" s="25">
        <f t="shared" si="8"/>
        <v>0.82582099162910494</v>
      </c>
      <c r="C324" s="26">
        <f t="shared" si="9"/>
        <v>0.93777895824900226</v>
      </c>
      <c r="D324" s="27">
        <v>19.321688608156251</v>
      </c>
    </row>
    <row r="325" spans="1:4" x14ac:dyDescent="0.2">
      <c r="A325" s="24">
        <v>322</v>
      </c>
      <c r="B325" s="25">
        <f t="shared" ref="B325:B388" si="10">(A325-3/8)/388.25</f>
        <v>0.82839665164198328</v>
      </c>
      <c r="C325" s="26">
        <f t="shared" ref="C325:C388" si="11">NORMSINV(B325)</f>
        <v>0.94784828231385321</v>
      </c>
      <c r="D325" s="27">
        <v>19.586534804599268</v>
      </c>
    </row>
    <row r="326" spans="1:4" x14ac:dyDescent="0.2">
      <c r="A326" s="24">
        <v>323</v>
      </c>
      <c r="B326" s="25">
        <f t="shared" si="10"/>
        <v>0.83097231165486152</v>
      </c>
      <c r="C326" s="26">
        <f t="shared" si="11"/>
        <v>0.95801463926340868</v>
      </c>
      <c r="D326" s="27">
        <v>19.750992671814231</v>
      </c>
    </row>
    <row r="327" spans="1:4" x14ac:dyDescent="0.2">
      <c r="A327" s="24">
        <v>324</v>
      </c>
      <c r="B327" s="25">
        <f t="shared" si="10"/>
        <v>0.83354797166773986</v>
      </c>
      <c r="C327" s="26">
        <f t="shared" si="11"/>
        <v>0.96828098892564862</v>
      </c>
      <c r="D327" s="27">
        <v>20.031247292020311</v>
      </c>
    </row>
    <row r="328" spans="1:4" x14ac:dyDescent="0.2">
      <c r="A328" s="24">
        <v>325</v>
      </c>
      <c r="B328" s="25">
        <f t="shared" si="10"/>
        <v>0.83612363168061821</v>
      </c>
      <c r="C328" s="26">
        <f t="shared" si="11"/>
        <v>0.9786504217255344</v>
      </c>
      <c r="D328" s="27">
        <v>20.199956894301096</v>
      </c>
    </row>
    <row r="329" spans="1:4" x14ac:dyDescent="0.2">
      <c r="A329" s="24">
        <v>326</v>
      </c>
      <c r="B329" s="25">
        <f t="shared" si="10"/>
        <v>0.83869929169349644</v>
      </c>
      <c r="C329" s="26">
        <f t="shared" si="11"/>
        <v>0.9891261667159067</v>
      </c>
      <c r="D329" s="27">
        <v>20.442477296818296</v>
      </c>
    </row>
    <row r="330" spans="1:4" x14ac:dyDescent="0.2">
      <c r="A330" s="24">
        <v>327</v>
      </c>
      <c r="B330" s="25">
        <f t="shared" si="10"/>
        <v>0.84127495170637479</v>
      </c>
      <c r="C330" s="26">
        <f t="shared" si="11"/>
        <v>0.99971160023833516</v>
      </c>
      <c r="D330" s="27">
        <v>20.703844579157192</v>
      </c>
    </row>
    <row r="331" spans="1:4" x14ac:dyDescent="0.2">
      <c r="A331" s="24">
        <v>328</v>
      </c>
      <c r="B331" s="25">
        <f t="shared" si="10"/>
        <v>0.84385061171925302</v>
      </c>
      <c r="C331" s="26">
        <f t="shared" si="11"/>
        <v>1.0104102552746639</v>
      </c>
      <c r="D331" s="27">
        <v>20.764849095084287</v>
      </c>
    </row>
    <row r="332" spans="1:4" x14ac:dyDescent="0.2">
      <c r="A332" s="24">
        <v>329</v>
      </c>
      <c r="B332" s="25">
        <f t="shared" si="10"/>
        <v>0.84642627173213136</v>
      </c>
      <c r="C332" s="26">
        <f t="shared" si="11"/>
        <v>1.0212258315566702</v>
      </c>
      <c r="D332" s="27">
        <v>20.923634957708742</v>
      </c>
    </row>
    <row r="333" spans="1:4" x14ac:dyDescent="0.2">
      <c r="A333" s="24">
        <v>330</v>
      </c>
      <c r="B333" s="25">
        <f t="shared" si="10"/>
        <v>0.84900193174500971</v>
      </c>
      <c r="C333" s="26">
        <f t="shared" si="11"/>
        <v>1.0321622065093365</v>
      </c>
      <c r="D333" s="27">
        <v>20.96436891263869</v>
      </c>
    </row>
    <row r="334" spans="1:4" x14ac:dyDescent="0.2">
      <c r="A334" s="24">
        <v>331</v>
      </c>
      <c r="B334" s="25">
        <f t="shared" si="10"/>
        <v>0.85157759175788794</v>
      </c>
      <c r="C334" s="26">
        <f t="shared" si="11"/>
        <v>1.0432234471120134</v>
      </c>
      <c r="D334" s="27">
        <v>21.261077450936256</v>
      </c>
    </row>
    <row r="335" spans="1:4" x14ac:dyDescent="0.2">
      <c r="A335" s="24">
        <v>332</v>
      </c>
      <c r="B335" s="25">
        <f t="shared" si="10"/>
        <v>0.85415325177076629</v>
      </c>
      <c r="C335" s="26">
        <f t="shared" si="11"/>
        <v>1.0544138227719739</v>
      </c>
      <c r="D335" s="27">
        <v>21.89642152028653</v>
      </c>
    </row>
    <row r="336" spans="1:4" x14ac:dyDescent="0.2">
      <c r="A336" s="24">
        <v>333</v>
      </c>
      <c r="B336" s="25">
        <f t="shared" si="10"/>
        <v>0.85672891178364452</v>
      </c>
      <c r="C336" s="26">
        <f t="shared" si="11"/>
        <v>1.0657378193164866</v>
      </c>
      <c r="D336" s="27">
        <v>21.918955938270869</v>
      </c>
    </row>
    <row r="337" spans="1:4" x14ac:dyDescent="0.2">
      <c r="A337" s="24">
        <v>334</v>
      </c>
      <c r="B337" s="25">
        <f t="shared" si="10"/>
        <v>0.85930457179652286</v>
      </c>
      <c r="C337" s="26">
        <f t="shared" si="11"/>
        <v>1.0772001542226517</v>
      </c>
      <c r="D337" s="27">
        <v>22.148503442478841</v>
      </c>
    </row>
    <row r="338" spans="1:4" x14ac:dyDescent="0.2">
      <c r="A338" s="24">
        <v>335</v>
      </c>
      <c r="B338" s="25">
        <f t="shared" si="10"/>
        <v>0.86188023180940121</v>
      </c>
      <c r="C338" s="26">
        <f t="shared" si="11"/>
        <v>1.0888057932195718</v>
      </c>
      <c r="D338" s="27">
        <v>22.385217775780916</v>
      </c>
    </row>
    <row r="339" spans="1:4" x14ac:dyDescent="0.2">
      <c r="A339" s="24">
        <v>336</v>
      </c>
      <c r="B339" s="25">
        <f t="shared" si="10"/>
        <v>0.86445589182227944</v>
      </c>
      <c r="C339" s="26">
        <f t="shared" si="11"/>
        <v>1.1005599684147673</v>
      </c>
      <c r="D339" s="27">
        <v>22.579590849538306</v>
      </c>
    </row>
    <row r="340" spans="1:4" x14ac:dyDescent="0.2">
      <c r="A340" s="24">
        <v>337</v>
      </c>
      <c r="B340" s="25">
        <f t="shared" si="10"/>
        <v>0.86703155183515779</v>
      </c>
      <c r="C340" s="26">
        <f t="shared" si="11"/>
        <v>1.1124681981168201</v>
      </c>
      <c r="D340" s="27">
        <v>22.978564047572263</v>
      </c>
    </row>
    <row r="341" spans="1:4" x14ac:dyDescent="0.2">
      <c r="A341" s="24">
        <v>338</v>
      </c>
      <c r="B341" s="25">
        <f t="shared" si="10"/>
        <v>0.86960721184803602</v>
      </c>
      <c r="C341" s="26">
        <f t="shared" si="11"/>
        <v>1.1245363085494116</v>
      </c>
      <c r="D341" s="27">
        <v>23.141837874178975</v>
      </c>
    </row>
    <row r="342" spans="1:4" x14ac:dyDescent="0.2">
      <c r="A342" s="24">
        <v>339</v>
      </c>
      <c r="B342" s="25">
        <f t="shared" si="10"/>
        <v>0.87218287186091437</v>
      </c>
      <c r="C342" s="26">
        <f t="shared" si="11"/>
        <v>1.1367704576787201</v>
      </c>
      <c r="D342" s="27">
        <v>23.276528659623807</v>
      </c>
    </row>
    <row r="343" spans="1:4" x14ac:dyDescent="0.2">
      <c r="A343" s="24">
        <v>340</v>
      </c>
      <c r="B343" s="25">
        <f t="shared" si="10"/>
        <v>0.87475853187379271</v>
      </c>
      <c r="C343" s="26">
        <f t="shared" si="11"/>
        <v>1.1491771614072224</v>
      </c>
      <c r="D343" s="27">
        <v>23.405801155734906</v>
      </c>
    </row>
    <row r="344" spans="1:4" x14ac:dyDescent="0.2">
      <c r="A344" s="24">
        <v>341</v>
      </c>
      <c r="B344" s="25">
        <f t="shared" si="10"/>
        <v>0.87733419188667094</v>
      </c>
      <c r="C344" s="26">
        <f t="shared" si="11"/>
        <v>1.1617633224231911</v>
      </c>
      <c r="D344" s="27">
        <v>23.431760589386442</v>
      </c>
    </row>
    <row r="345" spans="1:4" x14ac:dyDescent="0.2">
      <c r="A345" s="24">
        <v>342</v>
      </c>
      <c r="B345" s="25">
        <f t="shared" si="10"/>
        <v>0.87990985189954929</v>
      </c>
      <c r="C345" s="26">
        <f t="shared" si="11"/>
        <v>1.1745362620374147</v>
      </c>
      <c r="D345" s="27">
        <v>23.593202815248105</v>
      </c>
    </row>
    <row r="346" spans="1:4" x14ac:dyDescent="0.2">
      <c r="A346" s="24">
        <v>343</v>
      </c>
      <c r="B346" s="25">
        <f t="shared" si="10"/>
        <v>0.88248551191242752</v>
      </c>
      <c r="C346" s="26">
        <f t="shared" si="11"/>
        <v>1.187503755388158</v>
      </c>
      <c r="D346" s="27">
        <v>23.901051808745706</v>
      </c>
    </row>
    <row r="347" spans="1:4" x14ac:dyDescent="0.2">
      <c r="A347" s="24">
        <v>344</v>
      </c>
      <c r="B347" s="25">
        <f t="shared" si="10"/>
        <v>0.88506117192530587</v>
      </c>
      <c r="C347" s="26">
        <f t="shared" si="11"/>
        <v>1.2006740704535415</v>
      </c>
      <c r="D347" s="27">
        <v>24.09679325914928</v>
      </c>
    </row>
    <row r="348" spans="1:4" x14ac:dyDescent="0.2">
      <c r="A348" s="24">
        <v>345</v>
      </c>
      <c r="B348" s="25">
        <f t="shared" si="10"/>
        <v>0.88763683193818421</v>
      </c>
      <c r="C348" s="26">
        <f t="shared" si="11"/>
        <v>1.2140560113790422</v>
      </c>
      <c r="D348" s="27">
        <v>24.309206969203956</v>
      </c>
    </row>
    <row r="349" spans="1:4" x14ac:dyDescent="0.2">
      <c r="A349" s="24">
        <v>346</v>
      </c>
      <c r="B349" s="25">
        <f t="shared" si="10"/>
        <v>0.89021249195106245</v>
      </c>
      <c r="C349" s="26">
        <f t="shared" si="11"/>
        <v>1.2276589667088831</v>
      </c>
      <c r="D349" s="27">
        <v>24.925630114942066</v>
      </c>
    </row>
    <row r="350" spans="1:4" x14ac:dyDescent="0.2">
      <c r="A350" s="24">
        <v>347</v>
      </c>
      <c r="B350" s="25">
        <f t="shared" si="10"/>
        <v>0.89278815196394079</v>
      </c>
      <c r="C350" s="26">
        <f t="shared" si="11"/>
        <v>1.2414929632063554</v>
      </c>
      <c r="D350" s="27">
        <v>25.892250062501105</v>
      </c>
    </row>
    <row r="351" spans="1:4" x14ac:dyDescent="0.2">
      <c r="A351" s="24">
        <v>348</v>
      </c>
      <c r="B351" s="25">
        <f t="shared" si="10"/>
        <v>0.89536381197681902</v>
      </c>
      <c r="C351" s="26">
        <f t="shared" si="11"/>
        <v>1.2555687260628083</v>
      </c>
      <c r="D351" s="27">
        <v>25.931484663383799</v>
      </c>
    </row>
    <row r="352" spans="1:4" x14ac:dyDescent="0.2">
      <c r="A352" s="24">
        <v>349</v>
      </c>
      <c r="B352" s="25">
        <f t="shared" si="10"/>
        <v>0.89793947198969737</v>
      </c>
      <c r="C352" s="26">
        <f t="shared" si="11"/>
        <v>1.2698977464323549</v>
      </c>
      <c r="D352" s="27">
        <v>25.981888821274538</v>
      </c>
    </row>
    <row r="353" spans="1:4" x14ac:dyDescent="0.2">
      <c r="A353" s="24">
        <v>350</v>
      </c>
      <c r="B353" s="25">
        <f t="shared" si="10"/>
        <v>0.90051513200257571</v>
      </c>
      <c r="C353" s="26">
        <f t="shared" si="11"/>
        <v>1.2844923573942342</v>
      </c>
      <c r="D353" s="27">
        <v>26.527422765708337</v>
      </c>
    </row>
    <row r="354" spans="1:4" x14ac:dyDescent="0.2">
      <c r="A354" s="24">
        <v>351</v>
      </c>
      <c r="B354" s="25">
        <f t="shared" si="10"/>
        <v>0.90309079201545395</v>
      </c>
      <c r="C354" s="26">
        <f t="shared" si="11"/>
        <v>1.2993658196439448</v>
      </c>
      <c r="D354" s="27">
        <v>27.032579203109151</v>
      </c>
    </row>
    <row r="355" spans="1:4" x14ac:dyDescent="0.2">
      <c r="A355" s="24">
        <v>352</v>
      </c>
      <c r="B355" s="25">
        <f t="shared" si="10"/>
        <v>0.90566645202833229</v>
      </c>
      <c r="C355" s="26">
        <f t="shared" si="11"/>
        <v>1.3145324184556058</v>
      </c>
      <c r="D355" s="27">
        <v>27.062103526746</v>
      </c>
    </row>
    <row r="356" spans="1:4" x14ac:dyDescent="0.2">
      <c r="A356" s="24">
        <v>353</v>
      </c>
      <c r="B356" s="25">
        <f t="shared" si="10"/>
        <v>0.90824211204121053</v>
      </c>
      <c r="C356" s="26">
        <f t="shared" si="11"/>
        <v>1.3300075737521626</v>
      </c>
      <c r="D356" s="27">
        <v>27.19578935600191</v>
      </c>
    </row>
    <row r="357" spans="1:4" x14ac:dyDescent="0.2">
      <c r="A357" s="24">
        <v>354</v>
      </c>
      <c r="B357" s="25">
        <f t="shared" si="10"/>
        <v>0.91081777205408887</v>
      </c>
      <c r="C357" s="26">
        <f t="shared" si="11"/>
        <v>1.3458079654802682</v>
      </c>
      <c r="D357" s="27">
        <v>27.289158423574918</v>
      </c>
    </row>
    <row r="358" spans="1:4" x14ac:dyDescent="0.2">
      <c r="A358" s="24">
        <v>355</v>
      </c>
      <c r="B358" s="25">
        <f t="shared" si="10"/>
        <v>0.91339343206696721</v>
      </c>
      <c r="C358" s="26">
        <f t="shared" si="11"/>
        <v>1.3619516769301871</v>
      </c>
      <c r="D358" s="27">
        <v>28.325030976249536</v>
      </c>
    </row>
    <row r="359" spans="1:4" x14ac:dyDescent="0.2">
      <c r="A359" s="24">
        <v>356</v>
      </c>
      <c r="B359" s="25">
        <f t="shared" si="10"/>
        <v>0.91596909207984545</v>
      </c>
      <c r="C359" s="26">
        <f t="shared" si="11"/>
        <v>1.3784583591902186</v>
      </c>
      <c r="D359" s="27">
        <v>28.910005082909208</v>
      </c>
    </row>
    <row r="360" spans="1:4" x14ac:dyDescent="0.2">
      <c r="A360" s="24">
        <v>357</v>
      </c>
      <c r="B360" s="25">
        <f t="shared" si="10"/>
        <v>0.91854475209272379</v>
      </c>
      <c r="C360" s="26">
        <f t="shared" si="11"/>
        <v>1.3953494206092829</v>
      </c>
      <c r="D360" s="27">
        <v>29.096791657538461</v>
      </c>
    </row>
    <row r="361" spans="1:4" x14ac:dyDescent="0.2">
      <c r="A361" s="24">
        <v>358</v>
      </c>
      <c r="B361" s="25">
        <f t="shared" si="10"/>
        <v>0.92112041210560203</v>
      </c>
      <c r="C361" s="26">
        <f t="shared" si="11"/>
        <v>1.4126482459987926</v>
      </c>
      <c r="D361" s="27">
        <v>29.833938331257059</v>
      </c>
    </row>
    <row r="362" spans="1:4" x14ac:dyDescent="0.2">
      <c r="A362" s="24">
        <v>359</v>
      </c>
      <c r="B362" s="25">
        <f t="shared" si="10"/>
        <v>0.92369607211848037</v>
      </c>
      <c r="C362" s="26">
        <f t="shared" si="11"/>
        <v>1.4303804513872818</v>
      </c>
      <c r="D362" s="27">
        <v>30.243716535788906</v>
      </c>
    </row>
    <row r="363" spans="1:4" x14ac:dyDescent="0.2">
      <c r="A363" s="24">
        <v>360</v>
      </c>
      <c r="B363" s="25">
        <f t="shared" si="10"/>
        <v>0.92627173213135872</v>
      </c>
      <c r="C363" s="26">
        <f t="shared" si="11"/>
        <v>1.4485741815167117</v>
      </c>
      <c r="D363" s="27">
        <v>31.076146317489759</v>
      </c>
    </row>
    <row r="364" spans="1:4" x14ac:dyDescent="0.2">
      <c r="A364" s="24">
        <v>361</v>
      </c>
      <c r="B364" s="25">
        <f t="shared" si="10"/>
        <v>0.92884739214423695</v>
      </c>
      <c r="C364" s="26">
        <f t="shared" si="11"/>
        <v>1.4672604590311522</v>
      </c>
      <c r="D364" s="27">
        <v>31.132752478043301</v>
      </c>
    </row>
    <row r="365" spans="1:4" x14ac:dyDescent="0.2">
      <c r="A365" s="24">
        <v>362</v>
      </c>
      <c r="B365" s="25">
        <f t="shared" si="10"/>
        <v>0.93142305215711529</v>
      </c>
      <c r="C365" s="26">
        <f t="shared" si="11"/>
        <v>1.4864735965827962</v>
      </c>
      <c r="D365" s="27">
        <v>31.188926184775653</v>
      </c>
    </row>
    <row r="366" spans="1:4" x14ac:dyDescent="0.2">
      <c r="A366" s="24">
        <v>363</v>
      </c>
      <c r="B366" s="25">
        <f t="shared" si="10"/>
        <v>0.93399871216999353</v>
      </c>
      <c r="C366" s="26">
        <f t="shared" si="11"/>
        <v>1.5062516860420216</v>
      </c>
      <c r="D366" s="27">
        <v>31.629251775519208</v>
      </c>
    </row>
    <row r="367" spans="1:4" x14ac:dyDescent="0.2">
      <c r="A367" s="24">
        <v>364</v>
      </c>
      <c r="B367" s="25">
        <f t="shared" si="10"/>
        <v>0.93657437218287187</v>
      </c>
      <c r="C367" s="26">
        <f t="shared" si="11"/>
        <v>1.5266371828906573</v>
      </c>
      <c r="D367" s="27">
        <v>32.944296158556199</v>
      </c>
    </row>
    <row r="368" spans="1:4" x14ac:dyDescent="0.2">
      <c r="A368" s="24">
        <v>365</v>
      </c>
      <c r="B368" s="25">
        <f t="shared" si="10"/>
        <v>0.93915003219575011</v>
      </c>
      <c r="C368" s="26">
        <f t="shared" si="11"/>
        <v>1.5476776090440523</v>
      </c>
      <c r="D368" s="27">
        <v>34.557865494808311</v>
      </c>
    </row>
    <row r="369" spans="1:4" x14ac:dyDescent="0.2">
      <c r="A369" s="24">
        <v>366</v>
      </c>
      <c r="B369" s="25">
        <f t="shared" si="10"/>
        <v>0.94172569220862845</v>
      </c>
      <c r="C369" s="26">
        <f t="shared" si="11"/>
        <v>1.5694264042784329</v>
      </c>
      <c r="D369" s="27">
        <v>34.557953805297529</v>
      </c>
    </row>
    <row r="370" spans="1:4" x14ac:dyDescent="0.2">
      <c r="A370" s="24">
        <v>367</v>
      </c>
      <c r="B370" s="25">
        <f t="shared" si="10"/>
        <v>0.9443013522215068</v>
      </c>
      <c r="C370" s="26">
        <f t="shared" si="11"/>
        <v>1.5919439658448895</v>
      </c>
      <c r="D370" s="27">
        <v>35.16934318850538</v>
      </c>
    </row>
    <row r="371" spans="1:4" x14ac:dyDescent="0.2">
      <c r="A371" s="24">
        <v>368</v>
      </c>
      <c r="B371" s="25">
        <f t="shared" si="10"/>
        <v>0.94687701223438503</v>
      </c>
      <c r="C371" s="26">
        <f t="shared" si="11"/>
        <v>1.6152989287728872</v>
      </c>
      <c r="D371" s="27">
        <v>36.733425288521971</v>
      </c>
    </row>
    <row r="372" spans="1:4" x14ac:dyDescent="0.2">
      <c r="A372" s="24">
        <v>369</v>
      </c>
      <c r="B372" s="25">
        <f t="shared" si="10"/>
        <v>0.94945267224726337</v>
      </c>
      <c r="C372" s="26">
        <f t="shared" si="11"/>
        <v>1.6395697573597809</v>
      </c>
      <c r="D372" s="27">
        <v>36.776513333292598</v>
      </c>
    </row>
    <row r="373" spans="1:4" x14ac:dyDescent="0.2">
      <c r="A373" s="24">
        <v>370</v>
      </c>
      <c r="B373" s="25">
        <f t="shared" si="10"/>
        <v>0.95202833226014161</v>
      </c>
      <c r="C373" s="26">
        <f t="shared" si="11"/>
        <v>1.6648467437698775</v>
      </c>
      <c r="D373" s="27">
        <v>37.533834071308888</v>
      </c>
    </row>
    <row r="374" spans="1:4" x14ac:dyDescent="0.2">
      <c r="A374" s="24">
        <v>371</v>
      </c>
      <c r="B374" s="25">
        <f t="shared" si="10"/>
        <v>0.95460399227301995</v>
      </c>
      <c r="C374" s="26">
        <f t="shared" si="11"/>
        <v>1.691234546179281</v>
      </c>
      <c r="D374" s="27">
        <v>38.785656821000259</v>
      </c>
    </row>
    <row r="375" spans="1:4" x14ac:dyDescent="0.2">
      <c r="A375" s="24">
        <v>372</v>
      </c>
      <c r="B375" s="25">
        <f t="shared" si="10"/>
        <v>0.9571796522858983</v>
      </c>
      <c r="C375" s="26">
        <f t="shared" si="11"/>
        <v>1.718855452266437</v>
      </c>
      <c r="D375" s="27">
        <v>39.66850445930686</v>
      </c>
    </row>
    <row r="376" spans="1:4" x14ac:dyDescent="0.2">
      <c r="A376" s="24">
        <v>373</v>
      </c>
      <c r="B376" s="25">
        <f t="shared" si="10"/>
        <v>0.95975531229877653</v>
      </c>
      <c r="C376" s="26">
        <f t="shared" si="11"/>
        <v>1.7478536333728463</v>
      </c>
      <c r="D376" s="27">
        <v>44.773142447516022</v>
      </c>
    </row>
    <row r="377" spans="1:4" x14ac:dyDescent="0.2">
      <c r="A377" s="24">
        <v>374</v>
      </c>
      <c r="B377" s="25">
        <f t="shared" si="10"/>
        <v>0.96233097231165488</v>
      </c>
      <c r="C377" s="26">
        <f t="shared" si="11"/>
        <v>1.7784007757559124</v>
      </c>
      <c r="D377" s="27">
        <v>44.807281746275294</v>
      </c>
    </row>
    <row r="378" spans="1:4" x14ac:dyDescent="0.2">
      <c r="A378" s="24">
        <v>375</v>
      </c>
      <c r="B378" s="25">
        <f t="shared" si="10"/>
        <v>0.96490663232453311</v>
      </c>
      <c r="C378" s="26">
        <f t="shared" si="11"/>
        <v>1.8107036642604388</v>
      </c>
      <c r="D378" s="27">
        <v>45.142962979700883</v>
      </c>
    </row>
    <row r="379" spans="1:4" x14ac:dyDescent="0.2">
      <c r="A379" s="24">
        <v>376</v>
      </c>
      <c r="B379" s="25">
        <f t="shared" si="10"/>
        <v>0.96748229233741145</v>
      </c>
      <c r="C379" s="26">
        <f t="shared" si="11"/>
        <v>1.8450145965118876</v>
      </c>
      <c r="D379" s="27">
        <v>50.570316021596852</v>
      </c>
    </row>
    <row r="380" spans="1:4" x14ac:dyDescent="0.2">
      <c r="A380" s="24">
        <v>377</v>
      </c>
      <c r="B380" s="25">
        <f t="shared" si="10"/>
        <v>0.9700579523502898</v>
      </c>
      <c r="C380" s="26">
        <f t="shared" si="11"/>
        <v>1.8816460061597873</v>
      </c>
      <c r="D380" s="27">
        <v>54.609333008188798</v>
      </c>
    </row>
    <row r="381" spans="1:4" x14ac:dyDescent="0.2">
      <c r="A381" s="24">
        <v>378</v>
      </c>
      <c r="B381" s="25">
        <f t="shared" si="10"/>
        <v>0.97263361236316803</v>
      </c>
      <c r="C381" s="26">
        <f t="shared" si="11"/>
        <v>1.9209915303435303</v>
      </c>
      <c r="D381" s="27">
        <v>57.303212800630831</v>
      </c>
    </row>
    <row r="382" spans="1:4" x14ac:dyDescent="0.2">
      <c r="A382" s="24">
        <v>379</v>
      </c>
      <c r="B382" s="25">
        <f t="shared" si="10"/>
        <v>0.97520927237604638</v>
      </c>
      <c r="C382" s="26">
        <f t="shared" si="11"/>
        <v>1.9635572836500887</v>
      </c>
      <c r="D382" s="27">
        <v>58.355956892954254</v>
      </c>
    </row>
    <row r="383" spans="1:4" x14ac:dyDescent="0.2">
      <c r="A383" s="24">
        <v>380</v>
      </c>
      <c r="B383" s="25">
        <f t="shared" si="10"/>
        <v>0.97778493238892461</v>
      </c>
      <c r="C383" s="26">
        <f t="shared" si="11"/>
        <v>2.0100099552402715</v>
      </c>
      <c r="D383" s="27">
        <v>61.413827447685264</v>
      </c>
    </row>
    <row r="384" spans="1:4" x14ac:dyDescent="0.2">
      <c r="A384" s="24">
        <v>381</v>
      </c>
      <c r="B384" s="25">
        <f t="shared" si="10"/>
        <v>0.98036059240180295</v>
      </c>
      <c r="C384" s="26">
        <f t="shared" si="11"/>
        <v>2.0612539898041171</v>
      </c>
      <c r="D384" s="27">
        <v>61.692775108347917</v>
      </c>
    </row>
    <row r="385" spans="1:4" x14ac:dyDescent="0.2">
      <c r="A385" s="24">
        <v>382</v>
      </c>
      <c r="B385" s="25">
        <f t="shared" si="10"/>
        <v>0.9829362524146813</v>
      </c>
      <c r="C385" s="26">
        <f t="shared" si="11"/>
        <v>2.1185620572571384</v>
      </c>
      <c r="D385" s="27">
        <v>61.720055320366896</v>
      </c>
    </row>
    <row r="386" spans="1:4" x14ac:dyDescent="0.2">
      <c r="A386" s="24">
        <v>383</v>
      </c>
      <c r="B386" s="25">
        <f t="shared" si="10"/>
        <v>0.98551191242755953</v>
      </c>
      <c r="C386" s="26">
        <f t="shared" si="11"/>
        <v>2.183810507794032</v>
      </c>
      <c r="D386" s="27">
        <v>71.121028207111578</v>
      </c>
    </row>
    <row r="387" spans="1:4" x14ac:dyDescent="0.2">
      <c r="A387" s="24">
        <v>384</v>
      </c>
      <c r="B387" s="25">
        <f t="shared" si="10"/>
        <v>0.98808757244043788</v>
      </c>
      <c r="C387" s="26">
        <f t="shared" si="11"/>
        <v>2.2599419300496204</v>
      </c>
      <c r="D387" s="27">
        <v>74.963919967892437</v>
      </c>
    </row>
    <row r="388" spans="1:4" x14ac:dyDescent="0.2">
      <c r="A388" s="24">
        <v>385</v>
      </c>
      <c r="B388" s="25">
        <f t="shared" si="10"/>
        <v>0.99066323245331611</v>
      </c>
      <c r="C388" s="26">
        <f t="shared" si="11"/>
        <v>2.3519848576725684</v>
      </c>
      <c r="D388" s="27">
        <v>82.566909517708154</v>
      </c>
    </row>
    <row r="389" spans="1:4" x14ac:dyDescent="0.2">
      <c r="A389" s="24">
        <v>386</v>
      </c>
      <c r="B389" s="25">
        <f t="shared" ref="B389:B391" si="12">(A389-3/8)/388.25</f>
        <v>0.99323889246619446</v>
      </c>
      <c r="C389" s="26">
        <f t="shared" ref="C389:C391" si="13">NORMSINV(B389)</f>
        <v>2.469711252934554</v>
      </c>
      <c r="D389" s="27">
        <v>85.757427964249246</v>
      </c>
    </row>
    <row r="390" spans="1:4" x14ac:dyDescent="0.2">
      <c r="A390" s="24">
        <v>387</v>
      </c>
      <c r="B390" s="25">
        <f t="shared" si="12"/>
        <v>0.9958145524790728</v>
      </c>
      <c r="C390" s="26">
        <f t="shared" si="13"/>
        <v>2.6367319453611606</v>
      </c>
      <c r="D390" s="27">
        <v>129.9087805776619</v>
      </c>
    </row>
    <row r="391" spans="1:4" x14ac:dyDescent="0.2">
      <c r="A391" s="24">
        <v>388</v>
      </c>
      <c r="B391" s="25">
        <f t="shared" si="12"/>
        <v>0.99839021249195103</v>
      </c>
      <c r="C391" s="26">
        <f t="shared" si="13"/>
        <v>2.9459566663438297</v>
      </c>
      <c r="D391" s="27">
        <v>138.01215887037461</v>
      </c>
    </row>
  </sheetData>
  <sortState ref="D4:D391">
    <sortCondition ref="D4:D39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1"/>
  <sheetViews>
    <sheetView topLeftCell="A20" workbookViewId="0">
      <selection activeCell="F37" sqref="F37:I37"/>
    </sheetView>
  </sheetViews>
  <sheetFormatPr defaultColWidth="8.85546875" defaultRowHeight="12.75" x14ac:dyDescent="0.2"/>
  <cols>
    <col min="1" max="3" width="9.140625" style="26"/>
    <col min="4" max="4" width="12.42578125" style="26" bestFit="1" customWidth="1"/>
  </cols>
  <sheetData>
    <row r="1" spans="1:4" x14ac:dyDescent="0.2">
      <c r="A1"/>
      <c r="B1"/>
      <c r="C1"/>
      <c r="D1"/>
    </row>
    <row r="2" spans="1:4" ht="13.5" thickBot="1" x14ac:dyDescent="0.25">
      <c r="A2"/>
      <c r="B2"/>
      <c r="C2"/>
      <c r="D2"/>
    </row>
    <row r="3" spans="1:4" x14ac:dyDescent="0.2">
      <c r="A3" t="s">
        <v>7</v>
      </c>
      <c r="B3" t="s">
        <v>8</v>
      </c>
      <c r="C3" t="s">
        <v>9</v>
      </c>
      <c r="D3" s="23" t="s">
        <v>10</v>
      </c>
    </row>
    <row r="4" spans="1:4" x14ac:dyDescent="0.2">
      <c r="A4" s="24">
        <v>1</v>
      </c>
      <c r="B4" s="25">
        <f>(A4-3/8)/388.25</f>
        <v>1.6097875080489374E-3</v>
      </c>
      <c r="C4" s="26">
        <f>NORMSINV(B4)</f>
        <v>-2.9459566663438363</v>
      </c>
      <c r="D4" s="27">
        <v>-117.43530979255775</v>
      </c>
    </row>
    <row r="5" spans="1:4" x14ac:dyDescent="0.2">
      <c r="A5" s="24">
        <v>2</v>
      </c>
      <c r="B5" s="25">
        <f t="shared" ref="B5:B68" si="0">(A5-3/8)/388.25</f>
        <v>4.1854475209272372E-3</v>
      </c>
      <c r="C5" s="26">
        <f t="shared" ref="C5:C68" si="1">NORMSINV(B5)</f>
        <v>-2.636731945361158</v>
      </c>
      <c r="D5" s="27">
        <v>-65.728632902896948</v>
      </c>
    </row>
    <row r="6" spans="1:4" x14ac:dyDescent="0.2">
      <c r="A6" s="24">
        <v>3</v>
      </c>
      <c r="B6" s="25">
        <f t="shared" si="0"/>
        <v>6.7611075338055377E-3</v>
      </c>
      <c r="C6" s="26">
        <f t="shared" si="1"/>
        <v>-2.469711252934554</v>
      </c>
      <c r="D6" s="27">
        <v>-58.504228024723261</v>
      </c>
    </row>
    <row r="7" spans="1:4" x14ac:dyDescent="0.2">
      <c r="A7" s="24">
        <v>4</v>
      </c>
      <c r="B7" s="25">
        <f t="shared" si="0"/>
        <v>9.3367675466838381E-3</v>
      </c>
      <c r="C7" s="26">
        <f t="shared" si="1"/>
        <v>-2.3519848576725706</v>
      </c>
      <c r="D7" s="27">
        <v>-55.744110739807923</v>
      </c>
    </row>
    <row r="8" spans="1:4" x14ac:dyDescent="0.2">
      <c r="A8" s="24">
        <v>5</v>
      </c>
      <c r="B8" s="25">
        <f t="shared" si="0"/>
        <v>1.1912427559562138E-2</v>
      </c>
      <c r="C8" s="26">
        <f t="shared" si="1"/>
        <v>-2.2599419300496204</v>
      </c>
      <c r="D8" s="27">
        <v>-54.869998814373218</v>
      </c>
    </row>
    <row r="9" spans="1:4" x14ac:dyDescent="0.2">
      <c r="A9" s="24">
        <v>6</v>
      </c>
      <c r="B9" s="25">
        <f t="shared" si="0"/>
        <v>1.4488087572440437E-2</v>
      </c>
      <c r="C9" s="26">
        <f t="shared" si="1"/>
        <v>-2.1838105077940324</v>
      </c>
      <c r="D9" s="27">
        <v>-54.769150240000727</v>
      </c>
    </row>
    <row r="10" spans="1:4" x14ac:dyDescent="0.2">
      <c r="A10" s="24">
        <v>7</v>
      </c>
      <c r="B10" s="25">
        <f t="shared" si="0"/>
        <v>1.7063747585318739E-2</v>
      </c>
      <c r="C10" s="26">
        <f t="shared" si="1"/>
        <v>-2.1185620572571375</v>
      </c>
      <c r="D10" s="27">
        <v>-47.499987319384559</v>
      </c>
    </row>
    <row r="11" spans="1:4" x14ac:dyDescent="0.2">
      <c r="A11" s="24">
        <v>8</v>
      </c>
      <c r="B11" s="25">
        <f t="shared" si="0"/>
        <v>1.9639407598197038E-2</v>
      </c>
      <c r="C11" s="26">
        <f t="shared" si="1"/>
        <v>-2.0612539898041171</v>
      </c>
      <c r="D11" s="27">
        <v>-44.70808359317914</v>
      </c>
    </row>
    <row r="12" spans="1:4" x14ac:dyDescent="0.2">
      <c r="A12" s="24">
        <v>9</v>
      </c>
      <c r="B12" s="25">
        <f t="shared" si="0"/>
        <v>2.2215067611075338E-2</v>
      </c>
      <c r="C12" s="26">
        <f t="shared" si="1"/>
        <v>-2.0100099552402724</v>
      </c>
      <c r="D12" s="27">
        <v>-43.184240968440065</v>
      </c>
    </row>
    <row r="13" spans="1:4" x14ac:dyDescent="0.2">
      <c r="A13" s="24">
        <v>10</v>
      </c>
      <c r="B13" s="25">
        <f t="shared" si="0"/>
        <v>2.4790727623953637E-2</v>
      </c>
      <c r="C13" s="26">
        <f t="shared" si="1"/>
        <v>-1.9635572836500883</v>
      </c>
      <c r="D13" s="27">
        <v>-42.850004237561251</v>
      </c>
    </row>
    <row r="14" spans="1:4" x14ac:dyDescent="0.2">
      <c r="A14" s="24">
        <v>11</v>
      </c>
      <c r="B14" s="25">
        <f t="shared" si="0"/>
        <v>2.7366387636831937E-2</v>
      </c>
      <c r="C14" s="26">
        <f t="shared" si="1"/>
        <v>-1.9209915303435305</v>
      </c>
      <c r="D14" s="27">
        <v>-42.506593500371281</v>
      </c>
    </row>
    <row r="15" spans="1:4" x14ac:dyDescent="0.2">
      <c r="A15" s="24">
        <v>12</v>
      </c>
      <c r="B15" s="25">
        <f t="shared" si="0"/>
        <v>2.994204764971024E-2</v>
      </c>
      <c r="C15" s="26">
        <f t="shared" si="1"/>
        <v>-1.8816460061597871</v>
      </c>
      <c r="D15" s="27">
        <v>-42.026320820651392</v>
      </c>
    </row>
    <row r="16" spans="1:4" x14ac:dyDescent="0.2">
      <c r="A16" s="24">
        <v>13</v>
      </c>
      <c r="B16" s="25">
        <f t="shared" si="0"/>
        <v>3.2517707662588539E-2</v>
      </c>
      <c r="C16" s="26">
        <f t="shared" si="1"/>
        <v>-1.845014596511888</v>
      </c>
      <c r="D16" s="27">
        <v>-40.743005974984897</v>
      </c>
    </row>
    <row r="17" spans="1:4" x14ac:dyDescent="0.2">
      <c r="A17" s="24">
        <v>14</v>
      </c>
      <c r="B17" s="25">
        <f t="shared" si="0"/>
        <v>3.5093367675466836E-2</v>
      </c>
      <c r="C17" s="26">
        <f t="shared" si="1"/>
        <v>-1.8107036642604395</v>
      </c>
      <c r="D17" s="27">
        <v>-37.02708879355481</v>
      </c>
    </row>
    <row r="18" spans="1:4" x14ac:dyDescent="0.2">
      <c r="A18" s="24">
        <v>15</v>
      </c>
      <c r="B18" s="25">
        <f t="shared" si="0"/>
        <v>3.7669027688345139E-2</v>
      </c>
      <c r="C18" s="26">
        <f t="shared" si="1"/>
        <v>-1.7784007757559124</v>
      </c>
      <c r="D18" s="27">
        <v>-36.955713607658026</v>
      </c>
    </row>
    <row r="19" spans="1:4" x14ac:dyDescent="0.2">
      <c r="A19" s="24">
        <v>16</v>
      </c>
      <c r="B19" s="25">
        <f t="shared" si="0"/>
        <v>4.0244687701223442E-2</v>
      </c>
      <c r="C19" s="26">
        <f t="shared" si="1"/>
        <v>-1.7478536333728463</v>
      </c>
      <c r="D19" s="27">
        <v>-36.125152615674665</v>
      </c>
    </row>
    <row r="20" spans="1:4" x14ac:dyDescent="0.2">
      <c r="A20" s="24">
        <v>17</v>
      </c>
      <c r="B20" s="25">
        <f t="shared" si="0"/>
        <v>4.2820347714101738E-2</v>
      </c>
      <c r="C20" s="26">
        <f t="shared" si="1"/>
        <v>-1.718855452266437</v>
      </c>
      <c r="D20" s="27">
        <v>-35.867030316536443</v>
      </c>
    </row>
    <row r="21" spans="1:4" x14ac:dyDescent="0.2">
      <c r="A21" s="24">
        <v>18</v>
      </c>
      <c r="B21" s="25">
        <f t="shared" si="0"/>
        <v>4.5396007726980041E-2</v>
      </c>
      <c r="C21" s="26">
        <f t="shared" si="1"/>
        <v>-1.691234546179281</v>
      </c>
      <c r="D21" s="27">
        <v>-35.68325971572159</v>
      </c>
    </row>
    <row r="22" spans="1:4" x14ac:dyDescent="0.2">
      <c r="A22" s="24">
        <v>19</v>
      </c>
      <c r="B22" s="25">
        <f t="shared" si="0"/>
        <v>4.7971667739858337E-2</v>
      </c>
      <c r="C22" s="26">
        <f t="shared" si="1"/>
        <v>-1.6648467437698775</v>
      </c>
      <c r="D22" s="27">
        <v>-35.399732352877436</v>
      </c>
    </row>
    <row r="23" spans="1:4" x14ac:dyDescent="0.2">
      <c r="A23" s="24">
        <v>20</v>
      </c>
      <c r="B23" s="25">
        <f t="shared" si="0"/>
        <v>5.054732775273664E-2</v>
      </c>
      <c r="C23" s="26">
        <f t="shared" si="1"/>
        <v>-1.6395697573597805</v>
      </c>
      <c r="D23" s="27">
        <v>-34.454384441845548</v>
      </c>
    </row>
    <row r="24" spans="1:4" x14ac:dyDescent="0.2">
      <c r="A24" s="24">
        <v>21</v>
      </c>
      <c r="B24" s="25">
        <f t="shared" si="0"/>
        <v>5.3122987765614936E-2</v>
      </c>
      <c r="C24" s="26">
        <f t="shared" si="1"/>
        <v>-1.6152989287728876</v>
      </c>
      <c r="D24" s="27">
        <v>-34.119005230992116</v>
      </c>
    </row>
    <row r="25" spans="1:4" x14ac:dyDescent="0.2">
      <c r="A25" s="24">
        <v>22</v>
      </c>
      <c r="B25" s="25">
        <f t="shared" si="0"/>
        <v>5.5698647778493239E-2</v>
      </c>
      <c r="C25" s="26">
        <f t="shared" si="1"/>
        <v>-1.5919439658448891</v>
      </c>
      <c r="D25" s="27">
        <v>-33.388629513292869</v>
      </c>
    </row>
    <row r="26" spans="1:4" x14ac:dyDescent="0.2">
      <c r="A26" s="24">
        <v>23</v>
      </c>
      <c r="B26" s="25">
        <f t="shared" si="0"/>
        <v>5.8274307791371542E-2</v>
      </c>
      <c r="C26" s="26">
        <f t="shared" si="1"/>
        <v>-1.5694264042784329</v>
      </c>
      <c r="D26" s="27">
        <v>-32.949610159780548</v>
      </c>
    </row>
    <row r="27" spans="1:4" x14ac:dyDescent="0.2">
      <c r="A27" s="24">
        <v>24</v>
      </c>
      <c r="B27" s="25">
        <f t="shared" si="0"/>
        <v>6.0849967804249838E-2</v>
      </c>
      <c r="C27" s="26">
        <f t="shared" si="1"/>
        <v>-1.5476776090440527</v>
      </c>
      <c r="D27" s="27">
        <v>-32.593006927005803</v>
      </c>
    </row>
    <row r="28" spans="1:4" x14ac:dyDescent="0.2">
      <c r="A28" s="24">
        <v>25</v>
      </c>
      <c r="B28" s="25">
        <f t="shared" si="0"/>
        <v>6.3425627817128141E-2</v>
      </c>
      <c r="C28" s="26">
        <f t="shared" si="1"/>
        <v>-1.5266371828906566</v>
      </c>
      <c r="D28" s="27">
        <v>-32.400048588346749</v>
      </c>
    </row>
    <row r="29" spans="1:4" x14ac:dyDescent="0.2">
      <c r="A29" s="24">
        <v>26</v>
      </c>
      <c r="B29" s="25">
        <f t="shared" si="0"/>
        <v>6.6001287830006444E-2</v>
      </c>
      <c r="C29" s="26">
        <f t="shared" si="1"/>
        <v>-1.5062516860420212</v>
      </c>
      <c r="D29" s="27">
        <v>-32.094532544558092</v>
      </c>
    </row>
    <row r="30" spans="1:4" x14ac:dyDescent="0.2">
      <c r="A30" s="24">
        <v>27</v>
      </c>
      <c r="B30" s="25">
        <f t="shared" si="0"/>
        <v>6.8576947842884733E-2</v>
      </c>
      <c r="C30" s="26">
        <f t="shared" si="1"/>
        <v>-1.4864735965827958</v>
      </c>
      <c r="D30" s="27">
        <v>-31.698838467034648</v>
      </c>
    </row>
    <row r="31" spans="1:4" x14ac:dyDescent="0.2">
      <c r="A31" s="24">
        <v>28</v>
      </c>
      <c r="B31" s="25">
        <f t="shared" si="0"/>
        <v>7.1152607855763036E-2</v>
      </c>
      <c r="C31" s="26">
        <f t="shared" si="1"/>
        <v>-1.467260459031152</v>
      </c>
      <c r="D31" s="27">
        <v>-31.556206051373351</v>
      </c>
    </row>
    <row r="32" spans="1:4" x14ac:dyDescent="0.2">
      <c r="A32" s="24">
        <v>29</v>
      </c>
      <c r="B32" s="25">
        <f t="shared" si="0"/>
        <v>7.372826786864134E-2</v>
      </c>
      <c r="C32" s="26">
        <f t="shared" si="1"/>
        <v>-1.4485741815167108</v>
      </c>
      <c r="D32" s="27">
        <v>-30.809610521925947</v>
      </c>
    </row>
    <row r="33" spans="1:9" x14ac:dyDescent="0.2">
      <c r="A33" s="24">
        <v>30</v>
      </c>
      <c r="B33" s="25">
        <f t="shared" si="0"/>
        <v>7.6303927881519643E-2</v>
      </c>
      <c r="C33" s="26">
        <f t="shared" si="1"/>
        <v>-1.4303804513872818</v>
      </c>
      <c r="D33" s="27">
        <v>-30.795045679444797</v>
      </c>
      <c r="F33" t="s">
        <v>12</v>
      </c>
    </row>
    <row r="34" spans="1:9" x14ac:dyDescent="0.2">
      <c r="A34" s="24">
        <v>31</v>
      </c>
      <c r="B34" s="25">
        <f t="shared" si="0"/>
        <v>7.8879587894397946E-2</v>
      </c>
      <c r="C34" s="26">
        <f t="shared" si="1"/>
        <v>-1.4126482459987926</v>
      </c>
      <c r="D34" s="27">
        <v>-30.552806244559548</v>
      </c>
      <c r="F34" s="28" t="s">
        <v>65</v>
      </c>
      <c r="G34" s="28"/>
      <c r="H34" s="28"/>
    </row>
    <row r="35" spans="1:9" x14ac:dyDescent="0.2">
      <c r="A35" s="24">
        <v>32</v>
      </c>
      <c r="B35" s="25">
        <f t="shared" si="0"/>
        <v>8.1455247907276235E-2</v>
      </c>
      <c r="C35" s="26">
        <f t="shared" si="1"/>
        <v>-1.3953494206092829</v>
      </c>
      <c r="D35" s="27">
        <v>-30.506781168151235</v>
      </c>
    </row>
    <row r="36" spans="1:9" x14ac:dyDescent="0.2">
      <c r="A36" s="24">
        <v>33</v>
      </c>
      <c r="B36" s="25">
        <f t="shared" si="0"/>
        <v>8.4030907920154538E-2</v>
      </c>
      <c r="C36" s="26">
        <f t="shared" si="1"/>
        <v>-1.3784583591902186</v>
      </c>
      <c r="D36" s="27">
        <v>-29.795206396822664</v>
      </c>
      <c r="F36" t="s">
        <v>77</v>
      </c>
    </row>
    <row r="37" spans="1:9" x14ac:dyDescent="0.2">
      <c r="A37" s="24">
        <v>34</v>
      </c>
      <c r="B37" s="25">
        <f t="shared" si="0"/>
        <v>8.6606567933032841E-2</v>
      </c>
      <c r="C37" s="26">
        <f t="shared" si="1"/>
        <v>-1.3619516769301854</v>
      </c>
      <c r="D37" s="27">
        <v>-29.617435967879828</v>
      </c>
      <c r="F37" s="31" t="s">
        <v>78</v>
      </c>
      <c r="G37" s="31"/>
      <c r="H37" s="31"/>
      <c r="I37" s="31"/>
    </row>
    <row r="38" spans="1:9" x14ac:dyDescent="0.2">
      <c r="A38" s="24">
        <v>35</v>
      </c>
      <c r="B38" s="25">
        <f t="shared" si="0"/>
        <v>8.9182227945911144E-2</v>
      </c>
      <c r="C38" s="26">
        <f t="shared" si="1"/>
        <v>-1.3458079654802682</v>
      </c>
      <c r="D38" s="27">
        <v>-29.527262108881501</v>
      </c>
    </row>
    <row r="39" spans="1:9" x14ac:dyDescent="0.2">
      <c r="A39" s="24">
        <v>36</v>
      </c>
      <c r="B39" s="25">
        <f t="shared" si="0"/>
        <v>9.1757887958789433E-2</v>
      </c>
      <c r="C39" s="26">
        <f t="shared" si="1"/>
        <v>-1.3300075737521635</v>
      </c>
      <c r="D39" s="27">
        <v>-29.306783706648559</v>
      </c>
    </row>
    <row r="40" spans="1:9" x14ac:dyDescent="0.2">
      <c r="A40" s="24">
        <v>37</v>
      </c>
      <c r="B40" s="25">
        <f t="shared" si="0"/>
        <v>9.4333547971667736E-2</v>
      </c>
      <c r="C40" s="26">
        <f t="shared" si="1"/>
        <v>-1.3145324184556058</v>
      </c>
      <c r="D40" s="27">
        <v>-29.095891793599208</v>
      </c>
    </row>
    <row r="41" spans="1:9" x14ac:dyDescent="0.2">
      <c r="A41" s="24">
        <v>38</v>
      </c>
      <c r="B41" s="25">
        <f t="shared" si="0"/>
        <v>9.6909207984546039E-2</v>
      </c>
      <c r="C41" s="26">
        <f t="shared" si="1"/>
        <v>-1.2993658196439448</v>
      </c>
      <c r="D41" s="27">
        <v>-28.94927633560394</v>
      </c>
    </row>
    <row r="42" spans="1:9" x14ac:dyDescent="0.2">
      <c r="A42" s="24">
        <v>39</v>
      </c>
      <c r="B42" s="25">
        <f t="shared" si="0"/>
        <v>9.9484867997424342E-2</v>
      </c>
      <c r="C42" s="26">
        <f t="shared" si="1"/>
        <v>-1.2844923573942337</v>
      </c>
      <c r="D42" s="27">
        <v>-28.647484555360336</v>
      </c>
    </row>
    <row r="43" spans="1:9" x14ac:dyDescent="0.2">
      <c r="A43" s="24">
        <v>40</v>
      </c>
      <c r="B43" s="25">
        <f t="shared" si="0"/>
        <v>0.10206052801030265</v>
      </c>
      <c r="C43" s="26">
        <f t="shared" si="1"/>
        <v>-1.2698977464323549</v>
      </c>
      <c r="D43" s="27">
        <v>-28.513036964879888</v>
      </c>
    </row>
    <row r="44" spans="1:9" x14ac:dyDescent="0.2">
      <c r="A44" s="24">
        <v>41</v>
      </c>
      <c r="B44" s="25">
        <f t="shared" si="0"/>
        <v>0.10463618802318093</v>
      </c>
      <c r="C44" s="26">
        <f t="shared" si="1"/>
        <v>-1.2555687260628088</v>
      </c>
      <c r="D44" s="27">
        <v>-28.076366336736442</v>
      </c>
    </row>
    <row r="45" spans="1:9" x14ac:dyDescent="0.2">
      <c r="A45" s="24">
        <v>42</v>
      </c>
      <c r="B45" s="25">
        <f t="shared" si="0"/>
        <v>0.10721184803605924</v>
      </c>
      <c r="C45" s="26">
        <f t="shared" si="1"/>
        <v>-1.2414929632063554</v>
      </c>
      <c r="D45" s="27">
        <v>-27.740442697155743</v>
      </c>
    </row>
    <row r="46" spans="1:9" x14ac:dyDescent="0.2">
      <c r="A46" s="24">
        <v>43</v>
      </c>
      <c r="B46" s="25">
        <f t="shared" si="0"/>
        <v>0.10978750804893754</v>
      </c>
      <c r="C46" s="26">
        <f t="shared" si="1"/>
        <v>-1.2276589667088831</v>
      </c>
      <c r="D46" s="27">
        <v>-27.468589927607582</v>
      </c>
    </row>
    <row r="47" spans="1:9" x14ac:dyDescent="0.2">
      <c r="A47" s="24">
        <v>44</v>
      </c>
      <c r="B47" s="25">
        <f t="shared" si="0"/>
        <v>0.11236316806181584</v>
      </c>
      <c r="C47" s="26">
        <f t="shared" si="1"/>
        <v>-1.2140560113790422</v>
      </c>
      <c r="D47" s="27">
        <v>-27.129180234024631</v>
      </c>
    </row>
    <row r="48" spans="1:9" x14ac:dyDescent="0.2">
      <c r="A48" s="24">
        <v>45</v>
      </c>
      <c r="B48" s="25">
        <f t="shared" si="0"/>
        <v>0.11493882807469415</v>
      </c>
      <c r="C48" s="26">
        <f t="shared" si="1"/>
        <v>-1.2006740704535415</v>
      </c>
      <c r="D48" s="27">
        <v>-26.966274427000769</v>
      </c>
    </row>
    <row r="49" spans="1:4" x14ac:dyDescent="0.2">
      <c r="A49" s="24">
        <v>46</v>
      </c>
      <c r="B49" s="25">
        <f t="shared" si="0"/>
        <v>0.11751448808757244</v>
      </c>
      <c r="C49" s="26">
        <f t="shared" si="1"/>
        <v>-1.1875037553881582</v>
      </c>
      <c r="D49" s="27">
        <v>-26.58410677423575</v>
      </c>
    </row>
    <row r="50" spans="1:4" x14ac:dyDescent="0.2">
      <c r="A50" s="24">
        <v>47</v>
      </c>
      <c r="B50" s="25">
        <f t="shared" si="0"/>
        <v>0.12009014810045074</v>
      </c>
      <c r="C50" s="26">
        <f t="shared" si="1"/>
        <v>-1.1745362620374147</v>
      </c>
      <c r="D50" s="27">
        <v>-26.433942114180866</v>
      </c>
    </row>
    <row r="51" spans="1:4" x14ac:dyDescent="0.2">
      <c r="A51" s="24">
        <v>48</v>
      </c>
      <c r="B51" s="25">
        <f t="shared" si="0"/>
        <v>0.12266580811332904</v>
      </c>
      <c r="C51" s="26">
        <f t="shared" si="1"/>
        <v>-1.1617633224231911</v>
      </c>
      <c r="D51" s="27">
        <v>-25.996799324922563</v>
      </c>
    </row>
    <row r="52" spans="1:4" x14ac:dyDescent="0.2">
      <c r="A52" s="24">
        <v>49</v>
      </c>
      <c r="B52" s="25">
        <f t="shared" si="0"/>
        <v>0.12524146812620734</v>
      </c>
      <c r="C52" s="26">
        <f t="shared" si="1"/>
        <v>-1.1491771614072217</v>
      </c>
      <c r="D52" s="27">
        <v>-25.910369490969146</v>
      </c>
    </row>
    <row r="53" spans="1:4" x14ac:dyDescent="0.2">
      <c r="A53" s="24">
        <v>50</v>
      </c>
      <c r="B53" s="25">
        <f t="shared" si="0"/>
        <v>0.12781712813908563</v>
      </c>
      <c r="C53" s="26">
        <f t="shared" si="1"/>
        <v>-1.1367704576787201</v>
      </c>
      <c r="D53" s="27">
        <v>-25.516471084709337</v>
      </c>
    </row>
    <row r="54" spans="1:4" x14ac:dyDescent="0.2">
      <c r="A54" s="24">
        <v>51</v>
      </c>
      <c r="B54" s="25">
        <f t="shared" si="0"/>
        <v>0.13039278815196395</v>
      </c>
      <c r="C54" s="26">
        <f t="shared" si="1"/>
        <v>-1.1245363085494116</v>
      </c>
      <c r="D54" s="27">
        <v>-25.004761546273016</v>
      </c>
    </row>
    <row r="55" spans="1:4" x14ac:dyDescent="0.2">
      <c r="A55" s="24">
        <v>52</v>
      </c>
      <c r="B55" s="25">
        <f t="shared" si="0"/>
        <v>0.13296844816484224</v>
      </c>
      <c r="C55" s="26">
        <f t="shared" si="1"/>
        <v>-1.1124681981168201</v>
      </c>
      <c r="D55" s="27">
        <v>-24.884224222587989</v>
      </c>
    </row>
    <row r="56" spans="1:4" x14ac:dyDescent="0.2">
      <c r="A56" s="24">
        <v>53</v>
      </c>
      <c r="B56" s="25">
        <f t="shared" si="0"/>
        <v>0.13554410817772053</v>
      </c>
      <c r="C56" s="26">
        <f t="shared" si="1"/>
        <v>-1.1005599684147673</v>
      </c>
      <c r="D56" s="27">
        <v>-24.594769276442662</v>
      </c>
    </row>
    <row r="57" spans="1:4" x14ac:dyDescent="0.2">
      <c r="A57" s="24">
        <v>54</v>
      </c>
      <c r="B57" s="25">
        <f t="shared" si="0"/>
        <v>0.13811976819059885</v>
      </c>
      <c r="C57" s="26">
        <f t="shared" si="1"/>
        <v>-1.088805793219572</v>
      </c>
      <c r="D57" s="27">
        <v>-24.499305732593598</v>
      </c>
    </row>
    <row r="58" spans="1:4" x14ac:dyDescent="0.2">
      <c r="A58" s="24">
        <v>55</v>
      </c>
      <c r="B58" s="25">
        <f t="shared" si="0"/>
        <v>0.14069542820347714</v>
      </c>
      <c r="C58" s="26">
        <f t="shared" si="1"/>
        <v>-1.0772001542226517</v>
      </c>
      <c r="D58" s="27">
        <v>-24.407163444445644</v>
      </c>
    </row>
    <row r="59" spans="1:4" x14ac:dyDescent="0.2">
      <c r="A59" s="24">
        <v>56</v>
      </c>
      <c r="B59" s="25">
        <f t="shared" si="0"/>
        <v>0.14327108821635545</v>
      </c>
      <c r="C59" s="26">
        <f t="shared" si="1"/>
        <v>-1.0657378193164866</v>
      </c>
      <c r="D59" s="27">
        <v>-24.37197626758126</v>
      </c>
    </row>
    <row r="60" spans="1:4" x14ac:dyDescent="0.2">
      <c r="A60" s="24">
        <v>57</v>
      </c>
      <c r="B60" s="25">
        <f t="shared" si="0"/>
        <v>0.14584674822923374</v>
      </c>
      <c r="C60" s="26">
        <f t="shared" si="1"/>
        <v>-1.0544138227719739</v>
      </c>
      <c r="D60" s="27">
        <v>-23.678602395960311</v>
      </c>
    </row>
    <row r="61" spans="1:4" x14ac:dyDescent="0.2">
      <c r="A61" s="24">
        <v>58</v>
      </c>
      <c r="B61" s="25">
        <f t="shared" si="0"/>
        <v>0.14842240824211203</v>
      </c>
      <c r="C61" s="26">
        <f t="shared" si="1"/>
        <v>-1.0432234471120134</v>
      </c>
      <c r="D61" s="27">
        <v>-23.176792080007615</v>
      </c>
    </row>
    <row r="62" spans="1:4" x14ac:dyDescent="0.2">
      <c r="A62" s="24">
        <v>59</v>
      </c>
      <c r="B62" s="25">
        <f t="shared" si="0"/>
        <v>0.15099806825499035</v>
      </c>
      <c r="C62" s="26">
        <f t="shared" si="1"/>
        <v>-1.032162206509335</v>
      </c>
      <c r="D62" s="27">
        <v>-22.395777727004486</v>
      </c>
    </row>
    <row r="63" spans="1:4" x14ac:dyDescent="0.2">
      <c r="A63" s="24">
        <v>60</v>
      </c>
      <c r="B63" s="25">
        <f t="shared" si="0"/>
        <v>0.15357372826786864</v>
      </c>
      <c r="C63" s="26">
        <f t="shared" si="1"/>
        <v>-1.0212258315566702</v>
      </c>
      <c r="D63" s="27">
        <v>-21.910892699957856</v>
      </c>
    </row>
    <row r="64" spans="1:4" x14ac:dyDescent="0.2">
      <c r="A64" s="24">
        <v>61</v>
      </c>
      <c r="B64" s="25">
        <f t="shared" si="0"/>
        <v>0.15614938828074695</v>
      </c>
      <c r="C64" s="26">
        <f t="shared" si="1"/>
        <v>-1.0104102552746639</v>
      </c>
      <c r="D64" s="27">
        <v>-21.873485072112004</v>
      </c>
    </row>
    <row r="65" spans="1:4" x14ac:dyDescent="0.2">
      <c r="A65" s="24">
        <v>62</v>
      </c>
      <c r="B65" s="25">
        <f t="shared" si="0"/>
        <v>0.15872504829362524</v>
      </c>
      <c r="C65" s="26">
        <f t="shared" si="1"/>
        <v>-0.99971160023833516</v>
      </c>
      <c r="D65" s="27">
        <v>-20.973312112420643</v>
      </c>
    </row>
    <row r="66" spans="1:4" x14ac:dyDescent="0.2">
      <c r="A66" s="24">
        <v>63</v>
      </c>
      <c r="B66" s="25">
        <f t="shared" si="0"/>
        <v>0.16130070830650353</v>
      </c>
      <c r="C66" s="26">
        <f t="shared" si="1"/>
        <v>-0.9891261667159067</v>
      </c>
      <c r="D66" s="27">
        <v>-20.910892642124509</v>
      </c>
    </row>
    <row r="67" spans="1:4" x14ac:dyDescent="0.2">
      <c r="A67" s="24">
        <v>64</v>
      </c>
      <c r="B67" s="25">
        <f t="shared" si="0"/>
        <v>0.16387636831938185</v>
      </c>
      <c r="C67" s="26">
        <f t="shared" si="1"/>
        <v>-0.97865042172553629</v>
      </c>
      <c r="D67" s="27">
        <v>-20.668833470958873</v>
      </c>
    </row>
    <row r="68" spans="1:4" x14ac:dyDescent="0.2">
      <c r="A68" s="24">
        <v>65</v>
      </c>
      <c r="B68" s="25">
        <f t="shared" si="0"/>
        <v>0.16645202833226014</v>
      </c>
      <c r="C68" s="26">
        <f t="shared" si="1"/>
        <v>-0.96828098892564862</v>
      </c>
      <c r="D68" s="27">
        <v>-20.638880721192152</v>
      </c>
    </row>
    <row r="69" spans="1:4" x14ac:dyDescent="0.2">
      <c r="A69" s="24">
        <v>66</v>
      </c>
      <c r="B69" s="25">
        <f t="shared" ref="B69:B132" si="2">(A69-3/8)/388.25</f>
        <v>0.16902768834513845</v>
      </c>
      <c r="C69" s="26">
        <f t="shared" ref="C69:C132" si="3">NORMSINV(B69)</f>
        <v>-0.95801463926340868</v>
      </c>
      <c r="D69" s="27">
        <v>-20.409310686393781</v>
      </c>
    </row>
    <row r="70" spans="1:4" x14ac:dyDescent="0.2">
      <c r="A70" s="24">
        <v>67</v>
      </c>
      <c r="B70" s="25">
        <f t="shared" si="2"/>
        <v>0.17160334835801674</v>
      </c>
      <c r="C70" s="26">
        <f t="shared" si="3"/>
        <v>-0.94784828231385321</v>
      </c>
      <c r="D70" s="27">
        <v>-19.923630841637959</v>
      </c>
    </row>
    <row r="71" spans="1:4" x14ac:dyDescent="0.2">
      <c r="A71" s="24">
        <v>68</v>
      </c>
      <c r="B71" s="25">
        <f t="shared" si="2"/>
        <v>0.17417900837089503</v>
      </c>
      <c r="C71" s="26">
        <f t="shared" si="3"/>
        <v>-0.93777895824900226</v>
      </c>
      <c r="D71" s="27">
        <v>-19.887040815260264</v>
      </c>
    </row>
    <row r="72" spans="1:4" x14ac:dyDescent="0.2">
      <c r="A72" s="24">
        <v>69</v>
      </c>
      <c r="B72" s="25">
        <f t="shared" si="2"/>
        <v>0.17675466838377335</v>
      </c>
      <c r="C72" s="26">
        <f t="shared" si="3"/>
        <v>-0.92780383038258252</v>
      </c>
      <c r="D72" s="27">
        <v>-19.732989115897908</v>
      </c>
    </row>
    <row r="73" spans="1:4" x14ac:dyDescent="0.2">
      <c r="A73" s="24">
        <v>70</v>
      </c>
      <c r="B73" s="25">
        <f t="shared" si="2"/>
        <v>0.17933032839665164</v>
      </c>
      <c r="C73" s="26">
        <f t="shared" si="3"/>
        <v>-0.91792017824120742</v>
      </c>
      <c r="D73" s="27">
        <v>-19.31231807465673</v>
      </c>
    </row>
    <row r="74" spans="1:4" x14ac:dyDescent="0.2">
      <c r="A74" s="24">
        <v>71</v>
      </c>
      <c r="B74" s="25">
        <f t="shared" si="2"/>
        <v>0.18190598840952993</v>
      </c>
      <c r="C74" s="26">
        <f t="shared" si="3"/>
        <v>-0.90812539111787427</v>
      </c>
      <c r="D74" s="27">
        <v>-18.788663350045482</v>
      </c>
    </row>
    <row r="75" spans="1:4" x14ac:dyDescent="0.2">
      <c r="A75" s="24">
        <v>72</v>
      </c>
      <c r="B75" s="25">
        <f t="shared" si="2"/>
        <v>0.18448164842240825</v>
      </c>
      <c r="C75" s="26">
        <f t="shared" si="3"/>
        <v>-0.89841696206780386</v>
      </c>
      <c r="D75" s="27">
        <v>-18.535934039516007</v>
      </c>
    </row>
    <row r="76" spans="1:4" x14ac:dyDescent="0.2">
      <c r="A76" s="24">
        <v>73</v>
      </c>
      <c r="B76" s="25">
        <f t="shared" si="2"/>
        <v>0.18705730843528653</v>
      </c>
      <c r="C76" s="26">
        <f t="shared" si="3"/>
        <v>-0.8887924823105311</v>
      </c>
      <c r="D76" s="27">
        <v>-18.48938811406083</v>
      </c>
    </row>
    <row r="77" spans="1:4" x14ac:dyDescent="0.2">
      <c r="A77" s="24">
        <v>74</v>
      </c>
      <c r="B77" s="25">
        <f t="shared" si="2"/>
        <v>0.18963296844816485</v>
      </c>
      <c r="C77" s="26">
        <f t="shared" si="3"/>
        <v>-0.87924963600550876</v>
      </c>
      <c r="D77" s="27">
        <v>-18.192430641586668</v>
      </c>
    </row>
    <row r="78" spans="1:4" x14ac:dyDescent="0.2">
      <c r="A78" s="24">
        <v>75</v>
      </c>
      <c r="B78" s="25">
        <f t="shared" si="2"/>
        <v>0.19220862846104314</v>
      </c>
      <c r="C78" s="26">
        <f t="shared" si="3"/>
        <v>-0.86978619537155899</v>
      </c>
      <c r="D78" s="27">
        <v>-18.120426908333911</v>
      </c>
    </row>
    <row r="79" spans="1:4" x14ac:dyDescent="0.2">
      <c r="A79" s="24">
        <v>76</v>
      </c>
      <c r="B79" s="25">
        <f t="shared" si="2"/>
        <v>0.19478428847392143</v>
      </c>
      <c r="C79" s="26">
        <f t="shared" si="3"/>
        <v>-0.86040001612322348</v>
      </c>
      <c r="D79" s="27">
        <v>-18.024340880252169</v>
      </c>
    </row>
    <row r="80" spans="1:4" x14ac:dyDescent="0.2">
      <c r="A80" s="24">
        <v>77</v>
      </c>
      <c r="B80" s="25">
        <f t="shared" si="2"/>
        <v>0.19735994848679975</v>
      </c>
      <c r="C80" s="26">
        <f t="shared" si="3"/>
        <v>-0.85108903319950846</v>
      </c>
      <c r="D80" s="27">
        <v>-17.867350987610934</v>
      </c>
    </row>
    <row r="81" spans="1:4" x14ac:dyDescent="0.2">
      <c r="A81" s="24">
        <v>78</v>
      </c>
      <c r="B81" s="25">
        <f t="shared" si="2"/>
        <v>0.19993560849967804</v>
      </c>
      <c r="C81" s="26">
        <f t="shared" si="3"/>
        <v>-0.84185125676267347</v>
      </c>
      <c r="D81" s="27">
        <v>-17.735788738267729</v>
      </c>
    </row>
    <row r="82" spans="1:4" x14ac:dyDescent="0.2">
      <c r="A82" s="24">
        <v>79</v>
      </c>
      <c r="B82" s="25">
        <f t="shared" si="2"/>
        <v>0.20251126851255635</v>
      </c>
      <c r="C82" s="26">
        <f t="shared" si="3"/>
        <v>-0.83268476844675421</v>
      </c>
      <c r="D82" s="27">
        <v>-17.711388190108238</v>
      </c>
    </row>
    <row r="83" spans="1:4" x14ac:dyDescent="0.2">
      <c r="A83" s="24">
        <v>80</v>
      </c>
      <c r="B83" s="25">
        <f t="shared" si="2"/>
        <v>0.20508692852543464</v>
      </c>
      <c r="C83" s="26">
        <f t="shared" si="3"/>
        <v>-0.82358771783719509</v>
      </c>
      <c r="D83" s="27">
        <v>-17.533111324293543</v>
      </c>
    </row>
    <row r="84" spans="1:4" x14ac:dyDescent="0.2">
      <c r="A84" s="24">
        <v>81</v>
      </c>
      <c r="B84" s="25">
        <f t="shared" si="2"/>
        <v>0.20766258853831293</v>
      </c>
      <c r="C84" s="26">
        <f t="shared" si="3"/>
        <v>-0.81455831916463639</v>
      </c>
      <c r="D84" s="27">
        <v>-17.420315713645294</v>
      </c>
    </row>
    <row r="85" spans="1:4" x14ac:dyDescent="0.2">
      <c r="A85" s="24">
        <v>82</v>
      </c>
      <c r="B85" s="25">
        <f t="shared" si="2"/>
        <v>0.21023824855119125</v>
      </c>
      <c r="C85" s="26">
        <f t="shared" si="3"/>
        <v>-0.80559484819730942</v>
      </c>
      <c r="D85" s="27">
        <v>-17.250893165495015</v>
      </c>
    </row>
    <row r="86" spans="1:4" x14ac:dyDescent="0.2">
      <c r="A86" s="24">
        <v>83</v>
      </c>
      <c r="B86" s="25">
        <f t="shared" si="2"/>
        <v>0.21281390856406954</v>
      </c>
      <c r="C86" s="26">
        <f t="shared" si="3"/>
        <v>-0.79669563931778853</v>
      </c>
      <c r="D86" s="27">
        <v>-17.205067547001676</v>
      </c>
    </row>
    <row r="87" spans="1:4" x14ac:dyDescent="0.2">
      <c r="A87" s="24">
        <v>84</v>
      </c>
      <c r="B87" s="25">
        <f t="shared" si="2"/>
        <v>0.21538956857694785</v>
      </c>
      <c r="C87" s="26">
        <f t="shared" si="3"/>
        <v>-0.78785908277105776</v>
      </c>
      <c r="D87" s="27">
        <v>-17.075093570347121</v>
      </c>
    </row>
    <row r="88" spans="1:4" x14ac:dyDescent="0.2">
      <c r="A88" s="24">
        <v>85</v>
      </c>
      <c r="B88" s="25">
        <f t="shared" si="2"/>
        <v>0.21796522858982614</v>
      </c>
      <c r="C88" s="26">
        <f t="shared" si="3"/>
        <v>-0.77908362207189275</v>
      </c>
      <c r="D88" s="27">
        <v>-17.023228372071571</v>
      </c>
    </row>
    <row r="89" spans="1:4" x14ac:dyDescent="0.2">
      <c r="A89" s="24">
        <v>86</v>
      </c>
      <c r="B89" s="25">
        <f t="shared" si="2"/>
        <v>0.22054088860270443</v>
      </c>
      <c r="C89" s="26">
        <f t="shared" si="3"/>
        <v>-0.7703677515605557</v>
      </c>
      <c r="D89" s="27">
        <v>-16.219989324184354</v>
      </c>
    </row>
    <row r="90" spans="1:4" x14ac:dyDescent="0.2">
      <c r="A90" s="24">
        <v>87</v>
      </c>
      <c r="B90" s="25">
        <f t="shared" si="2"/>
        <v>0.22311654861558275</v>
      </c>
      <c r="C90" s="26">
        <f t="shared" si="3"/>
        <v>-0.76171001409663086</v>
      </c>
      <c r="D90" s="27">
        <v>-16.085562952888836</v>
      </c>
    </row>
    <row r="91" spans="1:4" x14ac:dyDescent="0.2">
      <c r="A91" s="24">
        <v>88</v>
      </c>
      <c r="B91" s="25">
        <f t="shared" si="2"/>
        <v>0.22569220862846104</v>
      </c>
      <c r="C91" s="26">
        <f t="shared" si="3"/>
        <v>-0.75310899888170912</v>
      </c>
      <c r="D91" s="27">
        <v>-15.816250890579056</v>
      </c>
    </row>
    <row r="92" spans="1:4" x14ac:dyDescent="0.2">
      <c r="A92" s="24">
        <v>89</v>
      </c>
      <c r="B92" s="25">
        <f t="shared" si="2"/>
        <v>0.22826786864133936</v>
      </c>
      <c r="C92" s="26">
        <f t="shared" si="3"/>
        <v>-0.7445633394022787</v>
      </c>
      <c r="D92" s="27">
        <v>-15.581184117794606</v>
      </c>
    </row>
    <row r="93" spans="1:4" x14ac:dyDescent="0.2">
      <c r="A93" s="24">
        <v>90</v>
      </c>
      <c r="B93" s="25">
        <f t="shared" si="2"/>
        <v>0.23084352865421764</v>
      </c>
      <c r="C93" s="26">
        <f t="shared" si="3"/>
        <v>-0.73607171148489658</v>
      </c>
      <c r="D93" s="27">
        <v>-15.577076199944401</v>
      </c>
    </row>
    <row r="94" spans="1:4" x14ac:dyDescent="0.2">
      <c r="A94" s="24">
        <v>91</v>
      </c>
      <c r="B94" s="25">
        <f t="shared" si="2"/>
        <v>0.23341918866709593</v>
      </c>
      <c r="C94" s="26">
        <f t="shared" si="3"/>
        <v>-0.72763283145630553</v>
      </c>
      <c r="D94" s="27">
        <v>-15.211459575936317</v>
      </c>
    </row>
    <row r="95" spans="1:4" x14ac:dyDescent="0.2">
      <c r="A95" s="24">
        <v>92</v>
      </c>
      <c r="B95" s="25">
        <f t="shared" si="2"/>
        <v>0.23599484867997425</v>
      </c>
      <c r="C95" s="26">
        <f t="shared" si="3"/>
        <v>-0.71924545440170595</v>
      </c>
      <c r="D95" s="27">
        <v>-15.191728499722984</v>
      </c>
    </row>
    <row r="96" spans="1:4" x14ac:dyDescent="0.2">
      <c r="A96" s="24">
        <v>93</v>
      </c>
      <c r="B96" s="25">
        <f t="shared" si="2"/>
        <v>0.23857050869285254</v>
      </c>
      <c r="C96" s="26">
        <f t="shared" si="3"/>
        <v>-0.71090837251492145</v>
      </c>
      <c r="D96" s="27">
        <v>-15.068748743111968</v>
      </c>
    </row>
    <row r="97" spans="1:4" x14ac:dyDescent="0.2">
      <c r="A97" s="24">
        <v>94</v>
      </c>
      <c r="B97" s="25">
        <f t="shared" si="2"/>
        <v>0.24114616870573086</v>
      </c>
      <c r="C97" s="26">
        <f t="shared" si="3"/>
        <v>-0.70262041353463611</v>
      </c>
      <c r="D97" s="27">
        <v>-14.900405881238299</v>
      </c>
    </row>
    <row r="98" spans="1:4" x14ac:dyDescent="0.2">
      <c r="A98" s="24">
        <v>95</v>
      </c>
      <c r="B98" s="25">
        <f t="shared" si="2"/>
        <v>0.24372182871860915</v>
      </c>
      <c r="C98" s="26">
        <f t="shared" si="3"/>
        <v>-0.69438043926132687</v>
      </c>
      <c r="D98" s="27">
        <v>-14.379829450439814</v>
      </c>
    </row>
    <row r="99" spans="1:4" x14ac:dyDescent="0.2">
      <c r="A99" s="24">
        <v>96</v>
      </c>
      <c r="B99" s="25">
        <f t="shared" si="2"/>
        <v>0.24629748873148744</v>
      </c>
      <c r="C99" s="26">
        <f t="shared" si="3"/>
        <v>-0.68618734414988514</v>
      </c>
      <c r="D99" s="27">
        <v>-14.350327280611623</v>
      </c>
    </row>
    <row r="100" spans="1:4" x14ac:dyDescent="0.2">
      <c r="A100" s="24">
        <v>97</v>
      </c>
      <c r="B100" s="25">
        <f t="shared" si="2"/>
        <v>0.24887314874436575</v>
      </c>
      <c r="C100" s="26">
        <f t="shared" si="3"/>
        <v>-0.67804005397330191</v>
      </c>
      <c r="D100" s="27">
        <v>-14.194979472846285</v>
      </c>
    </row>
    <row r="101" spans="1:4" x14ac:dyDescent="0.2">
      <c r="A101" s="24">
        <v>98</v>
      </c>
      <c r="B101" s="25">
        <f t="shared" si="2"/>
        <v>0.25144880875724407</v>
      </c>
      <c r="C101" s="26">
        <f t="shared" si="3"/>
        <v>-0.66993752455309563</v>
      </c>
      <c r="D101" s="27">
        <v>-14.15305589543496</v>
      </c>
    </row>
    <row r="102" spans="1:4" x14ac:dyDescent="0.2">
      <c r="A102" s="24">
        <v>99</v>
      </c>
      <c r="B102" s="25">
        <f t="shared" si="2"/>
        <v>0.25402446877012236</v>
      </c>
      <c r="C102" s="26">
        <f t="shared" si="3"/>
        <v>-0.66187874055248241</v>
      </c>
      <c r="D102" s="27">
        <v>-13.691670337775463</v>
      </c>
    </row>
    <row r="103" spans="1:4" x14ac:dyDescent="0.2">
      <c r="A103" s="24">
        <v>100</v>
      </c>
      <c r="B103" s="25">
        <f t="shared" si="2"/>
        <v>0.25660012878300065</v>
      </c>
      <c r="C103" s="26">
        <f t="shared" si="3"/>
        <v>-0.65386271432855447</v>
      </c>
      <c r="D103" s="27">
        <v>-13.61016935001507</v>
      </c>
    </row>
    <row r="104" spans="1:4" x14ac:dyDescent="0.2">
      <c r="A104" s="24">
        <v>101</v>
      </c>
      <c r="B104" s="25">
        <f t="shared" si="2"/>
        <v>0.25917578879587894</v>
      </c>
      <c r="C104" s="26">
        <f t="shared" si="3"/>
        <v>-0.64588848483999928</v>
      </c>
      <c r="D104" s="27">
        <v>-12.934129270259348</v>
      </c>
    </row>
    <row r="105" spans="1:4" x14ac:dyDescent="0.2">
      <c r="A105" s="24">
        <v>102</v>
      </c>
      <c r="B105" s="25">
        <f t="shared" si="2"/>
        <v>0.26175144880875723</v>
      </c>
      <c r="C105" s="26">
        <f t="shared" si="3"/>
        <v>-0.63795511660711934</v>
      </c>
      <c r="D105" s="27">
        <v>-12.902337721783198</v>
      </c>
    </row>
    <row r="106" spans="1:4" x14ac:dyDescent="0.2">
      <c r="A106" s="24">
        <v>103</v>
      </c>
      <c r="B106" s="25">
        <f t="shared" si="2"/>
        <v>0.26432710882163557</v>
      </c>
      <c r="C106" s="26">
        <f t="shared" si="3"/>
        <v>-0.63006169872113071</v>
      </c>
      <c r="D106" s="27">
        <v>-12.685699277630391</v>
      </c>
    </row>
    <row r="107" spans="1:4" x14ac:dyDescent="0.2">
      <c r="A107" s="24">
        <v>104</v>
      </c>
      <c r="B107" s="25">
        <f t="shared" si="2"/>
        <v>0.26690276883451386</v>
      </c>
      <c r="C107" s="26">
        <f t="shared" si="3"/>
        <v>-0.62220734389993382</v>
      </c>
      <c r="D107" s="27">
        <v>-12.635040844169453</v>
      </c>
    </row>
    <row r="108" spans="1:4" x14ac:dyDescent="0.2">
      <c r="A108" s="24">
        <v>105</v>
      </c>
      <c r="B108" s="25">
        <f t="shared" si="2"/>
        <v>0.26947842884739215</v>
      </c>
      <c r="C108" s="26">
        <f t="shared" si="3"/>
        <v>-0.6143911875877095</v>
      </c>
      <c r="D108" s="27">
        <v>-12.568158177933071</v>
      </c>
    </row>
    <row r="109" spans="1:4" x14ac:dyDescent="0.2">
      <c r="A109" s="24">
        <v>106</v>
      </c>
      <c r="B109" s="25">
        <f t="shared" si="2"/>
        <v>0.27205408886027044</v>
      </c>
      <c r="C109" s="26">
        <f t="shared" si="3"/>
        <v>-0.60661238709589771</v>
      </c>
      <c r="D109" s="27">
        <v>-12.255550011273613</v>
      </c>
    </row>
    <row r="110" spans="1:4" x14ac:dyDescent="0.2">
      <c r="A110" s="24">
        <v>107</v>
      </c>
      <c r="B110" s="25">
        <f t="shared" si="2"/>
        <v>0.27462974887314873</v>
      </c>
      <c r="C110" s="26">
        <f t="shared" si="3"/>
        <v>-0.59887012078324531</v>
      </c>
      <c r="D110" s="27">
        <v>-12.186786706042085</v>
      </c>
    </row>
    <row r="111" spans="1:4" x14ac:dyDescent="0.2">
      <c r="A111" s="24">
        <v>108</v>
      </c>
      <c r="B111" s="25">
        <f t="shared" si="2"/>
        <v>0.27720540888602707</v>
      </c>
      <c r="C111" s="26">
        <f t="shared" si="3"/>
        <v>-0.59116358727277818</v>
      </c>
      <c r="D111" s="27">
        <v>-11.860807271616778</v>
      </c>
    </row>
    <row r="112" spans="1:4" x14ac:dyDescent="0.2">
      <c r="A112" s="24">
        <v>109</v>
      </c>
      <c r="B112" s="25">
        <f t="shared" si="2"/>
        <v>0.27978106889890536</v>
      </c>
      <c r="C112" s="26">
        <f t="shared" si="3"/>
        <v>-0.58349200470368168</v>
      </c>
      <c r="D112" s="27">
        <v>-11.806784433823168</v>
      </c>
    </row>
    <row r="113" spans="1:4" x14ac:dyDescent="0.2">
      <c r="A113" s="24">
        <v>110</v>
      </c>
      <c r="B113" s="25">
        <f t="shared" si="2"/>
        <v>0.28235672891178365</v>
      </c>
      <c r="C113" s="26">
        <f t="shared" si="3"/>
        <v>-0.57585461001619764</v>
      </c>
      <c r="D113" s="27">
        <v>-11.658928532279106</v>
      </c>
    </row>
    <row r="114" spans="1:4" x14ac:dyDescent="0.2">
      <c r="A114" s="24">
        <v>111</v>
      </c>
      <c r="B114" s="25">
        <f t="shared" si="2"/>
        <v>0.28493238892466194</v>
      </c>
      <c r="C114" s="26">
        <f t="shared" si="3"/>
        <v>-0.5682506582677691</v>
      </c>
      <c r="D114" s="27">
        <v>-11.451827243680086</v>
      </c>
    </row>
    <row r="115" spans="1:4" x14ac:dyDescent="0.2">
      <c r="A115" s="24">
        <v>112</v>
      </c>
      <c r="B115" s="25">
        <f t="shared" si="2"/>
        <v>0.28750804893754023</v>
      </c>
      <c r="C115" s="26">
        <f t="shared" si="3"/>
        <v>-0.56067942197877252</v>
      </c>
      <c r="D115" s="27">
        <v>-11.286171269007298</v>
      </c>
    </row>
    <row r="116" spans="1:4" x14ac:dyDescent="0.2">
      <c r="A116" s="24">
        <v>113</v>
      </c>
      <c r="B116" s="25">
        <f t="shared" si="2"/>
        <v>0.29008370895041852</v>
      </c>
      <c r="C116" s="26">
        <f t="shared" si="3"/>
        <v>-0.55314019050627616</v>
      </c>
      <c r="D116" s="27">
        <v>-11.186735830582421</v>
      </c>
    </row>
    <row r="117" spans="1:4" x14ac:dyDescent="0.2">
      <c r="A117" s="24">
        <v>114</v>
      </c>
      <c r="B117" s="25">
        <f t="shared" si="2"/>
        <v>0.29265936896329686</v>
      </c>
      <c r="C117" s="26">
        <f t="shared" si="3"/>
        <v>-0.5456322694443605</v>
      </c>
      <c r="D117" s="27">
        <v>-10.981247387749022</v>
      </c>
    </row>
    <row r="118" spans="1:4" x14ac:dyDescent="0.2">
      <c r="A118" s="24">
        <v>115</v>
      </c>
      <c r="B118" s="25">
        <f t="shared" si="2"/>
        <v>0.29523502897617515</v>
      </c>
      <c r="C118" s="26">
        <f t="shared" si="3"/>
        <v>-0.53815498004962403</v>
      </c>
      <c r="D118" s="27">
        <v>-10.883850761893598</v>
      </c>
    </row>
    <row r="119" spans="1:4" x14ac:dyDescent="0.2">
      <c r="A119" s="24">
        <v>116</v>
      </c>
      <c r="B119" s="25">
        <f t="shared" si="2"/>
        <v>0.29781068898905344</v>
      </c>
      <c r="C119" s="26">
        <f t="shared" si="3"/>
        <v>-0.53070765869057912</v>
      </c>
      <c r="D119" s="27">
        <v>-10.784543562251883</v>
      </c>
    </row>
    <row r="120" spans="1:4" x14ac:dyDescent="0.2">
      <c r="A120" s="24">
        <v>117</v>
      </c>
      <c r="B120" s="25">
        <f t="shared" si="2"/>
        <v>0.30038634900193173</v>
      </c>
      <c r="C120" s="26">
        <f t="shared" si="3"/>
        <v>-0.52328965631972069</v>
      </c>
      <c r="D120" s="27">
        <v>-10.482233447368344</v>
      </c>
    </row>
    <row r="121" spans="1:4" x14ac:dyDescent="0.2">
      <c r="A121" s="24">
        <v>118</v>
      </c>
      <c r="B121" s="25">
        <f t="shared" si="2"/>
        <v>0.30296200901481002</v>
      </c>
      <c r="C121" s="26">
        <f t="shared" si="3"/>
        <v>-0.51590033796712031</v>
      </c>
      <c r="D121" s="27">
        <v>-10.341696031606034</v>
      </c>
    </row>
    <row r="122" spans="1:4" x14ac:dyDescent="0.2">
      <c r="A122" s="24">
        <v>119</v>
      </c>
      <c r="B122" s="25">
        <f t="shared" si="2"/>
        <v>0.30553766902768836</v>
      </c>
      <c r="C122" s="26">
        <f t="shared" si="3"/>
        <v>-0.50853908225446476</v>
      </c>
      <c r="D122" s="27">
        <v>-10.169150711008683</v>
      </c>
    </row>
    <row r="123" spans="1:4" x14ac:dyDescent="0.2">
      <c r="A123" s="24">
        <v>120</v>
      </c>
      <c r="B123" s="25">
        <f t="shared" si="2"/>
        <v>0.30811332904056665</v>
      </c>
      <c r="C123" s="26">
        <f t="shared" si="3"/>
        <v>-0.50120528092852401</v>
      </c>
      <c r="D123" s="27">
        <v>-10.1242823394129</v>
      </c>
    </row>
    <row r="124" spans="1:4" x14ac:dyDescent="0.2">
      <c r="A124" s="24">
        <v>121</v>
      </c>
      <c r="B124" s="25">
        <f t="shared" si="2"/>
        <v>0.31068898905344494</v>
      </c>
      <c r="C124" s="26">
        <f t="shared" si="3"/>
        <v>-0.49389833841308139</v>
      </c>
      <c r="D124" s="27">
        <v>-10.024142591230685</v>
      </c>
    </row>
    <row r="125" spans="1:4" x14ac:dyDescent="0.2">
      <c r="A125" s="24">
        <v>122</v>
      </c>
      <c r="B125" s="25">
        <f t="shared" si="2"/>
        <v>0.31326464906632323</v>
      </c>
      <c r="C125" s="26">
        <f t="shared" si="3"/>
        <v>-0.48661767137843109</v>
      </c>
      <c r="D125" s="27">
        <v>-9.6226323377012761</v>
      </c>
    </row>
    <row r="126" spans="1:4" x14ac:dyDescent="0.2">
      <c r="A126" s="24">
        <v>123</v>
      </c>
      <c r="B126" s="25">
        <f t="shared" si="2"/>
        <v>0.31584030907920152</v>
      </c>
      <c r="C126" s="26">
        <f t="shared" si="3"/>
        <v>-0.47936270832757666</v>
      </c>
      <c r="D126" s="27">
        <v>-9.4391118348825671</v>
      </c>
    </row>
    <row r="127" spans="1:4" x14ac:dyDescent="0.2">
      <c r="A127" s="24">
        <v>124</v>
      </c>
      <c r="B127" s="25">
        <f t="shared" si="2"/>
        <v>0.31841596909207986</v>
      </c>
      <c r="C127" s="26">
        <f t="shared" si="3"/>
        <v>-0.47213288919833113</v>
      </c>
      <c r="D127" s="27">
        <v>-9.158416370676747</v>
      </c>
    </row>
    <row r="128" spans="1:4" x14ac:dyDescent="0.2">
      <c r="A128" s="24">
        <v>125</v>
      </c>
      <c r="B128" s="25">
        <f t="shared" si="2"/>
        <v>0.32099162910495815</v>
      </c>
      <c r="C128" s="26">
        <f t="shared" si="3"/>
        <v>-0.46492766498055199</v>
      </c>
      <c r="D128" s="27">
        <v>-9.118153129019106</v>
      </c>
    </row>
    <row r="129" spans="1:4" x14ac:dyDescent="0.2">
      <c r="A129" s="24">
        <v>126</v>
      </c>
      <c r="B129" s="25">
        <f t="shared" si="2"/>
        <v>0.32356728911783644</v>
      </c>
      <c r="C129" s="26">
        <f t="shared" si="3"/>
        <v>-0.45774649734779066</v>
      </c>
      <c r="D129" s="27">
        <v>-9.0194169605641434</v>
      </c>
    </row>
    <row r="130" spans="1:4" x14ac:dyDescent="0.2">
      <c r="A130" s="24">
        <v>127</v>
      </c>
      <c r="B130" s="25">
        <f t="shared" si="2"/>
        <v>0.32614294913071473</v>
      </c>
      <c r="C130" s="26">
        <f t="shared" si="3"/>
        <v>-0.45058885830267392</v>
      </c>
      <c r="D130" s="27">
        <v>-8.8961973801161207</v>
      </c>
    </row>
    <row r="131" spans="1:4" x14ac:dyDescent="0.2">
      <c r="A131" s="24">
        <v>128</v>
      </c>
      <c r="B131" s="25">
        <f t="shared" si="2"/>
        <v>0.32871860914359302</v>
      </c>
      <c r="C131" s="26">
        <f t="shared" si="3"/>
        <v>-0.44345422983537192</v>
      </c>
      <c r="D131" s="27">
        <v>-8.8916113389654186</v>
      </c>
    </row>
    <row r="132" spans="1:4" x14ac:dyDescent="0.2">
      <c r="A132" s="24">
        <v>129</v>
      </c>
      <c r="B132" s="25">
        <f t="shared" si="2"/>
        <v>0.33129426915647137</v>
      </c>
      <c r="C132" s="26">
        <f t="shared" si="3"/>
        <v>-0.43634210359454167</v>
      </c>
      <c r="D132" s="27">
        <v>-8.8189277533412564</v>
      </c>
    </row>
    <row r="133" spans="1:4" x14ac:dyDescent="0.2">
      <c r="A133" s="24">
        <v>130</v>
      </c>
      <c r="B133" s="25">
        <f t="shared" ref="B133:B196" si="4">(A133-3/8)/388.25</f>
        <v>0.33386992916934966</v>
      </c>
      <c r="C133" s="26">
        <f t="shared" ref="C133:C196" si="5">NORMSINV(B133)</f>
        <v>-0.42925198057016728</v>
      </c>
      <c r="D133" s="27">
        <v>-8.8053369249546449</v>
      </c>
    </row>
    <row r="134" spans="1:4" x14ac:dyDescent="0.2">
      <c r="A134" s="24">
        <v>131</v>
      </c>
      <c r="B134" s="25">
        <f t="shared" si="4"/>
        <v>0.33644558918222794</v>
      </c>
      <c r="C134" s="26">
        <f t="shared" si="5"/>
        <v>-0.42218337078774626</v>
      </c>
      <c r="D134" s="27">
        <v>-8.7108699937899701</v>
      </c>
    </row>
    <row r="135" spans="1:4" x14ac:dyDescent="0.2">
      <c r="A135" s="24">
        <v>132</v>
      </c>
      <c r="B135" s="25">
        <f t="shared" si="4"/>
        <v>0.33902124919510623</v>
      </c>
      <c r="C135" s="26">
        <f t="shared" si="5"/>
        <v>-0.41513579301330517</v>
      </c>
      <c r="D135" s="27">
        <v>-8.6912257198266047</v>
      </c>
    </row>
    <row r="136" spans="1:4" x14ac:dyDescent="0.2">
      <c r="A136" s="24">
        <v>133</v>
      </c>
      <c r="B136" s="25">
        <f t="shared" si="4"/>
        <v>0.34159690920798452</v>
      </c>
      <c r="C136" s="26">
        <f t="shared" si="5"/>
        <v>-0.40810877446874821</v>
      </c>
      <c r="D136" s="27">
        <v>-8.3102157646941919</v>
      </c>
    </row>
    <row r="137" spans="1:4" x14ac:dyDescent="0.2">
      <c r="A137" s="24">
        <v>134</v>
      </c>
      <c r="B137" s="25">
        <f t="shared" si="4"/>
        <v>0.34417256922086287</v>
      </c>
      <c r="C137" s="26">
        <f t="shared" si="5"/>
        <v>-0.40110185055707148</v>
      </c>
      <c r="D137" s="27">
        <v>-8.2891076580129663</v>
      </c>
    </row>
    <row r="138" spans="1:4" x14ac:dyDescent="0.2">
      <c r="A138" s="24">
        <v>135</v>
      </c>
      <c r="B138" s="25">
        <f t="shared" si="4"/>
        <v>0.34674822923374116</v>
      </c>
      <c r="C138" s="26">
        <f t="shared" si="5"/>
        <v>-0.39411456459699951</v>
      </c>
      <c r="D138" s="27">
        <v>-8.1852566210197608</v>
      </c>
    </row>
    <row r="139" spans="1:4" x14ac:dyDescent="0.2">
      <c r="A139" s="24">
        <v>136</v>
      </c>
      <c r="B139" s="25">
        <f t="shared" si="4"/>
        <v>0.34932388924661945</v>
      </c>
      <c r="C139" s="26">
        <f t="shared" si="5"/>
        <v>-0.38714646756661919</v>
      </c>
      <c r="D139" s="27">
        <v>-8.1675117457729129</v>
      </c>
    </row>
    <row r="140" spans="1:4" x14ac:dyDescent="0.2">
      <c r="A140" s="24">
        <v>137</v>
      </c>
      <c r="B140" s="25">
        <f t="shared" si="4"/>
        <v>0.35189954925949773</v>
      </c>
      <c r="C140" s="26">
        <f t="shared" si="5"/>
        <v>-0.38019711785561222</v>
      </c>
      <c r="D140" s="27">
        <v>-7.7571518420104439</v>
      </c>
    </row>
    <row r="141" spans="1:4" x14ac:dyDescent="0.2">
      <c r="A141" s="24">
        <v>138</v>
      </c>
      <c r="B141" s="25">
        <f t="shared" si="4"/>
        <v>0.35447520927237602</v>
      </c>
      <c r="C141" s="26">
        <f t="shared" si="5"/>
        <v>-0.37326608102570324</v>
      </c>
      <c r="D141" s="27">
        <v>-7.3676354630581073</v>
      </c>
    </row>
    <row r="142" spans="1:4" x14ac:dyDescent="0.2">
      <c r="A142" s="24">
        <v>139</v>
      </c>
      <c r="B142" s="25">
        <f t="shared" si="4"/>
        <v>0.35705086928525437</v>
      </c>
      <c r="C142" s="26">
        <f t="shared" si="5"/>
        <v>-0.36635292957896193</v>
      </c>
      <c r="D142" s="27">
        <v>-7.344404897596803</v>
      </c>
    </row>
    <row r="143" spans="1:4" x14ac:dyDescent="0.2">
      <c r="A143" s="24">
        <v>140</v>
      </c>
      <c r="B143" s="25">
        <f t="shared" si="4"/>
        <v>0.35962652929813266</v>
      </c>
      <c r="C143" s="26">
        <f t="shared" si="5"/>
        <v>-0.3594572427336124</v>
      </c>
      <c r="D143" s="27">
        <v>-7.1529499793926732</v>
      </c>
    </row>
    <row r="144" spans="1:4" x14ac:dyDescent="0.2">
      <c r="A144" s="24">
        <v>141</v>
      </c>
      <c r="B144" s="25">
        <f t="shared" si="4"/>
        <v>0.36220218931101095</v>
      </c>
      <c r="C144" s="26">
        <f t="shared" si="5"/>
        <v>-0.35257860620702092</v>
      </c>
      <c r="D144" s="27">
        <v>-7.0569326545947888</v>
      </c>
    </row>
    <row r="145" spans="1:4" x14ac:dyDescent="0.2">
      <c r="A145" s="24">
        <v>142</v>
      </c>
      <c r="B145" s="25">
        <f t="shared" si="4"/>
        <v>0.36477784932388924</v>
      </c>
      <c r="C145" s="26">
        <f t="shared" si="5"/>
        <v>-0.34571661200555071</v>
      </c>
      <c r="D145" s="27">
        <v>-6.882545822769174</v>
      </c>
    </row>
    <row r="146" spans="1:4" x14ac:dyDescent="0.2">
      <c r="A146" s="24">
        <v>143</v>
      </c>
      <c r="B146" s="25">
        <f t="shared" si="4"/>
        <v>0.36735350933676753</v>
      </c>
      <c r="C146" s="26">
        <f t="shared" si="5"/>
        <v>-0.33887085822098451</v>
      </c>
      <c r="D146" s="27">
        <v>-6.8823151432843019</v>
      </c>
    </row>
    <row r="147" spans="1:4" x14ac:dyDescent="0.2">
      <c r="A147" s="24">
        <v>144</v>
      </c>
      <c r="B147" s="25">
        <f t="shared" si="4"/>
        <v>0.36992916934964587</v>
      </c>
      <c r="C147" s="26">
        <f t="shared" si="5"/>
        <v>-0.33204094883322954</v>
      </c>
      <c r="D147" s="27">
        <v>-6.8519108720968092</v>
      </c>
    </row>
    <row r="148" spans="1:4" x14ac:dyDescent="0.2">
      <c r="A148" s="24">
        <v>145</v>
      </c>
      <c r="B148" s="25">
        <f t="shared" si="4"/>
        <v>0.37250482936252416</v>
      </c>
      <c r="C148" s="26">
        <f t="shared" si="5"/>
        <v>-0.3252264935190351</v>
      </c>
      <c r="D148" s="27">
        <v>-6.7022995003731296</v>
      </c>
    </row>
    <row r="149" spans="1:4" x14ac:dyDescent="0.2">
      <c r="A149" s="24">
        <v>146</v>
      </c>
      <c r="B149" s="25">
        <f t="shared" si="4"/>
        <v>0.37508048937540245</v>
      </c>
      <c r="C149" s="26">
        <f t="shared" si="5"/>
        <v>-0.31842710746646208</v>
      </c>
      <c r="D149" s="27">
        <v>-6.625827592658311</v>
      </c>
    </row>
    <row r="150" spans="1:4" x14ac:dyDescent="0.2">
      <c r="A150" s="24">
        <v>147</v>
      </c>
      <c r="B150" s="25">
        <f t="shared" si="4"/>
        <v>0.37765614938828074</v>
      </c>
      <c r="C150" s="26">
        <f t="shared" si="5"/>
        <v>-0.31164241119485947</v>
      </c>
      <c r="D150" s="27">
        <v>-6.4085377774322296</v>
      </c>
    </row>
    <row r="151" spans="1:4" x14ac:dyDescent="0.2">
      <c r="A151" s="24">
        <v>148</v>
      </c>
      <c r="B151" s="25">
        <f t="shared" si="4"/>
        <v>0.38023180940115903</v>
      </c>
      <c r="C151" s="26">
        <f t="shared" si="5"/>
        <v>-0.30487203038011074</v>
      </c>
      <c r="D151" s="27">
        <v>-6.4048874290610236</v>
      </c>
    </row>
    <row r="152" spans="1:4" x14ac:dyDescent="0.2">
      <c r="A152" s="24">
        <v>149</v>
      </c>
      <c r="B152" s="25">
        <f t="shared" si="4"/>
        <v>0.38280746941403737</v>
      </c>
      <c r="C152" s="26">
        <f t="shared" si="5"/>
        <v>-0.29811559568492346</v>
      </c>
      <c r="D152" s="27">
        <v>-6.3384137777050853</v>
      </c>
    </row>
    <row r="153" spans="1:4" x14ac:dyDescent="0.2">
      <c r="A153" s="24">
        <v>150</v>
      </c>
      <c r="B153" s="25">
        <f t="shared" si="4"/>
        <v>0.38538312942691566</v>
      </c>
      <c r="C153" s="26">
        <f t="shared" si="5"/>
        <v>-0.29137274259394957</v>
      </c>
      <c r="D153" s="27">
        <v>-6.2143496494263673</v>
      </c>
    </row>
    <row r="154" spans="1:4" x14ac:dyDescent="0.2">
      <c r="A154" s="24">
        <v>151</v>
      </c>
      <c r="B154" s="25">
        <f t="shared" si="4"/>
        <v>0.38795878943979395</v>
      </c>
      <c r="C154" s="26">
        <f t="shared" si="5"/>
        <v>-0.28464311125352554</v>
      </c>
      <c r="D154" s="27">
        <v>-5.9338192576395841</v>
      </c>
    </row>
    <row r="155" spans="1:4" x14ac:dyDescent="0.2">
      <c r="A155" s="24">
        <v>152</v>
      </c>
      <c r="B155" s="25">
        <f t="shared" si="4"/>
        <v>0.39053444945267224</v>
      </c>
      <c r="C155" s="26">
        <f t="shared" si="5"/>
        <v>-0.27792634631584046</v>
      </c>
      <c r="D155" s="27">
        <v>-5.6151396035412233</v>
      </c>
    </row>
    <row r="156" spans="1:4" x14ac:dyDescent="0.2">
      <c r="A156" s="24">
        <v>153</v>
      </c>
      <c r="B156" s="25">
        <f t="shared" si="4"/>
        <v>0.39311010946555053</v>
      </c>
      <c r="C156" s="26">
        <f t="shared" si="5"/>
        <v>-0.27122209678733855</v>
      </c>
      <c r="D156" s="27">
        <v>-5.4793896810625995</v>
      </c>
    </row>
    <row r="157" spans="1:4" x14ac:dyDescent="0.2">
      <c r="A157" s="24">
        <v>154</v>
      </c>
      <c r="B157" s="25">
        <f t="shared" si="4"/>
        <v>0.39568576947842887</v>
      </c>
      <c r="C157" s="26">
        <f t="shared" si="5"/>
        <v>-0.26453001588117736</v>
      </c>
      <c r="D157" s="27">
        <v>-5.0189270902091323</v>
      </c>
    </row>
    <row r="158" spans="1:4" x14ac:dyDescent="0.2">
      <c r="A158" s="24">
        <v>155</v>
      </c>
      <c r="B158" s="25">
        <f t="shared" si="4"/>
        <v>0.39826142949130716</v>
      </c>
      <c r="C158" s="26">
        <f t="shared" si="5"/>
        <v>-0.25784976087356903</v>
      </c>
      <c r="D158" s="27">
        <v>-4.8197894727502444</v>
      </c>
    </row>
    <row r="159" spans="1:4" x14ac:dyDescent="0.2">
      <c r="A159" s="24">
        <v>156</v>
      </c>
      <c r="B159" s="25">
        <f t="shared" si="4"/>
        <v>0.40083708950418545</v>
      </c>
      <c r="C159" s="26">
        <f t="shared" si="5"/>
        <v>-0.25118099296383473</v>
      </c>
      <c r="D159" s="27">
        <v>-4.7712470537412912</v>
      </c>
    </row>
    <row r="160" spans="1:4" x14ac:dyDescent="0.2">
      <c r="A160" s="24">
        <v>157</v>
      </c>
      <c r="B160" s="25">
        <f t="shared" si="4"/>
        <v>0.40341274951706374</v>
      </c>
      <c r="C160" s="26">
        <f t="shared" si="5"/>
        <v>-0.24452337713801719</v>
      </c>
      <c r="D160" s="27">
        <v>-4.7074260129878667</v>
      </c>
    </row>
    <row r="161" spans="1:4" x14ac:dyDescent="0.2">
      <c r="A161" s="24">
        <v>158</v>
      </c>
      <c r="B161" s="25">
        <f t="shared" si="4"/>
        <v>0.40598840952994203</v>
      </c>
      <c r="C161" s="26">
        <f t="shared" si="5"/>
        <v>-0.2378765820358951</v>
      </c>
      <c r="D161" s="27">
        <v>-4.6884505570503734</v>
      </c>
    </row>
    <row r="162" spans="1:4" x14ac:dyDescent="0.2">
      <c r="A162" s="24">
        <v>159</v>
      </c>
      <c r="B162" s="25">
        <f t="shared" si="4"/>
        <v>0.40856406954282037</v>
      </c>
      <c r="C162" s="26">
        <f t="shared" si="5"/>
        <v>-0.23124027982125336</v>
      </c>
      <c r="D162" s="27">
        <v>-4.4643832517338069</v>
      </c>
    </row>
    <row r="163" spans="1:4" x14ac:dyDescent="0.2">
      <c r="A163" s="24">
        <v>160</v>
      </c>
      <c r="B163" s="25">
        <f t="shared" si="4"/>
        <v>0.41113972955569866</v>
      </c>
      <c r="C163" s="26">
        <f t="shared" si="5"/>
        <v>-0.22461414605526797</v>
      </c>
      <c r="D163" s="27">
        <v>-4.398130069560068</v>
      </c>
    </row>
    <row r="164" spans="1:4" x14ac:dyDescent="0.2">
      <c r="A164" s="24">
        <v>161</v>
      </c>
      <c r="B164" s="25">
        <f t="shared" si="4"/>
        <v>0.41371538956857695</v>
      </c>
      <c r="C164" s="26">
        <f t="shared" si="5"/>
        <v>-0.21799785957286838</v>
      </c>
      <c r="D164" s="27">
        <v>-4.1728686008111993</v>
      </c>
    </row>
    <row r="165" spans="1:4" x14ac:dyDescent="0.2">
      <c r="A165" s="24">
        <v>162</v>
      </c>
      <c r="B165" s="25">
        <f t="shared" si="4"/>
        <v>0.41629104958145524</v>
      </c>
      <c r="C165" s="26">
        <f t="shared" si="5"/>
        <v>-0.21139110236194869</v>
      </c>
      <c r="D165" s="27">
        <v>-4.1068023458619223</v>
      </c>
    </row>
    <row r="166" spans="1:4" x14ac:dyDescent="0.2">
      <c r="A166" s="24">
        <v>163</v>
      </c>
      <c r="B166" s="25">
        <f t="shared" si="4"/>
        <v>0.41886670959433353</v>
      </c>
      <c r="C166" s="26">
        <f t="shared" si="5"/>
        <v>-0.20479355944529989</v>
      </c>
      <c r="D166" s="27">
        <v>-4.0321711665201292</v>
      </c>
    </row>
    <row r="167" spans="1:4" x14ac:dyDescent="0.2">
      <c r="A167" s="24">
        <v>164</v>
      </c>
      <c r="B167" s="25">
        <f t="shared" si="4"/>
        <v>0.42144236960721188</v>
      </c>
      <c r="C167" s="26">
        <f t="shared" si="5"/>
        <v>-0.19820491876514243</v>
      </c>
      <c r="D167" s="27">
        <v>-3.9052813025682411</v>
      </c>
    </row>
    <row r="168" spans="1:4" x14ac:dyDescent="0.2">
      <c r="A168" s="24">
        <v>165</v>
      </c>
      <c r="B168" s="25">
        <f t="shared" si="4"/>
        <v>0.42401802962009016</v>
      </c>
      <c r="C168" s="26">
        <f t="shared" si="5"/>
        <v>-0.19162487107014281</v>
      </c>
      <c r="D168" s="27">
        <v>-3.633929153549019</v>
      </c>
    </row>
    <row r="169" spans="1:4" x14ac:dyDescent="0.2">
      <c r="A169" s="24">
        <v>166</v>
      </c>
      <c r="B169" s="25">
        <f t="shared" si="4"/>
        <v>0.42659368963296845</v>
      </c>
      <c r="C169" s="26">
        <f t="shared" si="5"/>
        <v>-0.1850531098047998</v>
      </c>
      <c r="D169" s="27">
        <v>-3.5274053264253737</v>
      </c>
    </row>
    <row r="170" spans="1:4" x14ac:dyDescent="0.2">
      <c r="A170" s="24">
        <v>167</v>
      </c>
      <c r="B170" s="25">
        <f t="shared" si="4"/>
        <v>0.42916934964584674</v>
      </c>
      <c r="C170" s="26">
        <f t="shared" si="5"/>
        <v>-0.17848933100109371</v>
      </c>
      <c r="D170" s="27">
        <v>-3.5090631163544685</v>
      </c>
    </row>
    <row r="171" spans="1:4" x14ac:dyDescent="0.2">
      <c r="A171" s="24">
        <v>168</v>
      </c>
      <c r="B171" s="25">
        <f t="shared" si="4"/>
        <v>0.43174500965872503</v>
      </c>
      <c r="C171" s="26">
        <f t="shared" si="5"/>
        <v>-0.17193323317229106</v>
      </c>
      <c r="D171" s="27">
        <v>-3.1803379554276034</v>
      </c>
    </row>
    <row r="172" spans="1:4" x14ac:dyDescent="0.2">
      <c r="A172" s="24">
        <v>169</v>
      </c>
      <c r="B172" s="25">
        <f t="shared" si="4"/>
        <v>0.43432066967160332</v>
      </c>
      <c r="C172" s="26">
        <f t="shared" si="5"/>
        <v>-0.16538451720880534</v>
      </c>
      <c r="D172" s="27">
        <v>-3.1736904078250348</v>
      </c>
    </row>
    <row r="173" spans="1:4" x14ac:dyDescent="0.2">
      <c r="A173" s="24">
        <v>170</v>
      </c>
      <c r="B173" s="25">
        <f t="shared" si="4"/>
        <v>0.43689632968448167</v>
      </c>
      <c r="C173" s="26">
        <f t="shared" si="5"/>
        <v>-0.15884288627601326</v>
      </c>
      <c r="D173" s="27">
        <v>-3.0626380467495267</v>
      </c>
    </row>
    <row r="174" spans="1:4" x14ac:dyDescent="0.2">
      <c r="A174" s="24">
        <v>171</v>
      </c>
      <c r="B174" s="25">
        <f t="shared" si="4"/>
        <v>0.43947198969735995</v>
      </c>
      <c r="C174" s="26">
        <f t="shared" si="5"/>
        <v>-0.15230804571393322</v>
      </c>
      <c r="D174" s="27">
        <v>-3.0604098884873849</v>
      </c>
    </row>
    <row r="175" spans="1:4" x14ac:dyDescent="0.2">
      <c r="A175" s="24">
        <v>172</v>
      </c>
      <c r="B175" s="25">
        <f t="shared" si="4"/>
        <v>0.44204764971023824</v>
      </c>
      <c r="C175" s="26">
        <f t="shared" si="5"/>
        <v>-0.14577970293867187</v>
      </c>
      <c r="D175" s="27">
        <v>-3.0266635601413157</v>
      </c>
    </row>
    <row r="176" spans="1:4" x14ac:dyDescent="0.2">
      <c r="A176" s="24">
        <v>173</v>
      </c>
      <c r="B176" s="25">
        <f t="shared" si="4"/>
        <v>0.44462330972311653</v>
      </c>
      <c r="C176" s="26">
        <f t="shared" si="5"/>
        <v>-0.13925756734555098</v>
      </c>
      <c r="D176" s="27">
        <v>-2.9313841580268161</v>
      </c>
    </row>
    <row r="177" spans="1:4" x14ac:dyDescent="0.2">
      <c r="A177" s="24">
        <v>174</v>
      </c>
      <c r="B177" s="25">
        <f t="shared" si="4"/>
        <v>0.44719896973599482</v>
      </c>
      <c r="C177" s="26">
        <f t="shared" si="5"/>
        <v>-0.13274135021382644</v>
      </c>
      <c r="D177" s="27">
        <v>-2.7562821356675968</v>
      </c>
    </row>
    <row r="178" spans="1:4" x14ac:dyDescent="0.2">
      <c r="A178" s="24">
        <v>175</v>
      </c>
      <c r="B178" s="25">
        <f t="shared" si="4"/>
        <v>0.44977462974887317</v>
      </c>
      <c r="C178" s="26">
        <f t="shared" si="5"/>
        <v>-0.12623076461291594</v>
      </c>
      <c r="D178" s="27">
        <v>-2.7513017513720115</v>
      </c>
    </row>
    <row r="179" spans="1:4" x14ac:dyDescent="0.2">
      <c r="A179" s="24">
        <v>176</v>
      </c>
      <c r="B179" s="25">
        <f t="shared" si="4"/>
        <v>0.45235028976175146</v>
      </c>
      <c r="C179" s="26">
        <f t="shared" si="5"/>
        <v>-0.11972552531005271</v>
      </c>
      <c r="D179" s="27">
        <v>-2.5280245325315462</v>
      </c>
    </row>
    <row r="180" spans="1:4" x14ac:dyDescent="0.2">
      <c r="A180" s="24">
        <v>177</v>
      </c>
      <c r="B180" s="25">
        <f t="shared" si="4"/>
        <v>0.45492594977462975</v>
      </c>
      <c r="C180" s="26">
        <f t="shared" si="5"/>
        <v>-0.11322534867928495</v>
      </c>
      <c r="D180" s="27">
        <v>-2.4873868980128435</v>
      </c>
    </row>
    <row r="181" spans="1:4" x14ac:dyDescent="0.2">
      <c r="A181" s="24">
        <v>178</v>
      </c>
      <c r="B181" s="25">
        <f t="shared" si="4"/>
        <v>0.45750160978750803</v>
      </c>
      <c r="C181" s="26">
        <f t="shared" si="5"/>
        <v>-0.10672995261174453</v>
      </c>
      <c r="D181" s="27">
        <v>-2.3700343761789213</v>
      </c>
    </row>
    <row r="182" spans="1:4" x14ac:dyDescent="0.2">
      <c r="A182" s="24">
        <v>179</v>
      </c>
      <c r="B182" s="25">
        <f t="shared" si="4"/>
        <v>0.46007726980038632</v>
      </c>
      <c r="C182" s="26">
        <f t="shared" si="5"/>
        <v>-0.10023905642710781</v>
      </c>
      <c r="D182" s="27">
        <v>-2.1171518713343573</v>
      </c>
    </row>
    <row r="183" spans="1:4" x14ac:dyDescent="0.2">
      <c r="A183" s="24">
        <v>180</v>
      </c>
      <c r="B183" s="25">
        <f t="shared" si="4"/>
        <v>0.46265292981326467</v>
      </c>
      <c r="C183" s="26">
        <f t="shared" si="5"/>
        <v>-9.3752380786174927E-2</v>
      </c>
      <c r="D183" s="27">
        <v>-2.0805041846130905</v>
      </c>
    </row>
    <row r="184" spans="1:4" x14ac:dyDescent="0.2">
      <c r="A184" s="24">
        <v>181</v>
      </c>
      <c r="B184" s="25">
        <f t="shared" si="4"/>
        <v>0.46522858982614296</v>
      </c>
      <c r="C184" s="26">
        <f t="shared" si="5"/>
        <v>-8.726964760449557E-2</v>
      </c>
      <c r="D184" s="27">
        <v>-1.9961892217545056</v>
      </c>
    </row>
    <row r="185" spans="1:4" x14ac:dyDescent="0.2">
      <c r="A185" s="24">
        <v>182</v>
      </c>
      <c r="B185" s="25">
        <f t="shared" si="4"/>
        <v>0.46780424983902125</v>
      </c>
      <c r="C185" s="26">
        <f t="shared" si="5"/>
        <v>-8.0790579966968729E-2</v>
      </c>
      <c r="D185" s="27">
        <v>-1.7104117102385601</v>
      </c>
    </row>
    <row r="186" spans="1:4" x14ac:dyDescent="0.2">
      <c r="A186" s="24">
        <v>183</v>
      </c>
      <c r="B186" s="25">
        <f t="shared" si="4"/>
        <v>0.47037990985189954</v>
      </c>
      <c r="C186" s="26">
        <f t="shared" si="5"/>
        <v>-7.431490204334934E-2</v>
      </c>
      <c r="D186" s="27">
        <v>-1.6939565876254505</v>
      </c>
    </row>
    <row r="187" spans="1:4" x14ac:dyDescent="0.2">
      <c r="A187" s="24">
        <v>184</v>
      </c>
      <c r="B187" s="25">
        <f t="shared" si="4"/>
        <v>0.47295556986477783</v>
      </c>
      <c r="C187" s="26">
        <f t="shared" si="5"/>
        <v>-6.7842339004592134E-2</v>
      </c>
      <c r="D187" s="27">
        <v>-1.4594987378828819</v>
      </c>
    </row>
    <row r="188" spans="1:4" x14ac:dyDescent="0.2">
      <c r="A188" s="24">
        <v>185</v>
      </c>
      <c r="B188" s="25">
        <f t="shared" si="4"/>
        <v>0.47553122987765617</v>
      </c>
      <c r="C188" s="26">
        <f t="shared" si="5"/>
        <v>-6.1372616939965867E-2</v>
      </c>
      <c r="D188" s="27">
        <v>-1.4429274443919553</v>
      </c>
    </row>
    <row r="189" spans="1:4" x14ac:dyDescent="0.2">
      <c r="A189" s="24">
        <v>186</v>
      </c>
      <c r="B189" s="25">
        <f t="shared" si="4"/>
        <v>0.47810688989053446</v>
      </c>
      <c r="C189" s="26">
        <f t="shared" si="5"/>
        <v>-5.4905462774873744E-2</v>
      </c>
      <c r="D189" s="27">
        <v>-1.4424692160504833</v>
      </c>
    </row>
    <row r="190" spans="1:4" x14ac:dyDescent="0.2">
      <c r="A190" s="24">
        <v>187</v>
      </c>
      <c r="B190" s="25">
        <f t="shared" si="4"/>
        <v>0.48068254990341275</v>
      </c>
      <c r="C190" s="26">
        <f t="shared" si="5"/>
        <v>-4.8440604189312557E-2</v>
      </c>
      <c r="D190" s="27">
        <v>-1.3824086528157693</v>
      </c>
    </row>
    <row r="191" spans="1:4" x14ac:dyDescent="0.2">
      <c r="A191" s="24">
        <v>188</v>
      </c>
      <c r="B191" s="25">
        <f t="shared" si="4"/>
        <v>0.48325820991629104</v>
      </c>
      <c r="C191" s="26">
        <f t="shared" si="5"/>
        <v>-4.1977769536909917E-2</v>
      </c>
      <c r="D191" s="27">
        <v>-1.3526311436840501</v>
      </c>
    </row>
    <row r="192" spans="1:4" x14ac:dyDescent="0.2">
      <c r="A192" s="24">
        <v>189</v>
      </c>
      <c r="B192" s="25">
        <f t="shared" si="4"/>
        <v>0.48583386992916933</v>
      </c>
      <c r="C192" s="26">
        <f t="shared" si="5"/>
        <v>-3.5516687764474551E-2</v>
      </c>
      <c r="D192" s="27">
        <v>-1.1105555510605143</v>
      </c>
    </row>
    <row r="193" spans="1:4" x14ac:dyDescent="0.2">
      <c r="A193" s="24">
        <v>190</v>
      </c>
      <c r="B193" s="25">
        <f t="shared" si="4"/>
        <v>0.48840952994204767</v>
      </c>
      <c r="C193" s="26">
        <f t="shared" si="5"/>
        <v>-2.9057088331998115E-2</v>
      </c>
      <c r="D193" s="27">
        <v>-0.94644817249456992</v>
      </c>
    </row>
    <row r="194" spans="1:4" x14ac:dyDescent="0.2">
      <c r="A194" s="24">
        <v>191</v>
      </c>
      <c r="B194" s="25">
        <f t="shared" si="4"/>
        <v>0.49098518995492596</v>
      </c>
      <c r="C194" s="26">
        <f t="shared" si="5"/>
        <v>-2.2598701133047738E-2</v>
      </c>
      <c r="D194" s="27">
        <v>-0.93096236886873385</v>
      </c>
    </row>
    <row r="195" spans="1:4" x14ac:dyDescent="0.2">
      <c r="A195" s="24">
        <v>192</v>
      </c>
      <c r="B195" s="25">
        <f t="shared" si="4"/>
        <v>0.49356084996780425</v>
      </c>
      <c r="C195" s="26">
        <f t="shared" si="5"/>
        <v>-1.6141256415486253E-2</v>
      </c>
      <c r="D195" s="27">
        <v>-0.49051643058854211</v>
      </c>
    </row>
    <row r="196" spans="1:4" x14ac:dyDescent="0.2">
      <c r="A196" s="24">
        <v>193</v>
      </c>
      <c r="B196" s="25">
        <f t="shared" si="4"/>
        <v>0.49613650998068254</v>
      </c>
      <c r="C196" s="26">
        <f t="shared" si="5"/>
        <v>-9.6844847024625102E-3</v>
      </c>
      <c r="D196" s="27">
        <v>-0.40794229435309148</v>
      </c>
    </row>
    <row r="197" spans="1:4" x14ac:dyDescent="0.2">
      <c r="A197" s="24">
        <v>194</v>
      </c>
      <c r="B197" s="25">
        <f t="shared" ref="B197:B260" si="6">(A197-3/8)/388.25</f>
        <v>0.49871216999356083</v>
      </c>
      <c r="C197" s="26">
        <f t="shared" ref="C197:C260" si="7">NORMSINV(B197)</f>
        <v>-3.2281167136093804E-3</v>
      </c>
      <c r="D197" s="27">
        <v>-0.39478868949302637</v>
      </c>
    </row>
    <row r="198" spans="1:4" x14ac:dyDescent="0.2">
      <c r="A198" s="24">
        <v>195</v>
      </c>
      <c r="B198" s="25">
        <f t="shared" si="6"/>
        <v>0.50128783000643917</v>
      </c>
      <c r="C198" s="26">
        <f t="shared" si="7"/>
        <v>3.2281167136093804E-3</v>
      </c>
      <c r="D198" s="27">
        <v>-0.24755984973961631</v>
      </c>
    </row>
    <row r="199" spans="1:4" x14ac:dyDescent="0.2">
      <c r="A199" s="24">
        <v>196</v>
      </c>
      <c r="B199" s="25">
        <f t="shared" si="6"/>
        <v>0.50386349001931741</v>
      </c>
      <c r="C199" s="26">
        <f t="shared" si="7"/>
        <v>9.6844847024623714E-3</v>
      </c>
      <c r="D199" s="27">
        <v>-0.20938635298628583</v>
      </c>
    </row>
    <row r="200" spans="1:4" x14ac:dyDescent="0.2">
      <c r="A200" s="24">
        <v>197</v>
      </c>
      <c r="B200" s="25">
        <f t="shared" si="6"/>
        <v>0.50643915003219575</v>
      </c>
      <c r="C200" s="26">
        <f t="shared" si="7"/>
        <v>1.6141256415486253E-2</v>
      </c>
      <c r="D200" s="27">
        <v>3.694381024803306E-2</v>
      </c>
    </row>
    <row r="201" spans="1:4" x14ac:dyDescent="0.2">
      <c r="A201" s="24">
        <v>198</v>
      </c>
      <c r="B201" s="25">
        <f t="shared" si="6"/>
        <v>0.5090148100450741</v>
      </c>
      <c r="C201" s="26">
        <f t="shared" si="7"/>
        <v>2.2598701133047874E-2</v>
      </c>
      <c r="D201" s="27">
        <v>7.8653934297619799E-2</v>
      </c>
    </row>
    <row r="202" spans="1:4" x14ac:dyDescent="0.2">
      <c r="A202" s="24">
        <v>199</v>
      </c>
      <c r="B202" s="25">
        <f t="shared" si="6"/>
        <v>0.51159047005795233</v>
      </c>
      <c r="C202" s="26">
        <f t="shared" si="7"/>
        <v>2.9057088331998115E-2</v>
      </c>
      <c r="D202" s="27">
        <v>0.10403338193873424</v>
      </c>
    </row>
    <row r="203" spans="1:4" x14ac:dyDescent="0.2">
      <c r="A203" s="24">
        <v>200</v>
      </c>
      <c r="B203" s="25">
        <f t="shared" si="6"/>
        <v>0.51416613007083067</v>
      </c>
      <c r="C203" s="26">
        <f t="shared" si="7"/>
        <v>3.5516687764474551E-2</v>
      </c>
      <c r="D203" s="27">
        <v>0.12762360464083145</v>
      </c>
    </row>
    <row r="204" spans="1:4" x14ac:dyDescent="0.2">
      <c r="A204" s="24">
        <v>201</v>
      </c>
      <c r="B204" s="25">
        <f t="shared" si="6"/>
        <v>0.51674179008370891</v>
      </c>
      <c r="C204" s="26">
        <f t="shared" si="7"/>
        <v>4.1977769536909772E-2</v>
      </c>
      <c r="D204" s="27">
        <v>0.25460300303814165</v>
      </c>
    </row>
    <row r="205" spans="1:4" x14ac:dyDescent="0.2">
      <c r="A205" s="24">
        <v>202</v>
      </c>
      <c r="B205" s="25">
        <f t="shared" si="6"/>
        <v>0.51931745009658725</v>
      </c>
      <c r="C205" s="26">
        <f t="shared" si="7"/>
        <v>4.8440604189312557E-2</v>
      </c>
      <c r="D205" s="27">
        <v>0.45743805059484544</v>
      </c>
    </row>
    <row r="206" spans="1:4" x14ac:dyDescent="0.2">
      <c r="A206" s="24">
        <v>203</v>
      </c>
      <c r="B206" s="25">
        <f t="shared" si="6"/>
        <v>0.5218931101094656</v>
      </c>
      <c r="C206" s="26">
        <f t="shared" si="7"/>
        <v>5.4905462774873875E-2</v>
      </c>
      <c r="D206" s="27">
        <v>0.47680120719320485</v>
      </c>
    </row>
    <row r="207" spans="1:4" x14ac:dyDescent="0.2">
      <c r="A207" s="24">
        <v>204</v>
      </c>
      <c r="B207" s="25">
        <f t="shared" si="6"/>
        <v>0.52446877012234383</v>
      </c>
      <c r="C207" s="26">
        <f t="shared" si="7"/>
        <v>6.1372616939965867E-2</v>
      </c>
      <c r="D207" s="27">
        <v>0.59893902073709171</v>
      </c>
    </row>
    <row r="208" spans="1:4" x14ac:dyDescent="0.2">
      <c r="A208" s="24">
        <v>205</v>
      </c>
      <c r="B208" s="25">
        <f t="shared" si="6"/>
        <v>0.52704443013522217</v>
      </c>
      <c r="C208" s="26">
        <f t="shared" si="7"/>
        <v>6.7842339004592134E-2</v>
      </c>
      <c r="D208" s="27">
        <v>0.64268031178633578</v>
      </c>
    </row>
    <row r="209" spans="1:4" x14ac:dyDescent="0.2">
      <c r="A209" s="24">
        <v>206</v>
      </c>
      <c r="B209" s="25">
        <f t="shared" si="6"/>
        <v>0.52962009014810041</v>
      </c>
      <c r="C209" s="26">
        <f t="shared" si="7"/>
        <v>7.4314902043349215E-2</v>
      </c>
      <c r="D209" s="27">
        <v>0.65628147182894736</v>
      </c>
    </row>
    <row r="210" spans="1:4" x14ac:dyDescent="0.2">
      <c r="A210" s="24">
        <v>207</v>
      </c>
      <c r="B210" s="25">
        <f t="shared" si="6"/>
        <v>0.53219575016097875</v>
      </c>
      <c r="C210" s="26">
        <f t="shared" si="7"/>
        <v>8.0790579966968729E-2</v>
      </c>
      <c r="D210" s="27">
        <v>0.8035961133471119</v>
      </c>
    </row>
    <row r="211" spans="1:4" x14ac:dyDescent="0.2">
      <c r="A211" s="24">
        <v>208</v>
      </c>
      <c r="B211" s="25">
        <f t="shared" si="6"/>
        <v>0.5347714101738571</v>
      </c>
      <c r="C211" s="26">
        <f t="shared" si="7"/>
        <v>8.7269647604495709E-2</v>
      </c>
      <c r="D211" s="27">
        <v>1.0061185553064433</v>
      </c>
    </row>
    <row r="212" spans="1:4" x14ac:dyDescent="0.2">
      <c r="A212" s="24">
        <v>209</v>
      </c>
      <c r="B212" s="25">
        <f t="shared" si="6"/>
        <v>0.53734707018673533</v>
      </c>
      <c r="C212" s="26">
        <f t="shared" si="7"/>
        <v>9.3752380786174927E-2</v>
      </c>
      <c r="D212" s="27">
        <v>1.0488886945440754</v>
      </c>
    </row>
    <row r="213" spans="1:4" x14ac:dyDescent="0.2">
      <c r="A213" s="24">
        <v>210</v>
      </c>
      <c r="B213" s="25">
        <f t="shared" si="6"/>
        <v>0.53992273019961368</v>
      </c>
      <c r="C213" s="26">
        <f t="shared" si="7"/>
        <v>0.10023905642710781</v>
      </c>
      <c r="D213" s="27">
        <v>1.2512365163515824</v>
      </c>
    </row>
    <row r="214" spans="1:4" x14ac:dyDescent="0.2">
      <c r="A214" s="24">
        <v>211</v>
      </c>
      <c r="B214" s="25">
        <f t="shared" si="6"/>
        <v>0.54249839021249191</v>
      </c>
      <c r="C214" s="26">
        <f t="shared" si="7"/>
        <v>0.10672995261174439</v>
      </c>
      <c r="D214" s="27">
        <v>1.3460024012500753</v>
      </c>
    </row>
    <row r="215" spans="1:4" x14ac:dyDescent="0.2">
      <c r="A215" s="24">
        <v>212</v>
      </c>
      <c r="B215" s="25">
        <f t="shared" si="6"/>
        <v>0.54507405022537025</v>
      </c>
      <c r="C215" s="26">
        <f t="shared" si="7"/>
        <v>0.11322534867928495</v>
      </c>
      <c r="D215" s="27">
        <v>1.5425255740001944</v>
      </c>
    </row>
    <row r="216" spans="1:4" x14ac:dyDescent="0.2">
      <c r="A216" s="24">
        <v>213</v>
      </c>
      <c r="B216" s="25">
        <f t="shared" si="6"/>
        <v>0.5476497102382486</v>
      </c>
      <c r="C216" s="26">
        <f t="shared" si="7"/>
        <v>0.11972552531005287</v>
      </c>
      <c r="D216" s="27">
        <v>1.7187907758224128</v>
      </c>
    </row>
    <row r="217" spans="1:4" x14ac:dyDescent="0.2">
      <c r="A217" s="24">
        <v>214</v>
      </c>
      <c r="B217" s="25">
        <f t="shared" si="6"/>
        <v>0.55022537025112683</v>
      </c>
      <c r="C217" s="26">
        <f t="shared" si="7"/>
        <v>0.12623076461291594</v>
      </c>
      <c r="D217" s="27">
        <v>2.1952813554024999</v>
      </c>
    </row>
    <row r="218" spans="1:4" x14ac:dyDescent="0.2">
      <c r="A218" s="24">
        <v>215</v>
      </c>
      <c r="B218" s="25">
        <f t="shared" si="6"/>
        <v>0.55280103026400518</v>
      </c>
      <c r="C218" s="26">
        <f t="shared" si="7"/>
        <v>0.13274135021382644</v>
      </c>
      <c r="D218" s="27">
        <v>2.2919610596713511</v>
      </c>
    </row>
    <row r="219" spans="1:4" x14ac:dyDescent="0.2">
      <c r="A219" s="24">
        <v>216</v>
      </c>
      <c r="B219" s="25">
        <f t="shared" si="6"/>
        <v>0.55537669027688341</v>
      </c>
      <c r="C219" s="26">
        <f t="shared" si="7"/>
        <v>0.13925756734555081</v>
      </c>
      <c r="D219" s="27">
        <v>2.3830397416796814</v>
      </c>
    </row>
    <row r="220" spans="1:4" x14ac:dyDescent="0.2">
      <c r="A220" s="24">
        <v>217</v>
      </c>
      <c r="B220" s="25">
        <f t="shared" si="6"/>
        <v>0.55795235028976176</v>
      </c>
      <c r="C220" s="26">
        <f t="shared" si="7"/>
        <v>0.14577970293867187</v>
      </c>
      <c r="D220" s="27">
        <v>2.4004248783703872</v>
      </c>
    </row>
    <row r="221" spans="1:4" x14ac:dyDescent="0.2">
      <c r="A221" s="24">
        <v>218</v>
      </c>
      <c r="B221" s="25">
        <f t="shared" si="6"/>
        <v>0.5605280103026401</v>
      </c>
      <c r="C221" s="26">
        <f t="shared" si="7"/>
        <v>0.15230804571393339</v>
      </c>
      <c r="D221" s="27">
        <v>2.6611719939465672</v>
      </c>
    </row>
    <row r="222" spans="1:4" x14ac:dyDescent="0.2">
      <c r="A222" s="24">
        <v>219</v>
      </c>
      <c r="B222" s="25">
        <f t="shared" si="6"/>
        <v>0.56310367031551833</v>
      </c>
      <c r="C222" s="26">
        <f t="shared" si="7"/>
        <v>0.15884288627601326</v>
      </c>
      <c r="D222" s="27">
        <v>2.72244656930053</v>
      </c>
    </row>
    <row r="223" spans="1:4" x14ac:dyDescent="0.2">
      <c r="A223" s="24">
        <v>220</v>
      </c>
      <c r="B223" s="25">
        <f t="shared" si="6"/>
        <v>0.56567933032839668</v>
      </c>
      <c r="C223" s="26">
        <f t="shared" si="7"/>
        <v>0.16538451720880534</v>
      </c>
      <c r="D223" s="27">
        <v>2.8176743551442769</v>
      </c>
    </row>
    <row r="224" spans="1:4" x14ac:dyDescent="0.2">
      <c r="A224" s="24">
        <v>221</v>
      </c>
      <c r="B224" s="25">
        <f t="shared" si="6"/>
        <v>0.56825499034127491</v>
      </c>
      <c r="C224" s="26">
        <f t="shared" si="7"/>
        <v>0.17193323317229089</v>
      </c>
      <c r="D224" s="27">
        <v>3.1953915193742262</v>
      </c>
    </row>
    <row r="225" spans="1:4" x14ac:dyDescent="0.2">
      <c r="A225" s="24">
        <v>222</v>
      </c>
      <c r="B225" s="25">
        <f t="shared" si="6"/>
        <v>0.57083065035415326</v>
      </c>
      <c r="C225" s="26">
        <f t="shared" si="7"/>
        <v>0.17848933100109371</v>
      </c>
      <c r="D225" s="27">
        <v>3.1964697282451482</v>
      </c>
    </row>
    <row r="226" spans="1:4" x14ac:dyDescent="0.2">
      <c r="A226" s="24">
        <v>223</v>
      </c>
      <c r="B226" s="25">
        <f t="shared" si="6"/>
        <v>0.5734063103670316</v>
      </c>
      <c r="C226" s="26">
        <f t="shared" si="7"/>
        <v>0.18505310980479994</v>
      </c>
      <c r="D226" s="27">
        <v>3.2560740400428472</v>
      </c>
    </row>
    <row r="227" spans="1:4" x14ac:dyDescent="0.2">
      <c r="A227" s="24">
        <v>224</v>
      </c>
      <c r="B227" s="25">
        <f t="shared" si="6"/>
        <v>0.57598197037990984</v>
      </c>
      <c r="C227" s="26">
        <f t="shared" si="7"/>
        <v>0.19162487107014281</v>
      </c>
      <c r="D227" s="27">
        <v>3.6280645248679662</v>
      </c>
    </row>
    <row r="228" spans="1:4" x14ac:dyDescent="0.2">
      <c r="A228" s="24">
        <v>225</v>
      </c>
      <c r="B228" s="25">
        <f t="shared" si="6"/>
        <v>0.57855763039278818</v>
      </c>
      <c r="C228" s="26">
        <f t="shared" si="7"/>
        <v>0.1982049187651426</v>
      </c>
      <c r="D228" s="27">
        <v>3.8178224823955631</v>
      </c>
    </row>
    <row r="229" spans="1:4" x14ac:dyDescent="0.2">
      <c r="A229" s="24">
        <v>226</v>
      </c>
      <c r="B229" s="25">
        <f t="shared" si="6"/>
        <v>0.58113329040566641</v>
      </c>
      <c r="C229" s="26">
        <f t="shared" si="7"/>
        <v>0.20479355944529976</v>
      </c>
      <c r="D229" s="27">
        <v>3.8440451418482269</v>
      </c>
    </row>
    <row r="230" spans="1:4" x14ac:dyDescent="0.2">
      <c r="A230" s="24">
        <v>227</v>
      </c>
      <c r="B230" s="25">
        <f t="shared" si="6"/>
        <v>0.58370895041854476</v>
      </c>
      <c r="C230" s="26">
        <f t="shared" si="7"/>
        <v>0.21139110236194869</v>
      </c>
      <c r="D230" s="27">
        <v>3.8785611206610753</v>
      </c>
    </row>
    <row r="231" spans="1:4" x14ac:dyDescent="0.2">
      <c r="A231" s="24">
        <v>228</v>
      </c>
      <c r="B231" s="25">
        <f t="shared" si="6"/>
        <v>0.5862846104314231</v>
      </c>
      <c r="C231" s="26">
        <f t="shared" si="7"/>
        <v>0.21799785957286846</v>
      </c>
      <c r="D231" s="27">
        <v>3.9537819315472689</v>
      </c>
    </row>
    <row r="232" spans="1:4" x14ac:dyDescent="0.2">
      <c r="A232" s="24">
        <v>229</v>
      </c>
      <c r="B232" s="25">
        <f t="shared" si="6"/>
        <v>0.58886027044430134</v>
      </c>
      <c r="C232" s="26">
        <f t="shared" si="7"/>
        <v>0.22461414605526797</v>
      </c>
      <c r="D232" s="27">
        <v>4.1358281442005591</v>
      </c>
    </row>
    <row r="233" spans="1:4" x14ac:dyDescent="0.2">
      <c r="A233" s="24">
        <v>230</v>
      </c>
      <c r="B233" s="25">
        <f t="shared" si="6"/>
        <v>0.59143593045717968</v>
      </c>
      <c r="C233" s="26">
        <f t="shared" si="7"/>
        <v>0.2312402798212535</v>
      </c>
      <c r="D233" s="27">
        <v>4.2294780237918275</v>
      </c>
    </row>
    <row r="234" spans="1:4" x14ac:dyDescent="0.2">
      <c r="A234" s="24">
        <v>231</v>
      </c>
      <c r="B234" s="25">
        <f t="shared" si="6"/>
        <v>0.59401159047005792</v>
      </c>
      <c r="C234" s="26">
        <f t="shared" si="7"/>
        <v>0.23787658203589498</v>
      </c>
      <c r="D234" s="27">
        <v>4.2296984127036694</v>
      </c>
    </row>
    <row r="235" spans="1:4" x14ac:dyDescent="0.2">
      <c r="A235" s="24">
        <v>232</v>
      </c>
      <c r="B235" s="25">
        <f t="shared" si="6"/>
        <v>0.59658725048293626</v>
      </c>
      <c r="C235" s="26">
        <f t="shared" si="7"/>
        <v>0.24452337713801719</v>
      </c>
      <c r="D235" s="27">
        <v>4.252499175819878</v>
      </c>
    </row>
    <row r="236" spans="1:4" x14ac:dyDescent="0.2">
      <c r="A236" s="24">
        <v>233</v>
      </c>
      <c r="B236" s="25">
        <f t="shared" si="6"/>
        <v>0.5991629104958146</v>
      </c>
      <c r="C236" s="26">
        <f t="shared" si="7"/>
        <v>0.25118099296383484</v>
      </c>
      <c r="D236" s="27">
        <v>4.409301426047378</v>
      </c>
    </row>
    <row r="237" spans="1:4" x14ac:dyDescent="0.2">
      <c r="A237" s="24">
        <v>234</v>
      </c>
      <c r="B237" s="25">
        <f t="shared" si="6"/>
        <v>0.60173857050869284</v>
      </c>
      <c r="C237" s="26">
        <f t="shared" si="7"/>
        <v>0.25784976087356903</v>
      </c>
      <c r="D237" s="27">
        <v>4.5419951380890495</v>
      </c>
    </row>
    <row r="238" spans="1:4" x14ac:dyDescent="0.2">
      <c r="A238" s="24">
        <v>235</v>
      </c>
      <c r="B238" s="25">
        <f t="shared" si="6"/>
        <v>0.60431423052157118</v>
      </c>
      <c r="C238" s="26">
        <f t="shared" si="7"/>
        <v>0.26453001588117747</v>
      </c>
      <c r="D238" s="27">
        <v>4.5957091741083644</v>
      </c>
    </row>
    <row r="239" spans="1:4" x14ac:dyDescent="0.2">
      <c r="A239" s="24">
        <v>236</v>
      </c>
      <c r="B239" s="25">
        <f t="shared" si="6"/>
        <v>0.60688989053444942</v>
      </c>
      <c r="C239" s="26">
        <f t="shared" si="7"/>
        <v>0.27122209678733838</v>
      </c>
      <c r="D239" s="27">
        <v>4.6095147931117424</v>
      </c>
    </row>
    <row r="240" spans="1:4" x14ac:dyDescent="0.2">
      <c r="A240" s="24">
        <v>237</v>
      </c>
      <c r="B240" s="25">
        <f t="shared" si="6"/>
        <v>0.60946555054732776</v>
      </c>
      <c r="C240" s="26">
        <f t="shared" si="7"/>
        <v>0.27792634631584046</v>
      </c>
      <c r="D240" s="27">
        <v>4.9620914085901973</v>
      </c>
    </row>
    <row r="241" spans="1:4" x14ac:dyDescent="0.2">
      <c r="A241" s="24">
        <v>238</v>
      </c>
      <c r="B241" s="25">
        <f t="shared" si="6"/>
        <v>0.61204121056020611</v>
      </c>
      <c r="C241" s="26">
        <f t="shared" si="7"/>
        <v>0.2846431112535257</v>
      </c>
      <c r="D241" s="27">
        <v>5.0092723790608034</v>
      </c>
    </row>
    <row r="242" spans="1:4" x14ac:dyDescent="0.2">
      <c r="A242" s="24">
        <v>239</v>
      </c>
      <c r="B242" s="25">
        <f t="shared" si="6"/>
        <v>0.61461687057308434</v>
      </c>
      <c r="C242" s="26">
        <f t="shared" si="7"/>
        <v>0.29137274259394957</v>
      </c>
      <c r="D242" s="27">
        <v>5.2110799477520686</v>
      </c>
    </row>
    <row r="243" spans="1:4" x14ac:dyDescent="0.2">
      <c r="A243" s="24">
        <v>240</v>
      </c>
      <c r="B243" s="25">
        <f t="shared" si="6"/>
        <v>0.61719253058596268</v>
      </c>
      <c r="C243" s="26">
        <f t="shared" si="7"/>
        <v>0.29811559568492363</v>
      </c>
      <c r="D243" s="27">
        <v>5.2661994742031766</v>
      </c>
    </row>
    <row r="244" spans="1:4" x14ac:dyDescent="0.2">
      <c r="A244" s="24">
        <v>241</v>
      </c>
      <c r="B244" s="25">
        <f t="shared" si="6"/>
        <v>0.61976819059884092</v>
      </c>
      <c r="C244" s="26">
        <f t="shared" si="7"/>
        <v>0.30487203038011051</v>
      </c>
      <c r="D244" s="27">
        <v>5.2818723077396612</v>
      </c>
    </row>
    <row r="245" spans="1:4" x14ac:dyDescent="0.2">
      <c r="A245" s="24">
        <v>242</v>
      </c>
      <c r="B245" s="25">
        <f t="shared" si="6"/>
        <v>0.62234385061171926</v>
      </c>
      <c r="C245" s="26">
        <f t="shared" si="7"/>
        <v>0.31164241119485947</v>
      </c>
      <c r="D245" s="27">
        <v>5.3345111053586436</v>
      </c>
    </row>
    <row r="246" spans="1:4" x14ac:dyDescent="0.2">
      <c r="A246" s="24">
        <v>243</v>
      </c>
      <c r="B246" s="25">
        <f t="shared" si="6"/>
        <v>0.62491951062459761</v>
      </c>
      <c r="C246" s="26">
        <f t="shared" si="7"/>
        <v>0.31842710746646219</v>
      </c>
      <c r="D246" s="27">
        <v>5.3896874593035733</v>
      </c>
    </row>
    <row r="247" spans="1:4" x14ac:dyDescent="0.2">
      <c r="A247" s="24">
        <v>244</v>
      </c>
      <c r="B247" s="25">
        <f t="shared" si="6"/>
        <v>0.62749517063747584</v>
      </c>
      <c r="C247" s="26">
        <f t="shared" si="7"/>
        <v>0.3252264935190351</v>
      </c>
      <c r="D247" s="27">
        <v>5.3989354179669533</v>
      </c>
    </row>
    <row r="248" spans="1:4" x14ac:dyDescent="0.2">
      <c r="A248" s="24">
        <v>245</v>
      </c>
      <c r="B248" s="25">
        <f t="shared" si="6"/>
        <v>0.63007083065035419</v>
      </c>
      <c r="C248" s="26">
        <f t="shared" si="7"/>
        <v>0.33204094883322971</v>
      </c>
      <c r="D248" s="27">
        <v>5.7586706861462318</v>
      </c>
    </row>
    <row r="249" spans="1:4" x14ac:dyDescent="0.2">
      <c r="A249" s="24">
        <v>246</v>
      </c>
      <c r="B249" s="25">
        <f t="shared" si="6"/>
        <v>0.63264649066323242</v>
      </c>
      <c r="C249" s="26">
        <f t="shared" si="7"/>
        <v>0.33887085822098434</v>
      </c>
      <c r="D249" s="27">
        <v>5.7940594881455354</v>
      </c>
    </row>
    <row r="250" spans="1:4" x14ac:dyDescent="0.2">
      <c r="A250" s="24">
        <v>247</v>
      </c>
      <c r="B250" s="25">
        <f t="shared" si="6"/>
        <v>0.63522215067611076</v>
      </c>
      <c r="C250" s="26">
        <f t="shared" si="7"/>
        <v>0.34571661200555071</v>
      </c>
      <c r="D250" s="27">
        <v>5.9553843171790248</v>
      </c>
    </row>
    <row r="251" spans="1:4" x14ac:dyDescent="0.2">
      <c r="A251" s="24">
        <v>248</v>
      </c>
      <c r="B251" s="25">
        <f t="shared" si="6"/>
        <v>0.63779781068898911</v>
      </c>
      <c r="C251" s="26">
        <f t="shared" si="7"/>
        <v>0.35257860620702103</v>
      </c>
      <c r="D251" s="27">
        <v>6.072794553626963</v>
      </c>
    </row>
    <row r="252" spans="1:4" x14ac:dyDescent="0.2">
      <c r="A252" s="24">
        <v>249</v>
      </c>
      <c r="B252" s="25">
        <f t="shared" si="6"/>
        <v>0.64037347070186734</v>
      </c>
      <c r="C252" s="26">
        <f t="shared" si="7"/>
        <v>0.3594572427336124</v>
      </c>
      <c r="D252" s="27">
        <v>6.3548156826683737</v>
      </c>
    </row>
    <row r="253" spans="1:4" x14ac:dyDescent="0.2">
      <c r="A253" s="24">
        <v>250</v>
      </c>
      <c r="B253" s="25">
        <f t="shared" si="6"/>
        <v>0.64294913071474569</v>
      </c>
      <c r="C253" s="26">
        <f t="shared" si="7"/>
        <v>0.36635292957896209</v>
      </c>
      <c r="D253" s="27">
        <v>6.3897211274288566</v>
      </c>
    </row>
    <row r="254" spans="1:4" x14ac:dyDescent="0.2">
      <c r="A254" s="24">
        <v>251</v>
      </c>
      <c r="B254" s="25">
        <f t="shared" si="6"/>
        <v>0.64552479072762392</v>
      </c>
      <c r="C254" s="26">
        <f t="shared" si="7"/>
        <v>0.37326608102570313</v>
      </c>
      <c r="D254" s="27">
        <v>6.4302861339292612</v>
      </c>
    </row>
    <row r="255" spans="1:4" x14ac:dyDescent="0.2">
      <c r="A255" s="24">
        <v>252</v>
      </c>
      <c r="B255" s="25">
        <f t="shared" si="6"/>
        <v>0.64810045074050227</v>
      </c>
      <c r="C255" s="26">
        <f t="shared" si="7"/>
        <v>0.38019711785561222</v>
      </c>
      <c r="D255" s="27">
        <v>6.6604441793094367</v>
      </c>
    </row>
    <row r="256" spans="1:4" x14ac:dyDescent="0.2">
      <c r="A256" s="24">
        <v>253</v>
      </c>
      <c r="B256" s="25">
        <f t="shared" si="6"/>
        <v>0.6506761107533805</v>
      </c>
      <c r="C256" s="26">
        <f t="shared" si="7"/>
        <v>0.38714646756661908</v>
      </c>
      <c r="D256" s="27">
        <v>6.8880205382654651</v>
      </c>
    </row>
    <row r="257" spans="1:4" x14ac:dyDescent="0.2">
      <c r="A257" s="24">
        <v>254</v>
      </c>
      <c r="B257" s="25">
        <f t="shared" si="6"/>
        <v>0.65325177076625884</v>
      </c>
      <c r="C257" s="26">
        <f t="shared" si="7"/>
        <v>0.39411456459699951</v>
      </c>
      <c r="D257" s="27">
        <v>6.9168028350535451</v>
      </c>
    </row>
    <row r="258" spans="1:4" x14ac:dyDescent="0.2">
      <c r="A258" s="24">
        <v>255</v>
      </c>
      <c r="B258" s="25">
        <f t="shared" si="6"/>
        <v>0.65582743077913719</v>
      </c>
      <c r="C258" s="26">
        <f t="shared" si="7"/>
        <v>0.40110185055707165</v>
      </c>
      <c r="D258" s="27">
        <v>6.9568185805762255</v>
      </c>
    </row>
    <row r="259" spans="1:4" x14ac:dyDescent="0.2">
      <c r="A259" s="24">
        <v>256</v>
      </c>
      <c r="B259" s="25">
        <f t="shared" si="6"/>
        <v>0.65840309079201542</v>
      </c>
      <c r="C259" s="26">
        <f t="shared" si="7"/>
        <v>0.40810877446874805</v>
      </c>
      <c r="D259" s="27">
        <v>7.1895910662181279</v>
      </c>
    </row>
    <row r="260" spans="1:4" x14ac:dyDescent="0.2">
      <c r="A260" s="24">
        <v>257</v>
      </c>
      <c r="B260" s="25">
        <f t="shared" si="6"/>
        <v>0.66097875080489377</v>
      </c>
      <c r="C260" s="26">
        <f t="shared" si="7"/>
        <v>0.41513579301330517</v>
      </c>
      <c r="D260" s="27">
        <v>7.3581580449511534</v>
      </c>
    </row>
    <row r="261" spans="1:4" x14ac:dyDescent="0.2">
      <c r="A261" s="24">
        <v>258</v>
      </c>
      <c r="B261" s="25">
        <f t="shared" ref="B261:B324" si="8">(A261-3/8)/388.25</f>
        <v>0.663554410817772</v>
      </c>
      <c r="C261" s="26">
        <f t="shared" ref="C261:C324" si="9">NORMSINV(B261)</f>
        <v>0.4221833707877462</v>
      </c>
      <c r="D261" s="27">
        <v>7.385901846276397</v>
      </c>
    </row>
    <row r="262" spans="1:4" x14ac:dyDescent="0.2">
      <c r="A262" s="24">
        <v>259</v>
      </c>
      <c r="B262" s="25">
        <f t="shared" si="8"/>
        <v>0.66613007083065034</v>
      </c>
      <c r="C262" s="26">
        <f t="shared" si="9"/>
        <v>0.42925198057016728</v>
      </c>
      <c r="D262" s="27">
        <v>7.4652546329983238</v>
      </c>
    </row>
    <row r="263" spans="1:4" x14ac:dyDescent="0.2">
      <c r="A263" s="24">
        <v>260</v>
      </c>
      <c r="B263" s="25">
        <f t="shared" si="8"/>
        <v>0.66870573084352869</v>
      </c>
      <c r="C263" s="26">
        <f t="shared" si="9"/>
        <v>0.43634210359454184</v>
      </c>
      <c r="D263" s="27">
        <v>7.6137399150917986</v>
      </c>
    </row>
    <row r="264" spans="1:4" x14ac:dyDescent="0.2">
      <c r="A264" s="24">
        <v>261</v>
      </c>
      <c r="B264" s="25">
        <f t="shared" si="8"/>
        <v>0.67128139085640692</v>
      </c>
      <c r="C264" s="26">
        <f t="shared" si="9"/>
        <v>0.4434542298353718</v>
      </c>
      <c r="D264" s="27">
        <v>7.7333441711684259</v>
      </c>
    </row>
    <row r="265" spans="1:4" x14ac:dyDescent="0.2">
      <c r="A265" s="24">
        <v>262</v>
      </c>
      <c r="B265" s="25">
        <f t="shared" si="8"/>
        <v>0.67385705086928527</v>
      </c>
      <c r="C265" s="26">
        <f t="shared" si="9"/>
        <v>0.45058885830267392</v>
      </c>
      <c r="D265" s="27">
        <v>8.1324674428687729</v>
      </c>
    </row>
    <row r="266" spans="1:4" x14ac:dyDescent="0.2">
      <c r="A266" s="24">
        <v>263</v>
      </c>
      <c r="B266" s="25">
        <f t="shared" si="8"/>
        <v>0.6764327108821635</v>
      </c>
      <c r="C266" s="26">
        <f t="shared" si="9"/>
        <v>0.4577464973477906</v>
      </c>
      <c r="D266" s="27">
        <v>8.143419749038884</v>
      </c>
    </row>
    <row r="267" spans="1:4" x14ac:dyDescent="0.2">
      <c r="A267" s="24">
        <v>264</v>
      </c>
      <c r="B267" s="25">
        <f t="shared" si="8"/>
        <v>0.67900837089504185</v>
      </c>
      <c r="C267" s="26">
        <f t="shared" si="9"/>
        <v>0.46492766498055199</v>
      </c>
      <c r="D267" s="27">
        <v>8.2599621315459046</v>
      </c>
    </row>
    <row r="268" spans="1:4" x14ac:dyDescent="0.2">
      <c r="A268" s="24">
        <v>265</v>
      </c>
      <c r="B268" s="25">
        <f t="shared" si="8"/>
        <v>0.68158403090792019</v>
      </c>
      <c r="C268" s="26">
        <f t="shared" si="9"/>
        <v>0.47213288919833135</v>
      </c>
      <c r="D268" s="27">
        <v>8.2635251058430867</v>
      </c>
    </row>
    <row r="269" spans="1:4" x14ac:dyDescent="0.2">
      <c r="A269" s="24">
        <v>266</v>
      </c>
      <c r="B269" s="25">
        <f t="shared" si="8"/>
        <v>0.68415969092079842</v>
      </c>
      <c r="C269" s="26">
        <f t="shared" si="9"/>
        <v>0.47936270832757666</v>
      </c>
      <c r="D269" s="27">
        <v>8.2869897028177633</v>
      </c>
    </row>
    <row r="270" spans="1:4" x14ac:dyDescent="0.2">
      <c r="A270" s="24">
        <v>267</v>
      </c>
      <c r="B270" s="25">
        <f t="shared" si="8"/>
        <v>0.68673535093367677</v>
      </c>
      <c r="C270" s="26">
        <f t="shared" si="9"/>
        <v>0.48661767137843109</v>
      </c>
      <c r="D270" s="27">
        <v>8.3547166067365879</v>
      </c>
    </row>
    <row r="271" spans="1:4" x14ac:dyDescent="0.2">
      <c r="A271" s="24">
        <v>268</v>
      </c>
      <c r="B271" s="25">
        <f t="shared" si="8"/>
        <v>0.689311010946555</v>
      </c>
      <c r="C271" s="26">
        <f t="shared" si="9"/>
        <v>0.49389833841308134</v>
      </c>
      <c r="D271" s="27">
        <v>8.3984762278937808</v>
      </c>
    </row>
    <row r="272" spans="1:4" x14ac:dyDescent="0.2">
      <c r="A272" s="24">
        <v>269</v>
      </c>
      <c r="B272" s="25">
        <f t="shared" si="8"/>
        <v>0.69188667095943335</v>
      </c>
      <c r="C272" s="26">
        <f t="shared" si="9"/>
        <v>0.50120528092852401</v>
      </c>
      <c r="D272" s="27">
        <v>8.8195124926436961</v>
      </c>
    </row>
    <row r="273" spans="1:4" x14ac:dyDescent="0.2">
      <c r="A273" s="24">
        <v>270</v>
      </c>
      <c r="B273" s="25">
        <f t="shared" si="8"/>
        <v>0.69446233097231169</v>
      </c>
      <c r="C273" s="26">
        <f t="shared" si="9"/>
        <v>0.50853908225446487</v>
      </c>
      <c r="D273" s="27">
        <v>8.8479115521737413</v>
      </c>
    </row>
    <row r="274" spans="1:4" x14ac:dyDescent="0.2">
      <c r="A274" s="24">
        <v>271</v>
      </c>
      <c r="B274" s="25">
        <f t="shared" si="8"/>
        <v>0.69703799098518993</v>
      </c>
      <c r="C274" s="26">
        <f t="shared" si="9"/>
        <v>0.51590033796712009</v>
      </c>
      <c r="D274" s="27">
        <v>9.2137314644855905</v>
      </c>
    </row>
    <row r="275" spans="1:4" x14ac:dyDescent="0.2">
      <c r="A275" s="24">
        <v>272</v>
      </c>
      <c r="B275" s="25">
        <f t="shared" si="8"/>
        <v>0.69961365099806827</v>
      </c>
      <c r="C275" s="26">
        <f t="shared" si="9"/>
        <v>0.52328965631972069</v>
      </c>
      <c r="D275" s="27">
        <v>9.2595217303710911</v>
      </c>
    </row>
    <row r="276" spans="1:4" x14ac:dyDescent="0.2">
      <c r="A276" s="24">
        <v>273</v>
      </c>
      <c r="B276" s="25">
        <f t="shared" si="8"/>
        <v>0.7021893110109465</v>
      </c>
      <c r="C276" s="26">
        <f t="shared" si="9"/>
        <v>0.5307076586905789</v>
      </c>
      <c r="D276" s="27">
        <v>9.3407517495620596</v>
      </c>
    </row>
    <row r="277" spans="1:4" x14ac:dyDescent="0.2">
      <c r="A277" s="24">
        <v>274</v>
      </c>
      <c r="B277" s="25">
        <f t="shared" si="8"/>
        <v>0.70476497102382485</v>
      </c>
      <c r="C277" s="26">
        <f t="shared" si="9"/>
        <v>0.53815498004962403</v>
      </c>
      <c r="D277" s="27">
        <v>9.372725079240638</v>
      </c>
    </row>
    <row r="278" spans="1:4" x14ac:dyDescent="0.2">
      <c r="A278" s="24">
        <v>275</v>
      </c>
      <c r="B278" s="25">
        <f t="shared" si="8"/>
        <v>0.70734063103670319</v>
      </c>
      <c r="C278" s="26">
        <f t="shared" si="9"/>
        <v>0.54563226944436072</v>
      </c>
      <c r="D278" s="27">
        <v>10.10728052920598</v>
      </c>
    </row>
    <row r="279" spans="1:4" x14ac:dyDescent="0.2">
      <c r="A279" s="24">
        <v>276</v>
      </c>
      <c r="B279" s="25">
        <f t="shared" si="8"/>
        <v>0.70991629104958143</v>
      </c>
      <c r="C279" s="26">
        <f t="shared" si="9"/>
        <v>0.55314019050627605</v>
      </c>
      <c r="D279" s="27">
        <v>10.245302657890392</v>
      </c>
    </row>
    <row r="280" spans="1:4" x14ac:dyDescent="0.2">
      <c r="A280" s="24">
        <v>277</v>
      </c>
      <c r="B280" s="25">
        <f t="shared" si="8"/>
        <v>0.71249195106245977</v>
      </c>
      <c r="C280" s="26">
        <f t="shared" si="9"/>
        <v>0.56067942197877252</v>
      </c>
      <c r="D280" s="27">
        <v>10.3039408340004</v>
      </c>
    </row>
    <row r="281" spans="1:4" x14ac:dyDescent="0.2">
      <c r="A281" s="24">
        <v>278</v>
      </c>
      <c r="B281" s="25">
        <f t="shared" si="8"/>
        <v>0.71506761107533801</v>
      </c>
      <c r="C281" s="26">
        <f t="shared" si="9"/>
        <v>0.56825065826776899</v>
      </c>
      <c r="D281" s="27">
        <v>10.77955536561862</v>
      </c>
    </row>
    <row r="282" spans="1:4" x14ac:dyDescent="0.2">
      <c r="A282" s="24">
        <v>279</v>
      </c>
      <c r="B282" s="25">
        <f t="shared" si="8"/>
        <v>0.71764327108821635</v>
      </c>
      <c r="C282" s="26">
        <f t="shared" si="9"/>
        <v>0.57585461001619764</v>
      </c>
      <c r="D282" s="27">
        <v>10.790550762475405</v>
      </c>
    </row>
    <row r="283" spans="1:4" x14ac:dyDescent="0.2">
      <c r="A283" s="24">
        <v>280</v>
      </c>
      <c r="B283" s="25">
        <f t="shared" si="8"/>
        <v>0.72021893110109469</v>
      </c>
      <c r="C283" s="26">
        <f t="shared" si="9"/>
        <v>0.58349200470368179</v>
      </c>
      <c r="D283" s="27">
        <v>10.822260208762401</v>
      </c>
    </row>
    <row r="284" spans="1:4" x14ac:dyDescent="0.2">
      <c r="A284" s="24">
        <v>281</v>
      </c>
      <c r="B284" s="25">
        <f t="shared" si="8"/>
        <v>0.72279459111397293</v>
      </c>
      <c r="C284" s="26">
        <f t="shared" si="9"/>
        <v>0.59116358727277818</v>
      </c>
      <c r="D284" s="27">
        <v>10.878371688161224</v>
      </c>
    </row>
    <row r="285" spans="1:4" x14ac:dyDescent="0.2">
      <c r="A285" s="24">
        <v>282</v>
      </c>
      <c r="B285" s="25">
        <f t="shared" si="8"/>
        <v>0.72537025112685127</v>
      </c>
      <c r="C285" s="26">
        <f t="shared" si="9"/>
        <v>0.59887012078324531</v>
      </c>
      <c r="D285" s="27">
        <v>11.148384201150975</v>
      </c>
    </row>
    <row r="286" spans="1:4" x14ac:dyDescent="0.2">
      <c r="A286" s="24">
        <v>283</v>
      </c>
      <c r="B286" s="25">
        <f t="shared" si="8"/>
        <v>0.72794591113972951</v>
      </c>
      <c r="C286" s="26">
        <f t="shared" si="9"/>
        <v>0.6066123870958976</v>
      </c>
      <c r="D286" s="27">
        <v>11.262000977766718</v>
      </c>
    </row>
    <row r="287" spans="1:4" x14ac:dyDescent="0.2">
      <c r="A287" s="24">
        <v>284</v>
      </c>
      <c r="B287" s="25">
        <f t="shared" si="8"/>
        <v>0.73052157115260785</v>
      </c>
      <c r="C287" s="26">
        <f t="shared" si="9"/>
        <v>0.6143911875877095</v>
      </c>
      <c r="D287" s="27">
        <v>11.439564811260396</v>
      </c>
    </row>
    <row r="288" spans="1:4" x14ac:dyDescent="0.2">
      <c r="A288" s="24">
        <v>285</v>
      </c>
      <c r="B288" s="25">
        <f t="shared" si="8"/>
        <v>0.7330972311654862</v>
      </c>
      <c r="C288" s="26">
        <f t="shared" si="9"/>
        <v>0.62220734389993371</v>
      </c>
      <c r="D288" s="27">
        <v>11.588067897484564</v>
      </c>
    </row>
    <row r="289" spans="1:4" x14ac:dyDescent="0.2">
      <c r="A289" s="24">
        <v>286</v>
      </c>
      <c r="B289" s="25">
        <f t="shared" si="8"/>
        <v>0.73567289117836443</v>
      </c>
      <c r="C289" s="26">
        <f t="shared" si="9"/>
        <v>0.63006169872113071</v>
      </c>
      <c r="D289" s="27">
        <v>11.666401356017673</v>
      </c>
    </row>
    <row r="290" spans="1:4" x14ac:dyDescent="0.2">
      <c r="A290" s="24">
        <v>287</v>
      </c>
      <c r="B290" s="25">
        <f t="shared" si="8"/>
        <v>0.73824855119124277</v>
      </c>
      <c r="C290" s="26">
        <f t="shared" si="9"/>
        <v>0.63795511660711934</v>
      </c>
      <c r="D290" s="27">
        <v>11.901740434622752</v>
      </c>
    </row>
    <row r="291" spans="1:4" x14ac:dyDescent="0.2">
      <c r="A291" s="24">
        <v>288</v>
      </c>
      <c r="B291" s="25">
        <f t="shared" si="8"/>
        <v>0.74082421120412101</v>
      </c>
      <c r="C291" s="26">
        <f t="shared" si="9"/>
        <v>0.64588848483999928</v>
      </c>
      <c r="D291" s="27">
        <v>11.976327676113129</v>
      </c>
    </row>
    <row r="292" spans="1:4" x14ac:dyDescent="0.2">
      <c r="A292" s="24">
        <v>289</v>
      </c>
      <c r="B292" s="25">
        <f t="shared" si="8"/>
        <v>0.74339987121699935</v>
      </c>
      <c r="C292" s="26">
        <f t="shared" si="9"/>
        <v>0.65386271432855447</v>
      </c>
      <c r="D292" s="27">
        <v>12.040418094968231</v>
      </c>
    </row>
    <row r="293" spans="1:4" x14ac:dyDescent="0.2">
      <c r="A293" s="24">
        <v>290</v>
      </c>
      <c r="B293" s="25">
        <f t="shared" si="8"/>
        <v>0.7459755312298777</v>
      </c>
      <c r="C293" s="26">
        <f t="shared" si="9"/>
        <v>0.66187874055248241</v>
      </c>
      <c r="D293" s="27">
        <v>12.085502382498504</v>
      </c>
    </row>
    <row r="294" spans="1:4" x14ac:dyDescent="0.2">
      <c r="A294" s="24">
        <v>291</v>
      </c>
      <c r="B294" s="25">
        <f t="shared" si="8"/>
        <v>0.74855119124275593</v>
      </c>
      <c r="C294" s="26">
        <f t="shared" si="9"/>
        <v>0.66993752455309563</v>
      </c>
      <c r="D294" s="27">
        <v>12.406071258333</v>
      </c>
    </row>
    <row r="295" spans="1:4" x14ac:dyDescent="0.2">
      <c r="A295" s="24">
        <v>292</v>
      </c>
      <c r="B295" s="25">
        <f t="shared" si="8"/>
        <v>0.75112685125563428</v>
      </c>
      <c r="C295" s="26">
        <f t="shared" si="9"/>
        <v>0.67804005397330191</v>
      </c>
      <c r="D295" s="27">
        <v>12.899231390268938</v>
      </c>
    </row>
    <row r="296" spans="1:4" x14ac:dyDescent="0.2">
      <c r="A296" s="24">
        <v>293</v>
      </c>
      <c r="B296" s="25">
        <f t="shared" si="8"/>
        <v>0.75370251126851251</v>
      </c>
      <c r="C296" s="26">
        <f t="shared" si="9"/>
        <v>0.68618734414988469</v>
      </c>
      <c r="D296" s="27">
        <v>13.051851262454477</v>
      </c>
    </row>
    <row r="297" spans="1:4" x14ac:dyDescent="0.2">
      <c r="A297" s="24">
        <v>294</v>
      </c>
      <c r="B297" s="25">
        <f t="shared" si="8"/>
        <v>0.75627817128139085</v>
      </c>
      <c r="C297" s="26">
        <f t="shared" si="9"/>
        <v>0.69438043926132687</v>
      </c>
      <c r="D297" s="27">
        <v>13.229017046150943</v>
      </c>
    </row>
    <row r="298" spans="1:4" x14ac:dyDescent="0.2">
      <c r="A298" s="24">
        <v>295</v>
      </c>
      <c r="B298" s="25">
        <f t="shared" si="8"/>
        <v>0.7588538312942692</v>
      </c>
      <c r="C298" s="26">
        <f t="shared" si="9"/>
        <v>0.70262041353463678</v>
      </c>
      <c r="D298" s="27">
        <v>13.63576309709552</v>
      </c>
    </row>
    <row r="299" spans="1:4" x14ac:dyDescent="0.2">
      <c r="A299" s="24">
        <v>296</v>
      </c>
      <c r="B299" s="25">
        <f t="shared" si="8"/>
        <v>0.76142949130714743</v>
      </c>
      <c r="C299" s="26">
        <f t="shared" si="9"/>
        <v>0.71090837251492145</v>
      </c>
      <c r="D299" s="27">
        <v>13.724943299255045</v>
      </c>
    </row>
    <row r="300" spans="1:4" x14ac:dyDescent="0.2">
      <c r="A300" s="24">
        <v>297</v>
      </c>
      <c r="B300" s="25">
        <f t="shared" si="8"/>
        <v>0.76400515132002578</v>
      </c>
      <c r="C300" s="26">
        <f t="shared" si="9"/>
        <v>0.71924545440170595</v>
      </c>
      <c r="D300" s="27">
        <v>14.032150528462353</v>
      </c>
    </row>
    <row r="301" spans="1:4" x14ac:dyDescent="0.2">
      <c r="A301" s="24">
        <v>298</v>
      </c>
      <c r="B301" s="25">
        <f t="shared" si="8"/>
        <v>0.76658081133290401</v>
      </c>
      <c r="C301" s="26">
        <f t="shared" si="9"/>
        <v>0.72763283145630542</v>
      </c>
      <c r="D301" s="27">
        <v>14.079726239233366</v>
      </c>
    </row>
    <row r="302" spans="1:4" x14ac:dyDescent="0.2">
      <c r="A302" s="24">
        <v>299</v>
      </c>
      <c r="B302" s="25">
        <f t="shared" si="8"/>
        <v>0.76915647134578236</v>
      </c>
      <c r="C302" s="26">
        <f t="shared" si="9"/>
        <v>0.73607171148489658</v>
      </c>
      <c r="D302" s="27">
        <v>14.957155155918826</v>
      </c>
    </row>
    <row r="303" spans="1:4" x14ac:dyDescent="0.2">
      <c r="A303" s="24">
        <v>300</v>
      </c>
      <c r="B303" s="25">
        <f t="shared" si="8"/>
        <v>0.7717321313586607</v>
      </c>
      <c r="C303" s="26">
        <f t="shared" si="9"/>
        <v>0.74456333940227881</v>
      </c>
      <c r="D303" s="27">
        <v>14.961530375696412</v>
      </c>
    </row>
    <row r="304" spans="1:4" x14ac:dyDescent="0.2">
      <c r="A304" s="24">
        <v>301</v>
      </c>
      <c r="B304" s="25">
        <f t="shared" si="8"/>
        <v>0.77430779137153893</v>
      </c>
      <c r="C304" s="26">
        <f t="shared" si="9"/>
        <v>0.75310899888170912</v>
      </c>
      <c r="D304" s="27">
        <v>15.155759581986985</v>
      </c>
    </row>
    <row r="305" spans="1:4" x14ac:dyDescent="0.2">
      <c r="A305" s="24">
        <v>302</v>
      </c>
      <c r="B305" s="25">
        <f t="shared" si="8"/>
        <v>0.77688345138441728</v>
      </c>
      <c r="C305" s="26">
        <f t="shared" si="9"/>
        <v>0.76171001409663086</v>
      </c>
      <c r="D305" s="27">
        <v>15.242022593784583</v>
      </c>
    </row>
    <row r="306" spans="1:4" x14ac:dyDescent="0.2">
      <c r="A306" s="24">
        <v>303</v>
      </c>
      <c r="B306" s="25">
        <f t="shared" si="8"/>
        <v>0.77945911139729551</v>
      </c>
      <c r="C306" s="26">
        <f t="shared" si="9"/>
        <v>0.77036775156055604</v>
      </c>
      <c r="D306" s="27">
        <v>15.356181324862106</v>
      </c>
    </row>
    <row r="307" spans="1:4" x14ac:dyDescent="0.2">
      <c r="A307" s="24">
        <v>304</v>
      </c>
      <c r="B307" s="25">
        <f t="shared" si="8"/>
        <v>0.78203477141017386</v>
      </c>
      <c r="C307" s="26">
        <f t="shared" si="9"/>
        <v>0.77908362207189275</v>
      </c>
      <c r="D307" s="27">
        <v>15.775068402196553</v>
      </c>
    </row>
    <row r="308" spans="1:4" x14ac:dyDescent="0.2">
      <c r="A308" s="24">
        <v>305</v>
      </c>
      <c r="B308" s="25">
        <f t="shared" si="8"/>
        <v>0.7846104314230522</v>
      </c>
      <c r="C308" s="26">
        <f t="shared" si="9"/>
        <v>0.78785908277105743</v>
      </c>
      <c r="D308" s="27">
        <v>15.777623047810039</v>
      </c>
    </row>
    <row r="309" spans="1:4" x14ac:dyDescent="0.2">
      <c r="A309" s="24">
        <v>306</v>
      </c>
      <c r="B309" s="25">
        <f t="shared" si="8"/>
        <v>0.78718609143593044</v>
      </c>
      <c r="C309" s="26">
        <f t="shared" si="9"/>
        <v>0.79669563931778853</v>
      </c>
      <c r="D309" s="27">
        <v>15.934715260226284</v>
      </c>
    </row>
    <row r="310" spans="1:4" x14ac:dyDescent="0.2">
      <c r="A310" s="24">
        <v>307</v>
      </c>
      <c r="B310" s="25">
        <f t="shared" si="8"/>
        <v>0.78976175144880878</v>
      </c>
      <c r="C310" s="26">
        <f t="shared" si="9"/>
        <v>0.80559484819730942</v>
      </c>
      <c r="D310" s="27">
        <v>16.212837694152341</v>
      </c>
    </row>
    <row r="311" spans="1:4" x14ac:dyDescent="0.2">
      <c r="A311" s="24">
        <v>308</v>
      </c>
      <c r="B311" s="25">
        <f t="shared" si="8"/>
        <v>0.79233741146168701</v>
      </c>
      <c r="C311" s="26">
        <f t="shared" si="9"/>
        <v>0.81455831916463617</v>
      </c>
      <c r="D311" s="27">
        <v>16.230031591876269</v>
      </c>
    </row>
    <row r="312" spans="1:4" x14ac:dyDescent="0.2">
      <c r="A312" s="24">
        <v>309</v>
      </c>
      <c r="B312" s="25">
        <f t="shared" si="8"/>
        <v>0.79491307147456536</v>
      </c>
      <c r="C312" s="26">
        <f t="shared" si="9"/>
        <v>0.82358771783719509</v>
      </c>
      <c r="D312" s="27">
        <v>16.251095399069897</v>
      </c>
    </row>
    <row r="313" spans="1:4" x14ac:dyDescent="0.2">
      <c r="A313" s="24">
        <v>310</v>
      </c>
      <c r="B313" s="25">
        <f t="shared" si="8"/>
        <v>0.7974887314874437</v>
      </c>
      <c r="C313" s="26">
        <f t="shared" si="9"/>
        <v>0.83268476844675532</v>
      </c>
      <c r="D313" s="27">
        <v>16.655044291390112</v>
      </c>
    </row>
    <row r="314" spans="1:4" x14ac:dyDescent="0.2">
      <c r="A314" s="24">
        <v>311</v>
      </c>
      <c r="B314" s="25">
        <f t="shared" si="8"/>
        <v>0.80006439150032194</v>
      </c>
      <c r="C314" s="26">
        <f t="shared" si="9"/>
        <v>0.84185125676267347</v>
      </c>
      <c r="D314" s="27">
        <v>16.835621574218123</v>
      </c>
    </row>
    <row r="315" spans="1:4" x14ac:dyDescent="0.2">
      <c r="A315" s="24">
        <v>312</v>
      </c>
      <c r="B315" s="25">
        <f t="shared" si="8"/>
        <v>0.80264005151320028</v>
      </c>
      <c r="C315" s="26">
        <f t="shared" si="9"/>
        <v>0.85108903319950846</v>
      </c>
      <c r="D315" s="27">
        <v>17.149810429216757</v>
      </c>
    </row>
    <row r="316" spans="1:4" x14ac:dyDescent="0.2">
      <c r="A316" s="24">
        <v>313</v>
      </c>
      <c r="B316" s="25">
        <f t="shared" si="8"/>
        <v>0.80521571152607851</v>
      </c>
      <c r="C316" s="26">
        <f t="shared" si="9"/>
        <v>0.86040001612322381</v>
      </c>
      <c r="D316" s="27">
        <v>17.19911489016323</v>
      </c>
    </row>
    <row r="317" spans="1:4" x14ac:dyDescent="0.2">
      <c r="A317" s="24">
        <v>314</v>
      </c>
      <c r="B317" s="25">
        <f t="shared" si="8"/>
        <v>0.80779137153895686</v>
      </c>
      <c r="C317" s="26">
        <f t="shared" si="9"/>
        <v>0.86978619537155899</v>
      </c>
      <c r="D317" s="27">
        <v>18.020182948840983</v>
      </c>
    </row>
    <row r="318" spans="1:4" x14ac:dyDescent="0.2">
      <c r="A318" s="24">
        <v>315</v>
      </c>
      <c r="B318" s="25">
        <f t="shared" si="8"/>
        <v>0.8103670315518352</v>
      </c>
      <c r="C318" s="26">
        <f t="shared" si="9"/>
        <v>0.87924963600550898</v>
      </c>
      <c r="D318" s="27">
        <v>18.266062007181404</v>
      </c>
    </row>
    <row r="319" spans="1:4" x14ac:dyDescent="0.2">
      <c r="A319" s="24">
        <v>316</v>
      </c>
      <c r="B319" s="25">
        <f t="shared" si="8"/>
        <v>0.81294269156471344</v>
      </c>
      <c r="C319" s="26">
        <f t="shared" si="9"/>
        <v>0.8887924823105311</v>
      </c>
      <c r="D319" s="27">
        <v>18.515928678605036</v>
      </c>
    </row>
    <row r="320" spans="1:4" x14ac:dyDescent="0.2">
      <c r="A320" s="24">
        <v>317</v>
      </c>
      <c r="B320" s="25">
        <f t="shared" si="8"/>
        <v>0.81551835157759178</v>
      </c>
      <c r="C320" s="26">
        <f t="shared" si="9"/>
        <v>0.89841696206780386</v>
      </c>
      <c r="D320" s="27">
        <v>18.560738225296632</v>
      </c>
    </row>
    <row r="321" spans="1:4" x14ac:dyDescent="0.2">
      <c r="A321" s="24">
        <v>318</v>
      </c>
      <c r="B321" s="25">
        <f t="shared" si="8"/>
        <v>0.81809401159047002</v>
      </c>
      <c r="C321" s="26">
        <f t="shared" si="9"/>
        <v>0.9081253911178746</v>
      </c>
      <c r="D321" s="27">
        <v>18.64433723369855</v>
      </c>
    </row>
    <row r="322" spans="1:4" x14ac:dyDescent="0.2">
      <c r="A322" s="24">
        <v>319</v>
      </c>
      <c r="B322" s="25">
        <f t="shared" si="8"/>
        <v>0.82066967160334836</v>
      </c>
      <c r="C322" s="26">
        <f t="shared" si="9"/>
        <v>0.91792017824120742</v>
      </c>
      <c r="D322" s="27">
        <v>18.841759635759388</v>
      </c>
    </row>
    <row r="323" spans="1:4" x14ac:dyDescent="0.2">
      <c r="A323" s="24">
        <v>320</v>
      </c>
      <c r="B323" s="25">
        <f t="shared" si="8"/>
        <v>0.82324533161622671</v>
      </c>
      <c r="C323" s="26">
        <f t="shared" si="9"/>
        <v>0.92780383038258263</v>
      </c>
      <c r="D323" s="27">
        <v>18.909195820986412</v>
      </c>
    </row>
    <row r="324" spans="1:4" x14ac:dyDescent="0.2">
      <c r="A324" s="24">
        <v>321</v>
      </c>
      <c r="B324" s="25">
        <f t="shared" si="8"/>
        <v>0.82582099162910494</v>
      </c>
      <c r="C324" s="26">
        <f t="shared" si="9"/>
        <v>0.93777895824900226</v>
      </c>
      <c r="D324" s="27">
        <v>19.140464355480105</v>
      </c>
    </row>
    <row r="325" spans="1:4" x14ac:dyDescent="0.2">
      <c r="A325" s="24">
        <v>322</v>
      </c>
      <c r="B325" s="25">
        <f t="shared" ref="B325:B388" si="10">(A325-3/8)/388.25</f>
        <v>0.82839665164198328</v>
      </c>
      <c r="C325" s="26">
        <f t="shared" ref="C325:C388" si="11">NORMSINV(B325)</f>
        <v>0.94784828231385321</v>
      </c>
      <c r="D325" s="27">
        <v>19.411856629898907</v>
      </c>
    </row>
    <row r="326" spans="1:4" x14ac:dyDescent="0.2">
      <c r="A326" s="24">
        <v>323</v>
      </c>
      <c r="B326" s="25">
        <f t="shared" si="10"/>
        <v>0.83097231165486152</v>
      </c>
      <c r="C326" s="26">
        <f t="shared" si="11"/>
        <v>0.95801463926340868</v>
      </c>
      <c r="D326" s="27">
        <v>19.572542528321122</v>
      </c>
    </row>
    <row r="327" spans="1:4" x14ac:dyDescent="0.2">
      <c r="A327" s="24">
        <v>324</v>
      </c>
      <c r="B327" s="25">
        <f t="shared" si="10"/>
        <v>0.83354797166773986</v>
      </c>
      <c r="C327" s="26">
        <f t="shared" si="11"/>
        <v>0.96828098892564862</v>
      </c>
      <c r="D327" s="27">
        <v>19.704240313777404</v>
      </c>
    </row>
    <row r="328" spans="1:4" x14ac:dyDescent="0.2">
      <c r="A328" s="24">
        <v>325</v>
      </c>
      <c r="B328" s="25">
        <f t="shared" si="10"/>
        <v>0.83612363168061821</v>
      </c>
      <c r="C328" s="26">
        <f t="shared" si="11"/>
        <v>0.9786504217255344</v>
      </c>
      <c r="D328" s="27">
        <v>19.872515898075221</v>
      </c>
    </row>
    <row r="329" spans="1:4" x14ac:dyDescent="0.2">
      <c r="A329" s="24">
        <v>326</v>
      </c>
      <c r="B329" s="25">
        <f t="shared" si="10"/>
        <v>0.83869929169349644</v>
      </c>
      <c r="C329" s="26">
        <f t="shared" si="11"/>
        <v>0.9891261667159067</v>
      </c>
      <c r="D329" s="27">
        <v>20.057802532260951</v>
      </c>
    </row>
    <row r="330" spans="1:4" x14ac:dyDescent="0.2">
      <c r="A330" s="24">
        <v>327</v>
      </c>
      <c r="B330" s="25">
        <f t="shared" si="10"/>
        <v>0.84127495170637479</v>
      </c>
      <c r="C330" s="26">
        <f t="shared" si="11"/>
        <v>0.99971160023833516</v>
      </c>
      <c r="D330" s="27">
        <v>20.200925870577919</v>
      </c>
    </row>
    <row r="331" spans="1:4" x14ac:dyDescent="0.2">
      <c r="A331" s="24">
        <v>328</v>
      </c>
      <c r="B331" s="25">
        <f t="shared" si="10"/>
        <v>0.84385061171925302</v>
      </c>
      <c r="C331" s="26">
        <f t="shared" si="11"/>
        <v>1.0104102552746639</v>
      </c>
      <c r="D331" s="27">
        <v>20.498896655734427</v>
      </c>
    </row>
    <row r="332" spans="1:4" x14ac:dyDescent="0.2">
      <c r="A332" s="24">
        <v>329</v>
      </c>
      <c r="B332" s="25">
        <f t="shared" si="10"/>
        <v>0.84642627173213136</v>
      </c>
      <c r="C332" s="26">
        <f t="shared" si="11"/>
        <v>1.0212258315566702</v>
      </c>
      <c r="D332" s="27">
        <v>20.619118762723019</v>
      </c>
    </row>
    <row r="333" spans="1:4" x14ac:dyDescent="0.2">
      <c r="A333" s="24">
        <v>330</v>
      </c>
      <c r="B333" s="25">
        <f t="shared" si="10"/>
        <v>0.84900193174500971</v>
      </c>
      <c r="C333" s="26">
        <f t="shared" si="11"/>
        <v>1.0321622065093365</v>
      </c>
      <c r="D333" s="27">
        <v>20.625766668625943</v>
      </c>
    </row>
    <row r="334" spans="1:4" x14ac:dyDescent="0.2">
      <c r="A334" s="24">
        <v>331</v>
      </c>
      <c r="B334" s="25">
        <f t="shared" si="10"/>
        <v>0.85157759175788794</v>
      </c>
      <c r="C334" s="26">
        <f t="shared" si="11"/>
        <v>1.0432234471120134</v>
      </c>
      <c r="D334" s="27">
        <v>20.684091145612214</v>
      </c>
    </row>
    <row r="335" spans="1:4" x14ac:dyDescent="0.2">
      <c r="A335" s="24">
        <v>332</v>
      </c>
      <c r="B335" s="25">
        <f t="shared" si="10"/>
        <v>0.85415325177076629</v>
      </c>
      <c r="C335" s="26">
        <f t="shared" si="11"/>
        <v>1.0544138227719739</v>
      </c>
      <c r="D335" s="27">
        <v>20.816217450691113</v>
      </c>
    </row>
    <row r="336" spans="1:4" x14ac:dyDescent="0.2">
      <c r="A336" s="24">
        <v>333</v>
      </c>
      <c r="B336" s="25">
        <f t="shared" si="10"/>
        <v>0.85672891178364452</v>
      </c>
      <c r="C336" s="26">
        <f t="shared" si="11"/>
        <v>1.0657378193164866</v>
      </c>
      <c r="D336" s="27">
        <v>20.832969075629592</v>
      </c>
    </row>
    <row r="337" spans="1:4" x14ac:dyDescent="0.2">
      <c r="A337" s="24">
        <v>334</v>
      </c>
      <c r="B337" s="25">
        <f t="shared" si="10"/>
        <v>0.85930457179652286</v>
      </c>
      <c r="C337" s="26">
        <f t="shared" si="11"/>
        <v>1.0772001542226517</v>
      </c>
      <c r="D337" s="27">
        <v>21.093527195023341</v>
      </c>
    </row>
    <row r="338" spans="1:4" x14ac:dyDescent="0.2">
      <c r="A338" s="24">
        <v>335</v>
      </c>
      <c r="B338" s="25">
        <f t="shared" si="10"/>
        <v>0.86188023180940121</v>
      </c>
      <c r="C338" s="26">
        <f t="shared" si="11"/>
        <v>1.0888057932195718</v>
      </c>
      <c r="D338" s="27">
        <v>21.40131772010929</v>
      </c>
    </row>
    <row r="339" spans="1:4" x14ac:dyDescent="0.2">
      <c r="A339" s="24">
        <v>336</v>
      </c>
      <c r="B339" s="25">
        <f t="shared" si="10"/>
        <v>0.86445589182227944</v>
      </c>
      <c r="C339" s="26">
        <f t="shared" si="11"/>
        <v>1.1005599684147673</v>
      </c>
      <c r="D339" s="27">
        <v>21.45503083355942</v>
      </c>
    </row>
    <row r="340" spans="1:4" x14ac:dyDescent="0.2">
      <c r="A340" s="24">
        <v>337</v>
      </c>
      <c r="B340" s="25">
        <f t="shared" si="10"/>
        <v>0.86703155183515779</v>
      </c>
      <c r="C340" s="26">
        <f t="shared" si="11"/>
        <v>1.1124681981168201</v>
      </c>
      <c r="D340" s="27">
        <v>21.607630861561333</v>
      </c>
    </row>
    <row r="341" spans="1:4" x14ac:dyDescent="0.2">
      <c r="A341" s="24">
        <v>338</v>
      </c>
      <c r="B341" s="25">
        <f t="shared" si="10"/>
        <v>0.86960721184803602</v>
      </c>
      <c r="C341" s="26">
        <f t="shared" si="11"/>
        <v>1.1245363085494116</v>
      </c>
      <c r="D341" s="27">
        <v>22.466642888726881</v>
      </c>
    </row>
    <row r="342" spans="1:4" x14ac:dyDescent="0.2">
      <c r="A342" s="24">
        <v>339</v>
      </c>
      <c r="B342" s="25">
        <f t="shared" si="10"/>
        <v>0.87218287186091437</v>
      </c>
      <c r="C342" s="26">
        <f t="shared" si="11"/>
        <v>1.1367704576787201</v>
      </c>
      <c r="D342" s="27">
        <v>22.503385771455513</v>
      </c>
    </row>
    <row r="343" spans="1:4" x14ac:dyDescent="0.2">
      <c r="A343" s="24">
        <v>340</v>
      </c>
      <c r="B343" s="25">
        <f t="shared" si="10"/>
        <v>0.87475853187379271</v>
      </c>
      <c r="C343" s="26">
        <f t="shared" si="11"/>
        <v>1.1491771614072224</v>
      </c>
      <c r="D343" s="27">
        <v>22.534542679837742</v>
      </c>
    </row>
    <row r="344" spans="1:4" x14ac:dyDescent="0.2">
      <c r="A344" s="24">
        <v>341</v>
      </c>
      <c r="B344" s="25">
        <f t="shared" si="10"/>
        <v>0.87733419188667094</v>
      </c>
      <c r="C344" s="26">
        <f t="shared" si="11"/>
        <v>1.1617633224231911</v>
      </c>
      <c r="D344" s="27">
        <v>22.570162294640554</v>
      </c>
    </row>
    <row r="345" spans="1:4" x14ac:dyDescent="0.2">
      <c r="A345" s="24">
        <v>342</v>
      </c>
      <c r="B345" s="25">
        <f t="shared" si="10"/>
        <v>0.87990985189954929</v>
      </c>
      <c r="C345" s="26">
        <f t="shared" si="11"/>
        <v>1.1745362620374147</v>
      </c>
      <c r="D345" s="27">
        <v>22.639675020137304</v>
      </c>
    </row>
    <row r="346" spans="1:4" x14ac:dyDescent="0.2">
      <c r="A346" s="24">
        <v>343</v>
      </c>
      <c r="B346" s="25">
        <f t="shared" si="10"/>
        <v>0.88248551191242752</v>
      </c>
      <c r="C346" s="26">
        <f t="shared" si="11"/>
        <v>1.187503755388158</v>
      </c>
      <c r="D346" s="27">
        <v>22.968099574807496</v>
      </c>
    </row>
    <row r="347" spans="1:4" x14ac:dyDescent="0.2">
      <c r="A347" s="24">
        <v>344</v>
      </c>
      <c r="B347" s="25">
        <f t="shared" si="10"/>
        <v>0.88506117192530587</v>
      </c>
      <c r="C347" s="26">
        <f t="shared" si="11"/>
        <v>1.2006740704535415</v>
      </c>
      <c r="D347" s="27">
        <v>23.186139890432372</v>
      </c>
    </row>
    <row r="348" spans="1:4" x14ac:dyDescent="0.2">
      <c r="A348" s="24">
        <v>345</v>
      </c>
      <c r="B348" s="25">
        <f t="shared" si="10"/>
        <v>0.88763683193818421</v>
      </c>
      <c r="C348" s="26">
        <f t="shared" si="11"/>
        <v>1.2140560113790422</v>
      </c>
      <c r="D348" s="27">
        <v>23.387262474498868</v>
      </c>
    </row>
    <row r="349" spans="1:4" x14ac:dyDescent="0.2">
      <c r="A349" s="24">
        <v>346</v>
      </c>
      <c r="B349" s="25">
        <f t="shared" si="10"/>
        <v>0.89021249195106245</v>
      </c>
      <c r="C349" s="26">
        <f t="shared" si="11"/>
        <v>1.2276589667088831</v>
      </c>
      <c r="D349" s="27">
        <v>23.671000600308162</v>
      </c>
    </row>
    <row r="350" spans="1:4" x14ac:dyDescent="0.2">
      <c r="A350" s="24">
        <v>347</v>
      </c>
      <c r="B350" s="25">
        <f t="shared" si="10"/>
        <v>0.89278815196394079</v>
      </c>
      <c r="C350" s="26">
        <f t="shared" si="11"/>
        <v>1.2414929632063554</v>
      </c>
      <c r="D350" s="27">
        <v>24.179505755577054</v>
      </c>
    </row>
    <row r="351" spans="1:4" x14ac:dyDescent="0.2">
      <c r="A351" s="24">
        <v>348</v>
      </c>
      <c r="B351" s="25">
        <f t="shared" si="10"/>
        <v>0.89536381197681902</v>
      </c>
      <c r="C351" s="26">
        <f t="shared" si="11"/>
        <v>1.2555687260628083</v>
      </c>
      <c r="D351" s="27">
        <v>24.242963612392813</v>
      </c>
    </row>
    <row r="352" spans="1:4" x14ac:dyDescent="0.2">
      <c r="A352" s="24">
        <v>349</v>
      </c>
      <c r="B352" s="25">
        <f t="shared" si="10"/>
        <v>0.89793947198969737</v>
      </c>
      <c r="C352" s="26">
        <f t="shared" si="11"/>
        <v>1.2698977464323549</v>
      </c>
      <c r="D352" s="27">
        <v>24.251035267207271</v>
      </c>
    </row>
    <row r="353" spans="1:4" x14ac:dyDescent="0.2">
      <c r="A353" s="24">
        <v>350</v>
      </c>
      <c r="B353" s="25">
        <f t="shared" si="10"/>
        <v>0.90051513200257571</v>
      </c>
      <c r="C353" s="26">
        <f t="shared" si="11"/>
        <v>1.2844923573942342</v>
      </c>
      <c r="D353" s="27">
        <v>24.917128830590286</v>
      </c>
    </row>
    <row r="354" spans="1:4" x14ac:dyDescent="0.2">
      <c r="A354" s="24">
        <v>351</v>
      </c>
      <c r="B354" s="25">
        <f t="shared" si="10"/>
        <v>0.90309079201545395</v>
      </c>
      <c r="C354" s="26">
        <f t="shared" si="11"/>
        <v>1.2993658196439448</v>
      </c>
      <c r="D354" s="27">
        <v>25.313506824757042</v>
      </c>
    </row>
    <row r="355" spans="1:4" x14ac:dyDescent="0.2">
      <c r="A355" s="24">
        <v>352</v>
      </c>
      <c r="B355" s="25">
        <f t="shared" si="10"/>
        <v>0.90566645202833229</v>
      </c>
      <c r="C355" s="26">
        <f t="shared" si="11"/>
        <v>1.3145324184556058</v>
      </c>
      <c r="D355" s="27">
        <v>25.56780907422322</v>
      </c>
    </row>
    <row r="356" spans="1:4" x14ac:dyDescent="0.2">
      <c r="A356" s="24">
        <v>353</v>
      </c>
      <c r="B356" s="25">
        <f t="shared" si="10"/>
        <v>0.90824211204121053</v>
      </c>
      <c r="C356" s="26">
        <f t="shared" si="11"/>
        <v>1.3300075737521626</v>
      </c>
      <c r="D356" s="27">
        <v>25.628440075110973</v>
      </c>
    </row>
    <row r="357" spans="1:4" x14ac:dyDescent="0.2">
      <c r="A357" s="24">
        <v>354</v>
      </c>
      <c r="B357" s="25">
        <f t="shared" si="10"/>
        <v>0.91081777205408887</v>
      </c>
      <c r="C357" s="26">
        <f t="shared" si="11"/>
        <v>1.3458079654802682</v>
      </c>
      <c r="D357" s="27">
        <v>26.30236280591641</v>
      </c>
    </row>
    <row r="358" spans="1:4" x14ac:dyDescent="0.2">
      <c r="A358" s="24">
        <v>355</v>
      </c>
      <c r="B358" s="25">
        <f t="shared" si="10"/>
        <v>0.91339343206696721</v>
      </c>
      <c r="C358" s="26">
        <f t="shared" si="11"/>
        <v>1.3619516769301871</v>
      </c>
      <c r="D358" s="27">
        <v>26.798141700483498</v>
      </c>
    </row>
    <row r="359" spans="1:4" x14ac:dyDescent="0.2">
      <c r="A359" s="24">
        <v>356</v>
      </c>
      <c r="B359" s="25">
        <f t="shared" si="10"/>
        <v>0.91596909207984545</v>
      </c>
      <c r="C359" s="26">
        <f t="shared" si="11"/>
        <v>1.3784583591902186</v>
      </c>
      <c r="D359" s="27">
        <v>27.452261053592792</v>
      </c>
    </row>
    <row r="360" spans="1:4" x14ac:dyDescent="0.2">
      <c r="A360" s="24">
        <v>357</v>
      </c>
      <c r="B360" s="25">
        <f t="shared" si="10"/>
        <v>0.91854475209272379</v>
      </c>
      <c r="C360" s="26">
        <f t="shared" si="11"/>
        <v>1.3953494206092829</v>
      </c>
      <c r="D360" s="27">
        <v>27.738940022133647</v>
      </c>
    </row>
    <row r="361" spans="1:4" x14ac:dyDescent="0.2">
      <c r="A361" s="24">
        <v>358</v>
      </c>
      <c r="B361" s="25">
        <f t="shared" si="10"/>
        <v>0.92112041210560203</v>
      </c>
      <c r="C361" s="26">
        <f t="shared" si="11"/>
        <v>1.4126482459987926</v>
      </c>
      <c r="D361" s="27">
        <v>27.825947940766014</v>
      </c>
    </row>
    <row r="362" spans="1:4" x14ac:dyDescent="0.2">
      <c r="A362" s="24">
        <v>359</v>
      </c>
      <c r="B362" s="25">
        <f t="shared" si="10"/>
        <v>0.92369607211848037</v>
      </c>
      <c r="C362" s="26">
        <f t="shared" si="11"/>
        <v>1.4303804513872818</v>
      </c>
      <c r="D362" s="27">
        <v>28.12073467457634</v>
      </c>
    </row>
    <row r="363" spans="1:4" x14ac:dyDescent="0.2">
      <c r="A363" s="24">
        <v>360</v>
      </c>
      <c r="B363" s="25">
        <f t="shared" si="10"/>
        <v>0.92627173213135872</v>
      </c>
      <c r="C363" s="26">
        <f t="shared" si="11"/>
        <v>1.4485741815167117</v>
      </c>
      <c r="D363" s="27">
        <v>28.438279754664222</v>
      </c>
    </row>
    <row r="364" spans="1:4" x14ac:dyDescent="0.2">
      <c r="A364" s="24">
        <v>361</v>
      </c>
      <c r="B364" s="25">
        <f t="shared" si="10"/>
        <v>0.92884739214423695</v>
      </c>
      <c r="C364" s="26">
        <f t="shared" si="11"/>
        <v>1.4672604590311522</v>
      </c>
      <c r="D364" s="27">
        <v>29.594775824532007</v>
      </c>
    </row>
    <row r="365" spans="1:4" x14ac:dyDescent="0.2">
      <c r="A365" s="24">
        <v>362</v>
      </c>
      <c r="B365" s="25">
        <f t="shared" si="10"/>
        <v>0.93142305215711529</v>
      </c>
      <c r="C365" s="26">
        <f t="shared" si="11"/>
        <v>1.4864735965827962</v>
      </c>
      <c r="D365" s="27">
        <v>29.616321388950951</v>
      </c>
    </row>
    <row r="366" spans="1:4" x14ac:dyDescent="0.2">
      <c r="A366" s="24">
        <v>363</v>
      </c>
      <c r="B366" s="25">
        <f t="shared" si="10"/>
        <v>0.93399871216999353</v>
      </c>
      <c r="C366" s="26">
        <f t="shared" si="11"/>
        <v>1.5062516860420216</v>
      </c>
      <c r="D366" s="27">
        <v>29.629962817910496</v>
      </c>
    </row>
    <row r="367" spans="1:4" x14ac:dyDescent="0.2">
      <c r="A367" s="24">
        <v>364</v>
      </c>
      <c r="B367" s="25">
        <f t="shared" si="10"/>
        <v>0.93657437218287187</v>
      </c>
      <c r="C367" s="26">
        <f t="shared" si="11"/>
        <v>1.5266371828906573</v>
      </c>
      <c r="D367" s="27">
        <v>30.507143265326505</v>
      </c>
    </row>
    <row r="368" spans="1:4" x14ac:dyDescent="0.2">
      <c r="A368" s="24">
        <v>365</v>
      </c>
      <c r="B368" s="25">
        <f t="shared" si="10"/>
        <v>0.93915003219575011</v>
      </c>
      <c r="C368" s="26">
        <f t="shared" si="11"/>
        <v>1.5476776090440523</v>
      </c>
      <c r="D368" s="27">
        <v>31.690116882974422</v>
      </c>
    </row>
    <row r="369" spans="1:4" x14ac:dyDescent="0.2">
      <c r="A369" s="24">
        <v>366</v>
      </c>
      <c r="B369" s="25">
        <f t="shared" si="10"/>
        <v>0.94172569220862845</v>
      </c>
      <c r="C369" s="26">
        <f t="shared" si="11"/>
        <v>1.5694264042784329</v>
      </c>
      <c r="D369" s="27">
        <v>31.746190647603925</v>
      </c>
    </row>
    <row r="370" spans="1:4" x14ac:dyDescent="0.2">
      <c r="A370" s="24">
        <v>367</v>
      </c>
      <c r="B370" s="25">
        <f t="shared" si="10"/>
        <v>0.9443013522215068</v>
      </c>
      <c r="C370" s="26">
        <f t="shared" si="11"/>
        <v>1.5919439658448895</v>
      </c>
      <c r="D370" s="27">
        <v>32.327867379150291</v>
      </c>
    </row>
    <row r="371" spans="1:4" x14ac:dyDescent="0.2">
      <c r="A371" s="24">
        <v>368</v>
      </c>
      <c r="B371" s="25">
        <f t="shared" si="10"/>
        <v>0.94687701223438503</v>
      </c>
      <c r="C371" s="26">
        <f t="shared" si="11"/>
        <v>1.6152989287728872</v>
      </c>
      <c r="D371" s="27">
        <v>33.374541004070238</v>
      </c>
    </row>
    <row r="372" spans="1:4" x14ac:dyDescent="0.2">
      <c r="A372" s="24">
        <v>369</v>
      </c>
      <c r="B372" s="25">
        <f t="shared" si="10"/>
        <v>0.94945267224726337</v>
      </c>
      <c r="C372" s="26">
        <f t="shared" si="11"/>
        <v>1.6395697573597809</v>
      </c>
      <c r="D372" s="27">
        <v>34.424354722891422</v>
      </c>
    </row>
    <row r="373" spans="1:4" x14ac:dyDescent="0.2">
      <c r="A373" s="24">
        <v>370</v>
      </c>
      <c r="B373" s="25">
        <f t="shared" si="10"/>
        <v>0.95202833226014161</v>
      </c>
      <c r="C373" s="26">
        <f t="shared" si="11"/>
        <v>1.6648467437698775</v>
      </c>
      <c r="D373" s="27">
        <v>35.333996844798662</v>
      </c>
    </row>
    <row r="374" spans="1:4" x14ac:dyDescent="0.2">
      <c r="A374" s="24">
        <v>371</v>
      </c>
      <c r="B374" s="25">
        <f t="shared" si="10"/>
        <v>0.95460399227301995</v>
      </c>
      <c r="C374" s="26">
        <f t="shared" si="11"/>
        <v>1.691234546179281</v>
      </c>
      <c r="D374" s="27">
        <v>36.358996243665018</v>
      </c>
    </row>
    <row r="375" spans="1:4" x14ac:dyDescent="0.2">
      <c r="A375" s="24">
        <v>372</v>
      </c>
      <c r="B375" s="25">
        <f t="shared" si="10"/>
        <v>0.9571796522858983</v>
      </c>
      <c r="C375" s="26">
        <f t="shared" si="11"/>
        <v>1.718855452266437</v>
      </c>
      <c r="D375" s="27">
        <v>37.343914825712261</v>
      </c>
    </row>
    <row r="376" spans="1:4" x14ac:dyDescent="0.2">
      <c r="A376" s="24">
        <v>373</v>
      </c>
      <c r="B376" s="25">
        <f t="shared" si="10"/>
        <v>0.95975531229877653</v>
      </c>
      <c r="C376" s="26">
        <f t="shared" si="11"/>
        <v>1.7478536333728463</v>
      </c>
      <c r="D376" s="27">
        <v>39.358639569246293</v>
      </c>
    </row>
    <row r="377" spans="1:4" x14ac:dyDescent="0.2">
      <c r="A377" s="24">
        <v>374</v>
      </c>
      <c r="B377" s="25">
        <f t="shared" si="10"/>
        <v>0.96233097231165488</v>
      </c>
      <c r="C377" s="26">
        <f t="shared" si="11"/>
        <v>1.7784007757559124</v>
      </c>
      <c r="D377" s="27">
        <v>40.837555595521756</v>
      </c>
    </row>
    <row r="378" spans="1:4" x14ac:dyDescent="0.2">
      <c r="A378" s="24">
        <v>375</v>
      </c>
      <c r="B378" s="25">
        <f t="shared" si="10"/>
        <v>0.96490663232453311</v>
      </c>
      <c r="C378" s="26">
        <f t="shared" si="11"/>
        <v>1.8107036642604388</v>
      </c>
      <c r="D378" s="27">
        <v>41.302485065481619</v>
      </c>
    </row>
    <row r="379" spans="1:4" x14ac:dyDescent="0.2">
      <c r="A379" s="24">
        <v>376</v>
      </c>
      <c r="B379" s="25">
        <f t="shared" si="10"/>
        <v>0.96748229233741145</v>
      </c>
      <c r="C379" s="26">
        <f t="shared" si="11"/>
        <v>1.8450145965118876</v>
      </c>
      <c r="D379" s="27">
        <v>44.764026268094739</v>
      </c>
    </row>
    <row r="380" spans="1:4" x14ac:dyDescent="0.2">
      <c r="A380" s="24">
        <v>377</v>
      </c>
      <c r="B380" s="25">
        <f t="shared" si="10"/>
        <v>0.9700579523502898</v>
      </c>
      <c r="C380" s="26">
        <f t="shared" si="11"/>
        <v>1.8816460061597873</v>
      </c>
      <c r="D380" s="27">
        <v>45.26908002654443</v>
      </c>
    </row>
    <row r="381" spans="1:4" x14ac:dyDescent="0.2">
      <c r="A381" s="24">
        <v>378</v>
      </c>
      <c r="B381" s="25">
        <f t="shared" si="10"/>
        <v>0.97263361236316803</v>
      </c>
      <c r="C381" s="26">
        <f t="shared" si="11"/>
        <v>1.9209915303435303</v>
      </c>
      <c r="D381" s="27">
        <v>49.719169751611389</v>
      </c>
    </row>
    <row r="382" spans="1:4" x14ac:dyDescent="0.2">
      <c r="A382" s="24">
        <v>379</v>
      </c>
      <c r="B382" s="25">
        <f t="shared" si="10"/>
        <v>0.97520927237604638</v>
      </c>
      <c r="C382" s="26">
        <f t="shared" si="11"/>
        <v>1.9635572836500887</v>
      </c>
      <c r="D382" s="27">
        <v>51.7073587875351</v>
      </c>
    </row>
    <row r="383" spans="1:4" x14ac:dyDescent="0.2">
      <c r="A383" s="24">
        <v>380</v>
      </c>
      <c r="B383" s="25">
        <f t="shared" si="10"/>
        <v>0.97778493238892461</v>
      </c>
      <c r="C383" s="26">
        <f t="shared" si="11"/>
        <v>2.0100099552402715</v>
      </c>
      <c r="D383" s="27">
        <v>53.400227880885069</v>
      </c>
    </row>
    <row r="384" spans="1:4" x14ac:dyDescent="0.2">
      <c r="A384" s="24">
        <v>381</v>
      </c>
      <c r="B384" s="25">
        <f t="shared" si="10"/>
        <v>0.98036059240180295</v>
      </c>
      <c r="C384" s="26">
        <f t="shared" si="11"/>
        <v>2.0612539898041171</v>
      </c>
      <c r="D384" s="27">
        <v>56.965323418999219</v>
      </c>
    </row>
    <row r="385" spans="1:4" x14ac:dyDescent="0.2">
      <c r="A385" s="24">
        <v>382</v>
      </c>
      <c r="B385" s="25">
        <f t="shared" si="10"/>
        <v>0.9829362524146813</v>
      </c>
      <c r="C385" s="26">
        <f t="shared" si="11"/>
        <v>2.1185620572571384</v>
      </c>
      <c r="D385" s="27">
        <v>57.882503243710346</v>
      </c>
    </row>
    <row r="386" spans="1:4" x14ac:dyDescent="0.2">
      <c r="A386" s="24">
        <v>383</v>
      </c>
      <c r="B386" s="25">
        <f t="shared" si="10"/>
        <v>0.98551191242755953</v>
      </c>
      <c r="C386" s="26">
        <f t="shared" si="11"/>
        <v>2.183810507794032</v>
      </c>
      <c r="D386" s="27">
        <v>60.700291850722436</v>
      </c>
    </row>
    <row r="387" spans="1:4" x14ac:dyDescent="0.2">
      <c r="A387" s="24">
        <v>384</v>
      </c>
      <c r="B387" s="25">
        <f t="shared" si="10"/>
        <v>0.98808757244043788</v>
      </c>
      <c r="C387" s="26">
        <f t="shared" si="11"/>
        <v>2.2599419300496204</v>
      </c>
      <c r="D387" s="27">
        <v>71.121028207111578</v>
      </c>
    </row>
    <row r="388" spans="1:4" x14ac:dyDescent="0.2">
      <c r="A388" s="24">
        <v>385</v>
      </c>
      <c r="B388" s="25">
        <f t="shared" si="10"/>
        <v>0.99066323245331611</v>
      </c>
      <c r="C388" s="26">
        <f t="shared" si="11"/>
        <v>2.3519848576725684</v>
      </c>
      <c r="D388" s="27">
        <v>82.566909517708154</v>
      </c>
    </row>
    <row r="389" spans="1:4" x14ac:dyDescent="0.2">
      <c r="A389" s="24">
        <v>386</v>
      </c>
      <c r="B389" s="25">
        <f t="shared" ref="B389:B391" si="12">(A389-3/8)/388.25</f>
        <v>0.99323889246619446</v>
      </c>
      <c r="C389" s="26">
        <f t="shared" ref="C389:C391" si="13">NORMSINV(B389)</f>
        <v>2.469711252934554</v>
      </c>
      <c r="D389" s="27">
        <v>85.757427964249246</v>
      </c>
    </row>
    <row r="390" spans="1:4" x14ac:dyDescent="0.2">
      <c r="A390" s="24">
        <v>387</v>
      </c>
      <c r="B390" s="25">
        <f t="shared" si="12"/>
        <v>0.9958145524790728</v>
      </c>
      <c r="C390" s="26">
        <f t="shared" si="13"/>
        <v>2.6367319453611606</v>
      </c>
      <c r="D390" s="27">
        <v>129.9087805776619</v>
      </c>
    </row>
    <row r="391" spans="1:4" x14ac:dyDescent="0.2">
      <c r="A391" s="24">
        <v>388</v>
      </c>
      <c r="B391" s="25">
        <f t="shared" si="12"/>
        <v>0.99839021249195103</v>
      </c>
      <c r="C391" s="26">
        <f t="shared" si="13"/>
        <v>2.9459566663438297</v>
      </c>
      <c r="D391" s="27">
        <v>138.01215887037461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30" sqref="D30"/>
    </sheetView>
  </sheetViews>
  <sheetFormatPr defaultColWidth="8.85546875" defaultRowHeight="12.75" x14ac:dyDescent="0.2"/>
  <cols>
    <col min="1" max="1" width="16.42578125" bestFit="1" customWidth="1"/>
    <col min="2" max="3" width="12" bestFit="1" customWidth="1"/>
    <col min="4" max="4" width="21.7109375" bestFit="1" customWidth="1"/>
    <col min="5" max="7" width="12" bestFit="1" customWidth="1"/>
  </cols>
  <sheetData>
    <row r="1" spans="1:7" x14ac:dyDescent="0.2"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3" t="s">
        <v>0</v>
      </c>
    </row>
    <row r="2" spans="1:7" x14ac:dyDescent="0.2">
      <c r="A2" s="30" t="s">
        <v>48</v>
      </c>
      <c r="B2" s="30">
        <v>213.88772845953002</v>
      </c>
      <c r="C2" s="30">
        <v>2.0835509138381201</v>
      </c>
      <c r="D2" s="30">
        <v>1337.3646736292419</v>
      </c>
      <c r="E2" s="30">
        <v>132.40920365535231</v>
      </c>
      <c r="F2" s="30">
        <v>34.613577023498692</v>
      </c>
      <c r="G2" s="30">
        <v>0.48825065274151436</v>
      </c>
    </row>
    <row r="3" spans="1:7" x14ac:dyDescent="0.2">
      <c r="A3" s="30" t="s">
        <v>49</v>
      </c>
      <c r="B3" s="30">
        <v>195</v>
      </c>
      <c r="C3" s="30">
        <v>1</v>
      </c>
      <c r="D3" s="30">
        <v>1170.396</v>
      </c>
      <c r="E3" s="30">
        <v>120.11860000000001</v>
      </c>
      <c r="F3" s="30">
        <v>33</v>
      </c>
      <c r="G3" s="30">
        <v>0</v>
      </c>
    </row>
    <row r="4" spans="1:7" x14ac:dyDescent="0.2">
      <c r="A4" s="30" t="s">
        <v>50</v>
      </c>
      <c r="B4" s="30">
        <v>112</v>
      </c>
      <c r="C4" s="30">
        <v>0</v>
      </c>
      <c r="D4" s="30" t="e">
        <v>#N/A</v>
      </c>
      <c r="E4" s="30" t="e">
        <v>#N/A</v>
      </c>
      <c r="F4" s="30">
        <v>30</v>
      </c>
      <c r="G4" s="30">
        <v>0</v>
      </c>
    </row>
    <row r="5" spans="1:7" x14ac:dyDescent="0.2">
      <c r="A5" s="30" t="s">
        <v>51</v>
      </c>
      <c r="B5" s="30">
        <v>107.67933017735761</v>
      </c>
      <c r="C5" s="30">
        <v>3.024042564399767</v>
      </c>
      <c r="D5" s="30">
        <v>921.40981420635455</v>
      </c>
      <c r="E5" s="30">
        <v>72.02804647029788</v>
      </c>
      <c r="F5" s="30">
        <v>17.114704601926334</v>
      </c>
      <c r="G5" s="30">
        <v>0.83712473492633643</v>
      </c>
    </row>
    <row r="6" spans="1:7" x14ac:dyDescent="0.2">
      <c r="A6" s="30" t="s">
        <v>52</v>
      </c>
      <c r="B6" s="30">
        <v>15</v>
      </c>
      <c r="C6" s="30">
        <v>-2</v>
      </c>
      <c r="D6" s="30">
        <v>1.8059999999999996</v>
      </c>
      <c r="E6" s="30">
        <v>8.9280000000000008</v>
      </c>
      <c r="F6" s="30">
        <v>1</v>
      </c>
      <c r="G6" s="30">
        <v>0</v>
      </c>
    </row>
    <row r="7" spans="1:7" x14ac:dyDescent="0.2">
      <c r="A7" s="30" t="s">
        <v>53</v>
      </c>
      <c r="B7" s="30">
        <v>696</v>
      </c>
      <c r="C7" s="30">
        <v>31</v>
      </c>
      <c r="D7" s="30">
        <v>5471.94</v>
      </c>
      <c r="E7" s="30">
        <v>479.63339999999999</v>
      </c>
      <c r="F7" s="30">
        <v>90</v>
      </c>
      <c r="G7" s="30">
        <v>6</v>
      </c>
    </row>
    <row r="8" spans="1:7" ht="13.5" thickBot="1" x14ac:dyDescent="0.25">
      <c r="A8" s="32" t="s">
        <v>54</v>
      </c>
      <c r="B8" s="32">
        <v>383</v>
      </c>
      <c r="C8" s="32">
        <v>383</v>
      </c>
      <c r="D8" s="32">
        <v>383</v>
      </c>
      <c r="E8" s="32">
        <v>383</v>
      </c>
      <c r="F8" s="32">
        <v>383</v>
      </c>
      <c r="G8" s="32">
        <v>383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7BF54A407744ABCD3DEFDA6094583" ma:contentTypeVersion="11" ma:contentTypeDescription="Create a new document." ma:contentTypeScope="" ma:versionID="4fce3618aa40944be9bec86e80a601ce">
  <xsd:schema xmlns:xsd="http://www.w3.org/2001/XMLSchema" xmlns:xs="http://www.w3.org/2001/XMLSchema" xmlns:p="http://schemas.microsoft.com/office/2006/metadata/properties" xmlns:ns3="a126b575-74f7-4bfd-a697-fc19c196eb83" xmlns:ns4="0b965c90-39dc-4fbb-a9bf-ccc7f31e07d6" targetNamespace="http://schemas.microsoft.com/office/2006/metadata/properties" ma:root="true" ma:fieldsID="884f514a880c75d3deeb0a5c2123e0dd" ns3:_="" ns4:_="">
    <xsd:import namespace="a126b575-74f7-4bfd-a697-fc19c196eb83"/>
    <xsd:import namespace="0b965c90-39dc-4fbb-a9bf-ccc7f31e07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26b575-74f7-4bfd-a697-fc19c196eb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65c90-39dc-4fbb-a9bf-ccc7f31e0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3E011A-7304-43C5-A5B5-5A05E94AC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26b575-74f7-4bfd-a697-fc19c196eb83"/>
    <ds:schemaRef ds:uri="0b965c90-39dc-4fbb-a9bf-ccc7f31e0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7F1A7D-8D92-4EE1-8160-371738078C8C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b965c90-39dc-4fbb-a9bf-ccc7f31e07d6"/>
    <ds:schemaRef ds:uri="http://purl.org/dc/terms/"/>
    <ds:schemaRef ds:uri="a126b575-74f7-4bfd-a697-fc19c196eb8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AB2CB80-75C3-4B84-87DB-6D834F6CAB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Clean Data Table</vt:lpstr>
      <vt:lpstr>Outlier Table</vt:lpstr>
      <vt:lpstr>List Deleted Column</vt:lpstr>
      <vt:lpstr>MLR Model Sebelum Outlier</vt:lpstr>
      <vt:lpstr>MLR Model Setelah Outlier</vt:lpstr>
      <vt:lpstr>Linearity Test</vt:lpstr>
      <vt:lpstr>Normality Test(Sebelum Outlier)</vt:lpstr>
      <vt:lpstr>Normality Test(Sesudah Outlier)</vt:lpstr>
      <vt:lpstr>Multicolinearity Table</vt:lpstr>
      <vt:lpstr>Multicolinearity Test (Outlier)</vt:lpstr>
      <vt:lpstr>Independence Test (Plot)</vt:lpstr>
      <vt:lpstr>Durbin Watson (Indpndc test)</vt:lpstr>
      <vt:lpstr>Heteroscedasticity Test Plot</vt:lpstr>
      <vt:lpstr>Heteroscedasticity Test Pagan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Apriyansen</dc:creator>
  <cp:lastModifiedBy>Eric Apriyansen</cp:lastModifiedBy>
  <dcterms:created xsi:type="dcterms:W3CDTF">2021-01-22T19:53:26Z</dcterms:created>
  <dcterms:modified xsi:type="dcterms:W3CDTF">2021-01-31T17:02:53Z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0x010100FA77BF54A407744ABCD3DEFDA6094583</vt:lpwstr>
  </property>
</Properties>
</file>