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02" documentId="8_{B6337239-1A00-434D-AAD0-422EA1FEB5AE}" xr6:coauthVersionLast="47" xr6:coauthVersionMax="47" xr10:uidLastSave="{165AB9B8-CD2D-4269-8D79-4A6CA6B46F7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6" i="1" l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4" i="1" l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<sst xmlns="http://schemas.openxmlformats.org/spreadsheetml/2006/main" count="8495" uniqueCount="1881">
  <si>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</si>
  <si>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</si>
  <si>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</si>
  <si>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</si>
  <si>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</si>
  <si>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</si>
  <si>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</si>
  <si>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</si>
  <si>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</si>
  <si>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</si>
  <si>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</si>
  <si>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</si>
  <si>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</si>
  <si>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</si>
  <si>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</si>
  <si>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</si>
  <si>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</si>
  <si>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</si>
  <si>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</si>
  <si>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</si>
  <si>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</si>
  <si>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</si>
  <si>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</si>
  <si>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</si>
  <si>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</si>
  <si>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</si>
  <si>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</si>
  <si>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</si>
  <si>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</si>
  <si>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</si>
  <si>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</si>
  <si>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</si>
  <si>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</si>
  <si>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</si>
  <si>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</si>
  <si>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</si>
  <si>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</si>
  <si>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</si>
  <si>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</si>
  <si>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</si>
  <si>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</si>
  <si>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</si>
  <si>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</si>
  <si>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</si>
  <si>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</si>
  <si>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</si>
  <si>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</si>
  <si>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</si>
  <si>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</si>
  <si>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</si>
  <si>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</si>
  <si>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</si>
  <si>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</si>
  <si>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</si>
  <si>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</si>
  <si>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</si>
  <si>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</si>
  <si>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</si>
  <si>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</si>
  <si>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</si>
  <si>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</si>
  <si>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</si>
  <si>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</si>
  <si>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</si>
  <si>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</si>
  <si>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</si>
  <si>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</si>
  <si>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</si>
  <si>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</si>
  <si>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</si>
  <si>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</si>
  <si>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</si>
  <si>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</si>
  <si>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</si>
  <si>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</si>
  <si>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</si>
  <si>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</si>
  <si>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</si>
  <si>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</si>
  <si>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</si>
  <si>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</si>
  <si>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</si>
  <si>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</si>
  <si>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</si>
  <si>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</si>
  <si>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</si>
  <si>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</si>
  <si>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</si>
  <si>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</si>
  <si>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</si>
  <si>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</si>
  <si>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</si>
  <si>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</si>
  <si>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</si>
  <si>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</si>
  <si>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</si>
  <si>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</si>
  <si>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</si>
  <si>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</si>
  <si>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</si>
  <si>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</si>
  <si>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</si>
  <si>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</si>
  <si>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</si>
  <si>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</si>
  <si>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</si>
  <si>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</si>
  <si>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</si>
  <si>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</si>
  <si>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</si>
  <si>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</si>
  <si>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</si>
  <si>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</si>
  <si>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</si>
  <si>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</si>
  <si>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</si>
  <si>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</si>
  <si>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</si>
  <si>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</si>
  <si>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</si>
  <si>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</si>
  <si>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</si>
  <si>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</si>
  <si>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</si>
  <si>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</si>
  <si>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</si>
  <si>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</si>
  <si>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</si>
  <si>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</si>
  <si>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</si>
  <si>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</si>
  <si>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</si>
  <si>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</si>
  <si>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</si>
  <si>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</si>
  <si>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</si>
  <si>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</si>
  <si>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</si>
  <si>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</si>
  <si>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</si>
  <si>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</si>
  <si>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</si>
  <si>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</si>
  <si>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</si>
  <si>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</si>
  <si>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</si>
  <si>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</si>
  <si>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</si>
  <si>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</si>
  <si>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</si>
  <si>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</si>
  <si>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</si>
  <si>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</si>
  <si>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</si>
  <si>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</si>
  <si>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</si>
  <si>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</si>
  <si>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</si>
  <si>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</si>
  <si>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</si>
  <si>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</si>
  <si>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</si>
  <si>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</si>
  <si>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</si>
  <si>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</si>
  <si>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</si>
  <si>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</si>
  <si>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</si>
  <si>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</si>
  <si>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</si>
  <si>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</si>
  <si>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</si>
  <si>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</si>
  <si>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</si>
  <si>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</si>
  <si>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</si>
  <si>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</si>
  <si>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</si>
  <si>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</si>
  <si>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</si>
  <si>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</si>
  <si>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</si>
  <si>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</si>
  <si>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</si>
  <si>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</si>
  <si>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</si>
  <si>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</si>
  <si>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</si>
  <si>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</si>
  <si>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</si>
  <si>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</si>
  <si>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</si>
  <si>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</si>
  <si>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</si>
  <si>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</si>
  <si>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</si>
  <si>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</si>
  <si>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</si>
  <si>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</si>
  <si>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</si>
  <si>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</si>
  <si>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</si>
  <si>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</si>
  <si>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</si>
  <si>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</si>
  <si>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</si>
  <si>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</si>
  <si>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</si>
  <si>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</si>
  <si>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</si>
  <si>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</si>
  <si>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</si>
  <si>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</si>
  <si>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</si>
  <si>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</si>
  <si>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</si>
  <si>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</si>
  <si>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</si>
  <si>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</si>
  <si>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</si>
  <si>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</si>
  <si>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</si>
  <si>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</si>
  <si>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</si>
  <si>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</si>
  <si>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</si>
  <si>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</si>
  <si>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</si>
  <si>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</si>
  <si>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</si>
  <si>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</si>
  <si>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</si>
  <si>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</si>
  <si>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</si>
  <si>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</si>
  <si>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</si>
  <si>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</si>
  <si>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</si>
  <si>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</si>
  <si>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</si>
  <si>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</si>
  <si>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</si>
  <si>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</si>
  <si>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</si>
  <si>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</si>
  <si>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</si>
  <si>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</si>
  <si>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</si>
  <si>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</si>
  <si>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</si>
  <si>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</si>
  <si>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</si>
  <si>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</si>
  <si>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</si>
  <si>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</si>
  <si>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</si>
  <si>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</si>
  <si>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</si>
  <si>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</si>
  <si>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</si>
  <si>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</si>
  <si>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</si>
  <si>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</si>
  <si>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</si>
  <si>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</si>
  <si>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</si>
  <si>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</si>
  <si>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</si>
  <si>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</si>
  <si>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</si>
  <si>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</si>
  <si>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</si>
  <si>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</si>
  <si>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</si>
  <si>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</si>
  <si>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</si>
  <si>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</si>
  <si>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</si>
  <si>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</si>
  <si>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</si>
  <si>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</si>
  <si>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</si>
  <si>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</si>
  <si>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</si>
  <si>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</si>
  <si>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</si>
  <si>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</si>
  <si>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</si>
  <si>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</si>
  <si>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</si>
  <si>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</si>
  <si>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</si>
  <si>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</si>
  <si>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</si>
  <si>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</si>
  <si>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</si>
  <si>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</si>
  <si>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</si>
  <si>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</si>
  <si>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</si>
  <si>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</si>
  <si>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</si>
  <si>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</si>
  <si>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</si>
  <si>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</si>
  <si>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</si>
  <si>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</si>
  <si>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</si>
  <si>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</si>
  <si>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</si>
  <si>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</si>
  <si>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</si>
  <si>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</si>
  <si>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</si>
  <si>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</si>
  <si>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</si>
  <si>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</si>
  <si>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</si>
  <si>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</si>
  <si>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</si>
  <si>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</si>
  <si>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</si>
  <si>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</si>
  <si>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</si>
  <si>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</si>
  <si>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</si>
  <si>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</si>
  <si>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</si>
  <si>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</si>
  <si>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</si>
  <si>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</si>
  <si>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</si>
  <si>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</si>
  <si>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</si>
  <si>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</si>
  <si>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</si>
  <si>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</si>
  <si>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</si>
  <si>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</si>
  <si>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</si>
  <si>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</si>
  <si>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</si>
  <si>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</si>
  <si>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</si>
  <si>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</si>
  <si>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</si>
  <si>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</si>
  <si>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</si>
  <si>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</si>
  <si>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</si>
  <si>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</si>
  <si>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</si>
  <si>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</si>
  <si>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</si>
  <si>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</si>
  <si>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</si>
  <si>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</si>
  <si>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</si>
  <si>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</si>
  <si>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</si>
  <si>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</si>
  <si>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</si>
  <si>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</si>
  <si>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</si>
  <si>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</si>
  <si>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</si>
  <si>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</si>
  <si>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</si>
  <si>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</si>
  <si>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</si>
  <si>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</si>
  <si>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</si>
  <si>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</si>
  <si>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</si>
  <si>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</si>
  <si>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</si>
  <si>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</si>
  <si>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</si>
  <si>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</si>
  <si>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</si>
  <si>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</si>
  <si>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</si>
  <si>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</si>
  <si>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</si>
  <si>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</si>
  <si>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</si>
  <si>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</si>
  <si>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</si>
  <si>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</si>
  <si>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</si>
  <si>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</si>
  <si>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</si>
  <si>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</si>
  <si>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</si>
  <si>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</si>
  <si>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</si>
  <si>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</si>
  <si>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</si>
  <si>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</si>
  <si>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</si>
  <si>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</si>
  <si>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</si>
  <si>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</si>
  <si>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</si>
  <si>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</si>
  <si>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</si>
  <si>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</si>
  <si>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</si>
  <si>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</si>
  <si>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</si>
  <si>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</si>
  <si>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</si>
  <si>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</si>
  <si>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</si>
  <si>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</si>
  <si>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</si>
  <si>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</si>
  <si>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</si>
  <si>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</si>
  <si>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</si>
  <si>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</si>
  <si>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</si>
  <si>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</si>
  <si>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</si>
  <si>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</si>
  <si>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</si>
  <si>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</si>
  <si>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</si>
  <si>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</si>
  <si>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</si>
  <si>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</si>
  <si>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</si>
  <si>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</si>
  <si>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</si>
  <si>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</si>
  <si>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</si>
  <si>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</si>
  <si>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</si>
  <si>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</si>
  <si>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</si>
  <si>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</si>
  <si>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</si>
  <si>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</si>
  <si>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</si>
  <si>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</si>
  <si>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</si>
  <si>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</si>
  <si>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</si>
  <si>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</si>
  <si>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</si>
  <si>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</si>
  <si>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</si>
  <si>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</si>
  <si>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</si>
  <si>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</si>
  <si>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</si>
  <si>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</si>
  <si>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</si>
  <si>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</si>
  <si>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</si>
  <si>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</si>
  <si>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</si>
  <si>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</si>
  <si>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</si>
  <si>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</si>
  <si>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</si>
  <si>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</si>
  <si>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</si>
  <si>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</si>
  <si>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</si>
  <si>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</si>
  <si>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</si>
  <si>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</si>
  <si>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</si>
  <si>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</si>
  <si>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</si>
  <si>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</si>
  <si>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</si>
  <si>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</si>
  <si>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</si>
  <si>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</si>
  <si>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</si>
  <si>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</si>
  <si>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</si>
  <si>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</si>
  <si>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</si>
  <si>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</si>
  <si>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</si>
  <si>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</si>
  <si>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</si>
  <si>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</si>
  <si>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</si>
  <si>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</si>
  <si>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</si>
  <si>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</si>
  <si>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</si>
  <si>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</si>
  <si>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</si>
  <si>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</si>
  <si>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</si>
  <si>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</si>
  <si>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</si>
  <si>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</si>
  <si>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</si>
  <si>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</si>
  <si>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</si>
  <si>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</si>
  <si>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</si>
  <si>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</si>
  <si>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</si>
  <si>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</si>
  <si>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</si>
  <si>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</si>
  <si>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</si>
  <si>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</si>
  <si>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</si>
  <si>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</si>
  <si>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</si>
  <si>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</si>
  <si>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</si>
  <si>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</si>
  <si>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</si>
  <si>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</si>
  <si>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</si>
  <si>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</si>
  <si>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</si>
  <si>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</si>
  <si>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</si>
  <si>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</si>
  <si>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</si>
  <si>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</si>
  <si>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</si>
  <si>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</si>
  <si>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</si>
  <si>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</si>
  <si>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</si>
  <si>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</si>
  <si>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</si>
  <si>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</si>
  <si>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</si>
  <si>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</si>
  <si>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</si>
  <si>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</si>
  <si>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</si>
  <si>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</si>
  <si>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</si>
  <si>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</si>
  <si>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</si>
  <si>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</si>
  <si>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</si>
  <si>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</si>
  <si>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</si>
  <si>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</si>
  <si>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</si>
  <si>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</si>
  <si>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</si>
  <si>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</si>
  <si>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</si>
  <si>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</si>
  <si>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</si>
  <si>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</si>
  <si>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</si>
  <si>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</si>
  <si>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</si>
  <si>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</si>
  <si>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</si>
  <si>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</si>
  <si>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</si>
  <si>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</si>
  <si>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</si>
  <si>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</si>
  <si>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</si>
  <si>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</si>
  <si>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</si>
  <si>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</si>
  <si>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</si>
  <si>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</si>
  <si>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</si>
  <si>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</si>
  <si>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</si>
  <si>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</si>
  <si>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</si>
  <si>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</si>
  <si>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</si>
  <si>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</si>
  <si>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</si>
  <si>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</si>
  <si>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</si>
  <si>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</si>
  <si>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</si>
  <si>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</si>
  <si>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</si>
  <si>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</si>
  <si>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</si>
  <si>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</si>
  <si>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</si>
  <si>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</si>
  <si>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</si>
  <si>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</si>
  <si>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</si>
  <si>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</si>
  <si>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</si>
  <si>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</si>
  <si>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</si>
  <si>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</si>
  <si>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</si>
  <si>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</si>
  <si>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</si>
  <si>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</si>
  <si>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</si>
  <si>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</si>
  <si>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</si>
  <si>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</si>
  <si>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</si>
  <si>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</si>
  <si>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</si>
  <si>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</si>
  <si>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</si>
  <si>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</si>
  <si>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</si>
  <si>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</si>
  <si>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</si>
  <si>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</si>
  <si>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</si>
  <si>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</si>
  <si>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</si>
  <si>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</si>
  <si>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</si>
  <si>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</si>
  <si>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</si>
  <si>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</si>
  <si>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</si>
  <si>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</si>
  <si>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</si>
  <si>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</si>
  <si>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</si>
  <si>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</si>
  <si>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</si>
  <si>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</si>
  <si>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</si>
  <si>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</si>
  <si>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</si>
  <si>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</si>
  <si>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</si>
  <si>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</si>
  <si>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</si>
  <si>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</si>
  <si>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</si>
  <si>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</si>
  <si>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</si>
  <si>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</si>
  <si>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</si>
  <si>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</si>
  <si>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</si>
  <si>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</si>
  <si>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</si>
  <si>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</si>
  <si>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</si>
  <si>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</si>
  <si>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</si>
  <si>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</si>
  <si>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</si>
  <si>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</si>
  <si>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</si>
  <si>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</si>
  <si>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</si>
  <si>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</si>
  <si>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</si>
  <si>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</si>
  <si>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</si>
  <si>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</si>
  <si>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</si>
  <si>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</si>
  <si>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</si>
  <si>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</si>
  <si>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</si>
  <si>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</si>
  <si>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</si>
  <si>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</si>
  <si>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</si>
  <si>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</si>
  <si>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</si>
  <si>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</si>
  <si>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</si>
  <si>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</si>
  <si>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</si>
  <si>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</si>
  <si>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</si>
  <si>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</si>
  <si>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</si>
  <si>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</si>
  <si>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</si>
  <si>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</si>
  <si>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</si>
  <si>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</si>
  <si>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</si>
  <si>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</si>
  <si>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</si>
  <si>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</si>
  <si>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</si>
  <si>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</si>
  <si>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</si>
  <si>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</si>
  <si>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</si>
  <si>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</si>
  <si>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</si>
  <si>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</si>
  <si>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</si>
  <si>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</si>
  <si>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</si>
  <si>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</si>
  <si>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</si>
  <si>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</si>
  <si>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</si>
  <si>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</si>
  <si>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</si>
  <si>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</si>
  <si>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</si>
  <si>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</si>
  <si>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</si>
  <si>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</si>
  <si>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</si>
  <si>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</si>
  <si>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</si>
  <si>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</si>
  <si>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</si>
  <si>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</si>
  <si>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</si>
  <si>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</si>
  <si>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</si>
  <si>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</si>
  <si>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</si>
  <si>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</si>
  <si>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</si>
  <si>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</si>
  <si>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</si>
  <si>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</si>
  <si>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</si>
  <si>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</si>
  <si>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</si>
  <si>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</si>
  <si>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</si>
  <si>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</si>
  <si>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</si>
  <si>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</si>
  <si>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</si>
  <si>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</si>
  <si>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</si>
  <si>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</si>
  <si>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</si>
  <si>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</si>
  <si>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</si>
  <si>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</si>
  <si>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</si>
  <si>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</si>
  <si>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</si>
  <si>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</si>
  <si>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</si>
  <si>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</si>
  <si>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</si>
  <si>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</si>
  <si>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</si>
  <si>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</si>
  <si>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</si>
  <si>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</si>
  <si>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</si>
  <si>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</si>
  <si>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</si>
  <si>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</si>
  <si>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</si>
  <si>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</si>
  <si>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</si>
  <si>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</si>
  <si>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</si>
  <si>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</si>
  <si>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</si>
  <si>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</si>
  <si>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</si>
  <si>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</si>
  <si>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</si>
  <si>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</si>
  <si>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</si>
  <si>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</si>
  <si>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</si>
  <si>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</si>
  <si>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</si>
  <si>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</si>
  <si>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</si>
  <si>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</si>
  <si>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</si>
  <si>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</si>
  <si>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</si>
  <si>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</si>
  <si>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</si>
  <si>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</si>
  <si>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</si>
  <si>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</si>
  <si>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</si>
  <si>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</si>
  <si>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</si>
  <si>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</si>
  <si>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</si>
  <si>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</si>
  <si>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</si>
  <si>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</si>
  <si>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</si>
  <si>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</si>
  <si>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</si>
  <si>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</si>
  <si>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</si>
  <si>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</si>
  <si>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</si>
  <si>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</si>
  <si>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</si>
  <si>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</si>
  <si>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</si>
  <si>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</si>
  <si>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</si>
  <si>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</si>
  <si>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</si>
  <si>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</si>
  <si>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</si>
  <si>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</si>
  <si>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</si>
  <si>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</si>
  <si>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</si>
  <si>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</si>
  <si>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</si>
  <si>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</si>
  <si>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</si>
  <si>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</si>
  <si>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</si>
  <si>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</si>
  <si>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</si>
  <si>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</si>
  <si>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</si>
  <si>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</si>
  <si>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</si>
  <si>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</si>
  <si>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</si>
  <si>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</si>
  <si>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</si>
  <si>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</si>
  <si>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</si>
  <si>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</si>
  <si>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</si>
  <si>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</si>
  <si>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</si>
  <si>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</si>
  <si>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</si>
  <si>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</si>
  <si>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</si>
  <si>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</si>
  <si>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</si>
  <si>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</si>
  <si>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</si>
  <si>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</si>
  <si>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</si>
  <si>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</si>
  <si>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</si>
  <si>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</si>
  <si>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</si>
  <si>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</si>
  <si>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</si>
  <si>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</si>
  <si>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</si>
  <si>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</si>
  <si>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</si>
  <si>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</si>
  <si>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</si>
  <si>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</si>
  <si>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</si>
  <si>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</si>
  <si>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</si>
  <si>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</si>
  <si>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</si>
  <si>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</si>
  <si>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</si>
  <si>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</si>
  <si>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</si>
  <si>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</si>
  <si>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</si>
  <si>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</si>
  <si>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</si>
  <si>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</si>
  <si>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</si>
  <si>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</si>
  <si>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</si>
  <si>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</si>
  <si>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</si>
  <si>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</si>
  <si>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</si>
  <si>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</si>
  <si>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</si>
  <si>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</si>
  <si>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</si>
  <si>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</si>
  <si>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</si>
  <si>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</si>
  <si>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</si>
  <si>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</si>
  <si>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</si>
  <si>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</si>
  <si>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</si>
  <si>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</si>
  <si>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</si>
  <si>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</si>
  <si>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</si>
  <si>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</si>
  <si>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</si>
  <si>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</si>
  <si>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</si>
  <si>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</si>
  <si>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</si>
  <si>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</si>
  <si>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</si>
  <si>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</si>
  <si>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</si>
  <si>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</si>
  <si>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</si>
  <si>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</si>
  <si>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</si>
  <si>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</si>
  <si>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</si>
  <si>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</si>
  <si>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</si>
  <si>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</si>
  <si>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</si>
  <si>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</si>
  <si>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</si>
  <si>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</si>
  <si>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</si>
  <si>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</si>
  <si>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</si>
  <si>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</si>
  <si>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</si>
  <si>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</si>
  <si>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</si>
  <si>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</si>
  <si>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</si>
  <si>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</si>
  <si>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</si>
  <si>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</si>
  <si>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</si>
  <si>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</si>
  <si>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</si>
  <si>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</si>
  <si>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</si>
  <si>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</si>
  <si>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</si>
  <si>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</si>
  <si>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</si>
  <si>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</si>
  <si>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</si>
  <si>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</si>
  <si>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</si>
  <si>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</si>
  <si>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</si>
  <si>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</si>
  <si>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</si>
  <si>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</si>
  <si>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</si>
  <si>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</si>
  <si>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</si>
  <si>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</si>
  <si>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</si>
  <si>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</si>
  <si>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</si>
  <si>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</si>
  <si>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</si>
  <si>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</si>
  <si>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</si>
  <si>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</si>
  <si>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</si>
  <si>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</si>
  <si>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</si>
  <si>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</si>
  <si>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</si>
  <si>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</si>
  <si>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</si>
  <si>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</si>
  <si>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</si>
  <si>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</si>
  <si>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</si>
  <si>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</si>
  <si>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</si>
  <si>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</si>
  <si>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</si>
  <si>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</si>
  <si>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</si>
  <si>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</si>
  <si>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</si>
  <si>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</si>
  <si>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</si>
  <si>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</si>
  <si>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</si>
  <si>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</si>
  <si>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</si>
  <si>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</si>
  <si>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</si>
  <si>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</si>
  <si>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</si>
  <si>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</si>
  <si>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</si>
  <si>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</si>
  <si>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</si>
  <si>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</si>
  <si>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</si>
  <si>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</si>
  <si>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</si>
  <si>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</si>
  <si>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</si>
  <si>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</si>
  <si>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</si>
  <si>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</si>
  <si>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</si>
  <si>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</si>
  <si>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</si>
  <si>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</si>
  <si>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</si>
  <si>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</si>
  <si>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</si>
  <si>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</si>
  <si>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</si>
  <si>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</si>
  <si>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</si>
  <si>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</si>
  <si>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</si>
  <si>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</si>
  <si>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</si>
  <si>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</si>
  <si>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</si>
  <si>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</si>
  <si>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</si>
  <si>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</si>
  <si>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</si>
  <si>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</si>
  <si>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</si>
  <si>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</si>
  <si>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</si>
  <si>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</si>
  <si>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</si>
  <si>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</si>
  <si>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</si>
  <si>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</si>
  <si>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</si>
  <si>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</si>
  <si>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</si>
  <si>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</si>
  <si>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</si>
  <si>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</si>
  <si>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</si>
  <si>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</si>
  <si>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</si>
  <si>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</si>
  <si>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</si>
  <si>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</si>
  <si>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</si>
  <si>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</si>
  <si>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</si>
  <si>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</si>
  <si>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</si>
  <si>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</si>
  <si>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</si>
  <si>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</si>
  <si>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</si>
  <si>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</si>
  <si>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</si>
  <si>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</si>
  <si>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</si>
  <si>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</si>
  <si>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</si>
  <si>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</si>
  <si>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</si>
  <si>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</si>
  <si>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</si>
  <si>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</si>
  <si>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</si>
  <si>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</si>
  <si>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</si>
  <si>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</si>
  <si>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</si>
  <si>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</si>
  <si>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</si>
  <si>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</si>
  <si>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</si>
  <si>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</si>
  <si>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</si>
  <si>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</si>
  <si>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</si>
  <si>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</si>
  <si>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</si>
  <si>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</si>
  <si>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</si>
  <si>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</si>
  <si>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</si>
  <si>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</si>
  <si>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</si>
  <si>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</si>
  <si>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</si>
  <si>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</si>
  <si>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</si>
  <si>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</si>
  <si>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</si>
  <si>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</si>
  <si>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</si>
  <si>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</si>
  <si>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</si>
  <si>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</si>
  <si>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</si>
  <si>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</si>
  <si>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</si>
  <si>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</si>
  <si>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</si>
  <si>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</si>
  <si>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</si>
  <si>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</si>
  <si>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</si>
  <si>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</si>
  <si>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</si>
  <si>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</si>
  <si>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</si>
  <si>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</si>
  <si>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</si>
  <si>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</si>
  <si>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</si>
  <si>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</si>
  <si>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</si>
  <si>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</si>
  <si>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</si>
  <si>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</si>
  <si>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</si>
  <si>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</si>
  <si>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</si>
  <si>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</si>
  <si>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</si>
  <si>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</si>
  <si>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</si>
  <si>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</si>
  <si>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</si>
  <si>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</si>
  <si>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</si>
  <si>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</si>
  <si>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</si>
  <si>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</si>
  <si>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</si>
  <si>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</si>
  <si>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</si>
  <si>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</si>
  <si>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</si>
  <si>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</si>
  <si>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</si>
  <si>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</si>
  <si>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</si>
  <si>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</si>
  <si>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</si>
  <si>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</si>
  <si>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</si>
  <si>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</si>
  <si>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</si>
  <si>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</si>
  <si>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</si>
  <si>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</si>
  <si>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</si>
  <si>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</si>
  <si>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</si>
  <si>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</si>
  <si>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</si>
  <si>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</si>
  <si>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</si>
  <si>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</si>
  <si>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</si>
  <si>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</si>
  <si>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</si>
  <si>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</si>
  <si>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</si>
  <si>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</si>
  <si>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</si>
  <si>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</si>
  <si>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</si>
  <si>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</si>
  <si>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</si>
  <si>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</si>
  <si>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</si>
  <si>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</si>
  <si>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</si>
  <si>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</si>
  <si>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</si>
  <si>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</si>
  <si>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</si>
  <si>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</si>
  <si>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</si>
  <si>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</si>
  <si>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</si>
  <si>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</si>
  <si>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</si>
  <si>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</si>
  <si>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</si>
  <si>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</si>
  <si>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</si>
  <si>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</si>
  <si>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</si>
  <si>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</si>
  <si>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</si>
  <si>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</si>
  <si>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</si>
  <si>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</si>
  <si>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</si>
  <si>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</si>
  <si>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</si>
  <si>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</si>
  <si>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</si>
  <si>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</si>
  <si>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</si>
  <si>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</si>
  <si>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</si>
  <si>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</si>
  <si>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</si>
  <si>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</si>
  <si>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</si>
  <si>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</si>
  <si>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</si>
  <si>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</si>
  <si>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</si>
  <si>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</si>
  <si>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</si>
  <si>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</si>
  <si>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</si>
  <si>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</si>
  <si>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</si>
  <si>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</si>
  <si>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</si>
  <si>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</si>
  <si>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</si>
  <si>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</si>
  <si>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</si>
  <si>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</si>
  <si>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</si>
  <si>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</si>
  <si>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</si>
  <si>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</si>
  <si>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</si>
  <si>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</si>
  <si>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</si>
  <si>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</si>
  <si>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</si>
  <si>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</si>
  <si>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</si>
  <si>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</si>
  <si>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</si>
  <si>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</si>
  <si>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</si>
  <si>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</si>
  <si>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</si>
  <si>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</si>
  <si>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</si>
  <si>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</si>
  <si>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</si>
  <si>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</si>
  <si>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</si>
  <si>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</si>
  <si>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</si>
  <si>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</si>
  <si>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</si>
  <si>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</si>
  <si>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</si>
  <si>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</si>
  <si>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</si>
  <si>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</si>
  <si>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</si>
  <si>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</si>
  <si>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</si>
  <si>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</si>
  <si>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</si>
  <si>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</si>
  <si>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</si>
  <si>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</si>
  <si>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</si>
  <si>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</si>
  <si>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</si>
  <si>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</si>
  <si>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</si>
  <si>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</si>
  <si>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</si>
  <si>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</si>
  <si>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</si>
  <si>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</si>
  <si>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</si>
  <si>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</si>
  <si>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</si>
  <si>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</si>
  <si>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</si>
  <si>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</si>
  <si>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</si>
  <si>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</si>
  <si>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</si>
  <si>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</si>
  <si>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</si>
  <si>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</si>
  <si>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</si>
  <si>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</si>
  <si>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</si>
  <si>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</si>
  <si>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</si>
  <si>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</si>
  <si>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</si>
  <si>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</si>
  <si>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</si>
  <si>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</si>
  <si>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</si>
  <si>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</si>
  <si>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</si>
  <si>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</si>
  <si>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</si>
  <si>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</si>
  <si>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</si>
  <si>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</si>
  <si>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</si>
  <si>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</si>
  <si>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</si>
  <si>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</si>
  <si>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</si>
  <si>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</si>
  <si>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</si>
  <si>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</si>
  <si>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</si>
  <si>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</si>
  <si>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</si>
  <si>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</si>
  <si>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</si>
  <si>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</si>
  <si>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</si>
  <si>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</si>
  <si>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</si>
  <si>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</si>
  <si>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</si>
  <si>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</si>
  <si>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</si>
  <si>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</si>
  <si>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</si>
  <si>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</si>
  <si>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</si>
  <si>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</si>
  <si>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</si>
  <si>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</si>
  <si>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</si>
  <si>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</si>
  <si>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</si>
  <si>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</si>
  <si>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</si>
  <si>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</si>
  <si>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</si>
  <si>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</si>
  <si>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</si>
  <si>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</si>
  <si>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</si>
  <si>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</si>
  <si>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</si>
  <si>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</si>
  <si>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</si>
  <si>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</si>
  <si>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</si>
  <si>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</si>
  <si>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</si>
  <si>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</si>
  <si>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</si>
  <si>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</si>
  <si>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</si>
  <si>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</si>
  <si>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</si>
  <si>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</si>
  <si>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</si>
  <si>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</si>
  <si>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</si>
  <si>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</si>
  <si>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</si>
  <si>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</si>
  <si>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</si>
  <si>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</si>
  <si>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</si>
  <si>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</si>
  <si>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</si>
  <si>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</si>
  <si>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</si>
  <si>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</si>
  <si>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</si>
  <si>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</si>
  <si>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</si>
  <si>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</si>
  <si>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</si>
  <si>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</si>
  <si>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</si>
  <si>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</si>
  <si>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</si>
  <si>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</si>
  <si>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</si>
  <si>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</si>
  <si>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</si>
  <si>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</si>
  <si>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</si>
  <si>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</si>
  <si>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</si>
  <si>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</si>
  <si>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</si>
  <si>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</si>
  <si>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</si>
  <si>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</si>
  <si>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</si>
  <si>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</si>
  <si>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</si>
  <si>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</si>
  <si>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</si>
  <si>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</si>
  <si>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</si>
  <si>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</si>
  <si>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</si>
  <si>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</si>
  <si>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</si>
  <si>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</si>
  <si>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</si>
  <si>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</si>
  <si>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</si>
  <si>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</si>
  <si>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</si>
  <si>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</si>
  <si>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</si>
  <si>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</si>
  <si>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</si>
  <si>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</si>
  <si>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</si>
  <si>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</si>
  <si>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</si>
  <si>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</si>
  <si>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</si>
  <si>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</si>
  <si>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</si>
  <si>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</si>
  <si>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</si>
  <si>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</si>
  <si>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</si>
  <si>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</si>
  <si>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</si>
  <si>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</si>
  <si>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</si>
  <si>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</si>
  <si>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</si>
  <si>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</si>
  <si>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</si>
  <si>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</si>
  <si>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</si>
  <si>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</si>
  <si>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</si>
  <si>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</si>
  <si>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</si>
  <si>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</si>
  <si>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</si>
  <si>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</si>
  <si>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</si>
  <si>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</si>
  <si>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</si>
  <si>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</si>
  <si>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</si>
  <si>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</si>
  <si>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</si>
  <si>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</si>
  <si>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</si>
  <si>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</si>
  <si>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</si>
  <si>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</si>
  <si>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</si>
  <si>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</si>
  <si>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</si>
  <si>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</si>
  <si>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</si>
  <si>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</si>
  <si>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</si>
  <si>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</si>
  <si>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</si>
  <si>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</si>
  <si>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</si>
  <si>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</si>
  <si>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</si>
  <si>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</si>
  <si>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</si>
  <si>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</si>
  <si>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</si>
  <si>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</si>
  <si>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</si>
  <si>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</si>
  <si>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</si>
  <si>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</si>
  <si>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</si>
  <si>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</si>
  <si>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</si>
  <si>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</si>
  <si>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</si>
  <si>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</si>
  <si>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</si>
  <si>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</si>
  <si>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</si>
  <si>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</si>
  <si>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</si>
  <si>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</si>
  <si>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</si>
  <si>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</si>
  <si>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</si>
  <si>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</si>
  <si>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</si>
  <si>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</si>
  <si>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</si>
  <si>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</si>
  <si>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</si>
  <si>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</si>
  <si>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</si>
  <si>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</si>
  <si>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</si>
  <si>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</si>
  <si>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</si>
  <si>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</si>
  <si>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</si>
  <si>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</si>
  <si>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</si>
  <si>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</si>
  <si>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</si>
  <si>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</si>
  <si>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</si>
  <si>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</si>
  <si>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</si>
  <si>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</si>
  <si>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</si>
  <si>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</si>
  <si>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</si>
  <si>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</si>
  <si>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</si>
  <si>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</si>
  <si>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</si>
  <si>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</si>
  <si>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</si>
  <si>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</si>
  <si>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</si>
  <si>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</si>
  <si>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</si>
  <si>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</si>
  <si>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</si>
  <si>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</si>
  <si>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</si>
  <si>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</si>
  <si>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</si>
  <si>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</si>
  <si>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</si>
  <si>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</si>
  <si>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</si>
  <si>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</si>
  <si>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</si>
  <si>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</si>
  <si>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</si>
  <si>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</si>
  <si>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</si>
  <si>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</si>
  <si>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</si>
  <si>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</si>
  <si>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</si>
  <si>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</si>
  <si>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</si>
  <si>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</si>
  <si>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</si>
  <si>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</si>
  <si>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</si>
  <si>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</si>
  <si>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</si>
  <si>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</si>
  <si>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</si>
  <si>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</si>
  <si>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</si>
  <si>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</si>
  <si>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</si>
  <si>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</si>
  <si>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</si>
  <si>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</si>
  <si>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</si>
  <si>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</si>
  <si>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</si>
  <si>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</si>
  <si>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</si>
  <si>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</si>
  <si>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</si>
  <si>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</si>
  <si>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</si>
  <si>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</si>
  <si>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</si>
  <si>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</si>
  <si>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</si>
  <si>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</si>
  <si>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</si>
  <si>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</si>
  <si>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</si>
  <si>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</si>
  <si>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</si>
  <si>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</si>
  <si>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</si>
  <si>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</si>
  <si>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</si>
  <si>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</si>
  <si>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</si>
  <si>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</si>
  <si>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</si>
  <si>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</si>
  <si>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</si>
  <si>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</si>
  <si>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</si>
  <si>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</si>
  <si>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</si>
  <si>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</si>
  <si>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</si>
  <si>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</si>
  <si>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</si>
  <si>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</si>
  <si>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</si>
  <si>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</si>
  <si>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</si>
  <si>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</si>
  <si>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</si>
  <si>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</si>
  <si>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</si>
  <si>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</si>
  <si>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</si>
  <si>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</si>
  <si>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</si>
  <si>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</si>
  <si>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</si>
  <si>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</si>
  <si>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</si>
  <si>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</si>
  <si>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</si>
  <si>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</si>
  <si>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</si>
  <si>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</si>
  <si>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</si>
  <si>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</si>
  <si>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</si>
  <si>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</si>
  <si>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</si>
  <si>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</si>
  <si>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</si>
  <si>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</si>
  <si>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</si>
  <si>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</si>
  <si>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</si>
  <si>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</si>
  <si>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</si>
  <si>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</si>
  <si>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</si>
  <si>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</si>
  <si>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</si>
  <si>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</si>
  <si>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</si>
  <si>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</si>
  <si>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</si>
  <si>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</si>
  <si>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</si>
  <si>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</si>
  <si>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</si>
  <si>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</si>
  <si>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</si>
  <si>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</si>
  <si>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</si>
  <si>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</si>
  <si>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</si>
  <si>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</si>
  <si>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</si>
  <si>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</si>
  <si>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</si>
  <si>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</si>
  <si>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</si>
  <si>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</si>
  <si>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</si>
  <si>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</si>
  <si>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</si>
  <si>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</si>
  <si>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</si>
  <si>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</si>
  <si>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</si>
  <si>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</si>
  <si>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</si>
  <si>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</si>
  <si>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</si>
  <si>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</si>
  <si>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</si>
  <si>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</si>
  <si>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</si>
  <si>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</si>
  <si>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</si>
  <si>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</si>
  <si>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</si>
  <si>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</si>
  <si>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</si>
  <si>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</si>
  <si>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</si>
  <si>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</si>
  <si>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</si>
  <si>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</si>
  <si>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</si>
  <si>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</si>
  <si>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</si>
  <si>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</si>
  <si>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</si>
  <si>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</si>
  <si>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</si>
  <si>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</si>
  <si>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</si>
  <si>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</si>
  <si>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</si>
  <si>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</si>
  <si>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</si>
  <si>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</si>
  <si>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</si>
  <si>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</si>
  <si>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</si>
  <si>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</si>
  <si>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</si>
  <si>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</si>
  <si>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</si>
  <si>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</si>
  <si>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</si>
  <si>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</si>
  <si>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</si>
  <si>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</si>
  <si>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</si>
  <si>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</si>
  <si>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</si>
  <si>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</si>
  <si>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</si>
  <si>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</si>
  <si>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</si>
  <si>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</si>
  <si>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</si>
  <si>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</si>
  <si>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</si>
  <si>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</si>
  <si>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</si>
  <si>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</si>
  <si>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</si>
  <si>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</si>
  <si>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</si>
  <si>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</si>
  <si>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</si>
  <si>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</si>
  <si>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</si>
  <si>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</si>
  <si>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</si>
  <si>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</si>
  <si>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</si>
  <si>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</si>
  <si>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</si>
  <si>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</si>
  <si>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</si>
  <si>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</si>
  <si>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</si>
  <si>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</si>
  <si>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</si>
  <si>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</si>
  <si>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</si>
  <si>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</si>
  <si>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</si>
  <si>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</si>
  <si>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</si>
  <si>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</si>
  <si>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</si>
  <si>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</si>
  <si>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</si>
  <si>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</si>
  <si>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</si>
  <si>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</si>
  <si>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</si>
  <si>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</si>
  <si>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</si>
  <si>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</si>
  <si>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</si>
  <si>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</si>
  <si>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</si>
  <si>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</si>
  <si>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</si>
  <si>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</si>
  <si>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</si>
  <si>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</si>
  <si>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</si>
  <si>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</si>
  <si>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</si>
  <si>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</si>
  <si>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</si>
  <si>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</si>
  <si>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</si>
  <si>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</si>
  <si>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</si>
  <si>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</si>
  <si>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</si>
  <si>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</si>
  <si>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</si>
  <si>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</si>
  <si>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</si>
  <si>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</si>
  <si>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</si>
  <si>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</si>
  <si>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</si>
  <si>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</si>
  <si>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</si>
  <si>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</si>
  <si>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</si>
  <si>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</si>
  <si>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</si>
  <si>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</si>
  <si>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</si>
  <si>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</si>
  <si>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</si>
  <si>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</si>
  <si>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</si>
  <si>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</si>
  <si>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>Equipe em deslocamento para TOM mc1 13h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</si>
  <si>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</si>
  <si>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</si>
  <si>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</si>
  <si>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</si>
  <si>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</si>
  <si>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</si>
  <si>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</si>
  <si>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</si>
  <si>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</si>
  <si>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</si>
  <si>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</si>
  <si>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</si>
  <si>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</si>
  <si>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</t>
  </si>
  <si>
    <t xml:space="preserve">Aguarda pronto para alinhar faixa </t>
  </si>
  <si>
    <t>Equipe pronta as 09:43, faixa após T11 as 12h</t>
  </si>
  <si>
    <t xml:space="preserve">MC1 09:27, autorizado as 09:30 em deslocamento para intervalo </t>
  </si>
  <si>
    <t>MC1 09:27, autorizado as 09:30 em  intervalo as 10:20 até as 13:20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</si>
  <si>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</si>
  <si>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</si>
  <si>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</si>
  <si>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</si>
  <si>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</si>
  <si>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</si>
  <si>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</si>
  <si>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</si>
  <si>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</si>
  <si>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</si>
  <si>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</si>
  <si>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</si>
  <si>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</si>
  <si>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</si>
  <si>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</si>
  <si>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</si>
  <si>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</si>
  <si>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</si>
  <si>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PSG-POS</t>
  </si>
  <si>
    <t>PSGPOS</t>
  </si>
  <si>
    <t xml:space="preserve">Inspeção va~gao via </t>
  </si>
  <si>
    <t>1 Tiago</t>
  </si>
  <si>
    <t>PPO-PFI</t>
  </si>
  <si>
    <t>PPOPFI</t>
  </si>
  <si>
    <t>Descarga de triho</t>
  </si>
  <si>
    <t>1 Juliano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</si>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</sst>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V251" activePane="topRight" state="frozen"/>
      <selection pane="topRight" activeCell="AH274" sqref="AH27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1811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 t="s">
        <v>1813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1814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1815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1816</v>
      </c>
      <c r="BK243" s="16" t="s">
        <v>1817</v>
      </c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1818</v>
      </c>
      <c r="BK244" s="16" t="s">
        <v>1819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1818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1820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1821</v>
      </c>
      <c r="BK245" s="16" t="s">
        <v>1821</v>
      </c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1823</v>
      </c>
      <c r="BK246" s="16" t="s">
        <v>1823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1825</v>
      </c>
      <c r="BK248" s="16" t="s">
        <v>1826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1827</v>
      </c>
      <c r="N249" s="204" t="s">
        <v>1828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1829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1830</v>
      </c>
      <c r="BK249" s="16" t="s">
        <v>1831</v>
      </c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1832</v>
      </c>
      <c r="BK250" s="16" t="s">
        <v>1833</v>
      </c>
      <c r="BL250" s="15"/>
      <c r="BM250" s="14"/>
      <c r="BN250" s="14"/>
      <c r="BO250" s="165"/>
      <c r="BP250" s="16"/>
      <c r="BQ250" s="12" t="str">
        <f t="shared" si="37"/>
        <v>Produção</v>
      </c>
      <c r="BR250" s="18">
        <f t="shared" si="38"/>
        <v>1.3333333333333339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ERRO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1834</v>
      </c>
      <c r="BK251" s="16" t="s">
        <v>1835</v>
      </c>
      <c r="BL251" s="15"/>
      <c r="BM251" s="14"/>
      <c r="BN251" s="14"/>
      <c r="BO251" s="165"/>
      <c r="BP251" s="16"/>
      <c r="BQ251" s="12" t="e">
        <f t="shared" si="37"/>
        <v>#VALUE!</v>
      </c>
      <c r="BR251" s="18" t="e">
        <f t="shared" si="38"/>
        <v>#VALUE!</v>
      </c>
      <c r="BS251" s="18">
        <f t="shared" si="39"/>
        <v>0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1836</v>
      </c>
      <c r="N253" s="204" t="s">
        <v>1837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1838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1839</v>
      </c>
      <c r="BL253" s="15"/>
      <c r="BM253" s="14"/>
      <c r="BN253" s="14"/>
      <c r="BO253" s="165"/>
      <c r="BP253" s="16"/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/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1840</v>
      </c>
      <c r="N254" s="204" t="s">
        <v>1841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1842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1843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1844</v>
      </c>
      <c r="BK255" s="16" t="s">
        <v>1845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1846</v>
      </c>
      <c r="N260" s="204" t="s">
        <v>1847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1848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1849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/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1850</v>
      </c>
      <c r="W266" s="173" t="s">
        <v>1400</v>
      </c>
      <c r="X266" s="218" t="s">
        <v>957</v>
      </c>
      <c r="Y266" s="158"/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1851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1824</v>
      </c>
      <c r="W267" s="173" t="s">
        <v>1852</v>
      </c>
      <c r="X267" s="218" t="s">
        <v>957</v>
      </c>
      <c r="Y267" s="158"/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/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1853</v>
      </c>
      <c r="X270" s="218" t="s">
        <v>957</v>
      </c>
      <c r="Y270" s="158"/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1854</v>
      </c>
      <c r="N272" s="204" t="s">
        <v>1855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1856</v>
      </c>
      <c r="X272" s="218" t="s">
        <v>957</v>
      </c>
      <c r="Y272" s="158"/>
      <c r="Z272" s="158" t="s">
        <v>953</v>
      </c>
      <c r="AA272" s="83" t="s">
        <v>1857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Produção e Intervalo</v>
      </c>
      <c r="BR272" s="18">
        <f t="shared" si="38"/>
        <v>0</v>
      </c>
      <c r="BS272" s="18">
        <f t="shared" si="39"/>
        <v>0</v>
      </c>
      <c r="BT272" s="225" t="str">
        <f t="shared" si="40"/>
        <v/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1858</v>
      </c>
      <c r="N273" s="204" t="s">
        <v>1859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1860</v>
      </c>
      <c r="X273" s="218" t="s">
        <v>957</v>
      </c>
      <c r="Y273" s="158"/>
      <c r="Z273" s="158" t="s">
        <v>953</v>
      </c>
      <c r="AA273" s="83" t="s">
        <v>1861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Produção e Intervalo</v>
      </c>
      <c r="BR273" s="18">
        <f t="shared" si="38"/>
        <v>0</v>
      </c>
      <c r="BS273" s="18">
        <f t="shared" si="39"/>
        <v>0</v>
      </c>
      <c r="BT273" s="225" t="str">
        <f t="shared" si="40"/>
        <v/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/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Produção e Intervalo</v>
      </c>
      <c r="BR274" s="18">
        <f t="shared" si="38"/>
        <v>0</v>
      </c>
      <c r="BS274" s="18">
        <f t="shared" si="39"/>
        <v>0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1862</v>
      </c>
      <c r="W1" s="366"/>
      <c r="X1" s="366"/>
      <c r="Y1" s="104"/>
    </row>
    <row r="2" spans="1:25" s="100" customFormat="1" ht="11.25" customHeight="1">
      <c r="A2" s="105" t="s">
        <v>1863</v>
      </c>
      <c r="B2" s="105" t="s">
        <v>1864</v>
      </c>
      <c r="C2" s="105" t="s">
        <v>603</v>
      </c>
      <c r="D2" s="106" t="s">
        <v>1164</v>
      </c>
      <c r="E2" s="106" t="s">
        <v>1165</v>
      </c>
      <c r="F2" s="106" t="s">
        <v>1865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1866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3023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1640</v>
      </c>
      <c r="W264" s="112">
        <f ca="1">_xlfn.XLOOKUP(G264&amp;$W$2,BS_CONTROLE[CHAVE],BS_CONTROLE[Quantidade_11],"-")</f>
        <v>850</v>
      </c>
      <c r="X264" s="112">
        <f ca="1">_xlfn.XLOOKUP(G264&amp;$X$2,BS_CONTROLE[CHAVE],BS_CONTROLE[Quantidade_11],"-")</f>
        <v>217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1867</v>
      </c>
      <c r="D5" s="368"/>
      <c r="E5" s="368"/>
      <c r="F5" s="368"/>
      <c r="G5" s="368"/>
      <c r="H5" s="368"/>
      <c r="I5" s="368"/>
      <c r="J5" s="369"/>
      <c r="K5" s="370" t="s">
        <v>1868</v>
      </c>
      <c r="L5" s="371"/>
      <c r="M5" s="371"/>
      <c r="N5" s="371"/>
      <c r="O5" s="372" t="s">
        <v>1869</v>
      </c>
      <c r="P5" s="373"/>
      <c r="Q5" s="374"/>
    </row>
    <row r="6" spans="1:17" s="93" customFormat="1" ht="15.75" customHeight="1">
      <c r="A6" s="87" t="s">
        <v>1865</v>
      </c>
      <c r="B6" s="94" t="s">
        <v>1864</v>
      </c>
      <c r="C6" s="95" t="s">
        <v>1164</v>
      </c>
      <c r="D6" s="96" t="s">
        <v>1165</v>
      </c>
      <c r="E6" s="95" t="s">
        <v>1870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1871</v>
      </c>
      <c r="M6" s="139" t="s">
        <v>626</v>
      </c>
      <c r="N6" s="140" t="s">
        <v>1159</v>
      </c>
      <c r="O6" s="246" t="s">
        <v>1202</v>
      </c>
      <c r="P6" s="157"/>
      <c r="Q6" s="193" t="s">
        <v>1872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1873</v>
      </c>
      <c r="C2" s="95" t="s">
        <v>1149</v>
      </c>
      <c r="D2" s="95" t="s">
        <v>1151</v>
      </c>
      <c r="E2" s="95" t="s">
        <v>1874</v>
      </c>
      <c r="F2" s="95" t="s">
        <v>1875</v>
      </c>
      <c r="G2" s="95" t="s">
        <v>1876</v>
      </c>
      <c r="H2" s="95" t="s">
        <v>1877</v>
      </c>
      <c r="I2" s="95" t="s">
        <v>1878</v>
      </c>
      <c r="J2" s="95" t="s">
        <v>1879</v>
      </c>
      <c r="K2" s="131" t="s">
        <v>1880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*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*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*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*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2025-11-19T17:04:00Z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